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urpleventuresth-my.sharepoint.com/personal/songpon_robinhood_co_th/Documents/Report QA/ROWDATA/"/>
    </mc:Choice>
  </mc:AlternateContent>
  <xr:revisionPtr revIDLastSave="1" documentId="8_{0C6954D7-813A-42A0-88CB-4289F03228E8}" xr6:coauthVersionLast="47" xr6:coauthVersionMax="47" xr10:uidLastSave="{945EB8F2-64E9-43DE-8A0C-2222369D6E57}"/>
  <bookViews>
    <workbookView xWindow="-110" yWindow="-110" windowWidth="19420" windowHeight="10420" xr2:uid="{06B910AC-600D-43FC-B5C1-236227151B04}"/>
  </bookViews>
  <sheets>
    <sheet name="Raw_Data" sheetId="1" r:id="rId1"/>
  </sheets>
  <externalReferences>
    <externalReference r:id="rId2"/>
  </externalReferences>
  <definedNames>
    <definedName name="_xlnm._FilterDatabase" localSheetId="0" hidden="1">Raw_Data!$A$4:$BF$1067</definedName>
    <definedName name="rngAgents">[1]Lists!$A$2:$A$14</definedName>
    <definedName name="rngAppealStatus">[1]Lists!$M$2:$M$7</definedName>
    <definedName name="rngAppealVersion">[1]Lists!$L$2:$L$11</definedName>
    <definedName name="rngCaseID">[1]Lists!$O$2:$O$76</definedName>
    <definedName name="rngCommentStatus">[1]Lists!$N$2:$N$8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067" i="1" l="1"/>
  <c r="BB1067" i="1"/>
  <c r="BA1067" i="1"/>
  <c r="AZ1067" i="1"/>
  <c r="AY1067" i="1"/>
  <c r="AV1067" i="1"/>
  <c r="AX1067" i="1" s="1"/>
  <c r="AT1067" i="1"/>
  <c r="AU1067" i="1" s="1"/>
  <c r="AS1067" i="1"/>
  <c r="BC1066" i="1"/>
  <c r="BB1066" i="1"/>
  <c r="BA1066" i="1"/>
  <c r="AZ1066" i="1"/>
  <c r="AY1066" i="1"/>
  <c r="AV1066" i="1"/>
  <c r="AX1066" i="1" s="1"/>
  <c r="AT1066" i="1"/>
  <c r="AU1066" i="1" s="1"/>
  <c r="AS1066" i="1"/>
  <c r="BC1065" i="1"/>
  <c r="BB1065" i="1"/>
  <c r="BA1065" i="1"/>
  <c r="AZ1065" i="1"/>
  <c r="AY1065" i="1"/>
  <c r="AV1065" i="1"/>
  <c r="AW1065" i="1" s="1"/>
  <c r="AT1065" i="1"/>
  <c r="AU1065" i="1" s="1"/>
  <c r="AS1065" i="1"/>
  <c r="BC1064" i="1"/>
  <c r="BB1064" i="1"/>
  <c r="BA1064" i="1"/>
  <c r="AZ1064" i="1"/>
  <c r="AY1064" i="1"/>
  <c r="AV1064" i="1"/>
  <c r="AW1064" i="1" s="1"/>
  <c r="AT1064" i="1"/>
  <c r="AU1064" i="1" s="1"/>
  <c r="AS1064" i="1"/>
  <c r="BC1063" i="1"/>
  <c r="BB1063" i="1"/>
  <c r="BA1063" i="1"/>
  <c r="AZ1063" i="1"/>
  <c r="AY1063" i="1"/>
  <c r="AV1063" i="1"/>
  <c r="AX1063" i="1" s="1"/>
  <c r="AT1063" i="1"/>
  <c r="AU1063" i="1" s="1"/>
  <c r="AS1063" i="1"/>
  <c r="BC1062" i="1"/>
  <c r="BB1062" i="1"/>
  <c r="BA1062" i="1"/>
  <c r="AZ1062" i="1"/>
  <c r="AY1062" i="1"/>
  <c r="AV1062" i="1"/>
  <c r="AT1062" i="1"/>
  <c r="AU1062" i="1" s="1"/>
  <c r="AS1062" i="1"/>
  <c r="BC1061" i="1"/>
  <c r="BB1061" i="1"/>
  <c r="BA1061" i="1"/>
  <c r="AZ1061" i="1"/>
  <c r="AY1061" i="1"/>
  <c r="AV1061" i="1"/>
  <c r="AW1061" i="1" s="1"/>
  <c r="AT1061" i="1"/>
  <c r="AU1061" i="1" s="1"/>
  <c r="AS1061" i="1"/>
  <c r="BC1060" i="1"/>
  <c r="BB1060" i="1"/>
  <c r="BA1060" i="1"/>
  <c r="AZ1060" i="1"/>
  <c r="AY1060" i="1"/>
  <c r="AV1060" i="1"/>
  <c r="AX1060" i="1" s="1"/>
  <c r="AT1060" i="1"/>
  <c r="AU1060" i="1" s="1"/>
  <c r="AS1060" i="1"/>
  <c r="BC1059" i="1"/>
  <c r="BB1059" i="1"/>
  <c r="BA1059" i="1"/>
  <c r="AZ1059" i="1"/>
  <c r="AY1059" i="1"/>
  <c r="AV1059" i="1"/>
  <c r="AX1059" i="1" s="1"/>
  <c r="AT1059" i="1"/>
  <c r="AU1059" i="1" s="1"/>
  <c r="AS1059" i="1"/>
  <c r="BC1058" i="1"/>
  <c r="BB1058" i="1"/>
  <c r="BA1058" i="1"/>
  <c r="AZ1058" i="1"/>
  <c r="AY1058" i="1"/>
  <c r="AX1058" i="1"/>
  <c r="AW1058" i="1"/>
  <c r="AV1058" i="1"/>
  <c r="AT1058" i="1"/>
  <c r="AU1058" i="1" s="1"/>
  <c r="AS1058" i="1"/>
  <c r="BC1057" i="1"/>
  <c r="BB1057" i="1"/>
  <c r="BA1057" i="1"/>
  <c r="AZ1057" i="1"/>
  <c r="AY1057" i="1"/>
  <c r="AV1057" i="1"/>
  <c r="AX1057" i="1" s="1"/>
  <c r="AT1057" i="1"/>
  <c r="AU1057" i="1" s="1"/>
  <c r="AS1057" i="1"/>
  <c r="BC1056" i="1"/>
  <c r="BB1056" i="1"/>
  <c r="BA1056" i="1"/>
  <c r="AZ1056" i="1"/>
  <c r="AY1056" i="1"/>
  <c r="AV1056" i="1"/>
  <c r="AW1056" i="1" s="1"/>
  <c r="AT1056" i="1"/>
  <c r="AU1056" i="1" s="1"/>
  <c r="AS1056" i="1"/>
  <c r="BC1055" i="1"/>
  <c r="BB1055" i="1"/>
  <c r="BA1055" i="1"/>
  <c r="AZ1055" i="1"/>
  <c r="AY1055" i="1"/>
  <c r="AV1055" i="1"/>
  <c r="AX1055" i="1" s="1"/>
  <c r="AT1055" i="1"/>
  <c r="AU1055" i="1" s="1"/>
  <c r="AS1055" i="1"/>
  <c r="BC1054" i="1"/>
  <c r="BB1054" i="1"/>
  <c r="BA1054" i="1"/>
  <c r="AZ1054" i="1"/>
  <c r="AY1054" i="1"/>
  <c r="AV1054" i="1"/>
  <c r="AT1054" i="1"/>
  <c r="AU1054" i="1" s="1"/>
  <c r="AS1054" i="1"/>
  <c r="BC1053" i="1"/>
  <c r="BB1053" i="1"/>
  <c r="BA1053" i="1"/>
  <c r="AZ1053" i="1"/>
  <c r="AY1053" i="1"/>
  <c r="AV1053" i="1"/>
  <c r="AW1053" i="1" s="1"/>
  <c r="AT1053" i="1"/>
  <c r="AU1053" i="1" s="1"/>
  <c r="AS1053" i="1"/>
  <c r="BC1052" i="1"/>
  <c r="BB1052" i="1"/>
  <c r="BA1052" i="1"/>
  <c r="AZ1052" i="1"/>
  <c r="AY1052" i="1"/>
  <c r="AV1052" i="1"/>
  <c r="AX1052" i="1" s="1"/>
  <c r="AT1052" i="1"/>
  <c r="AU1052" i="1" s="1"/>
  <c r="AS1052" i="1"/>
  <c r="BC1051" i="1"/>
  <c r="BB1051" i="1"/>
  <c r="BA1051" i="1"/>
  <c r="AZ1051" i="1"/>
  <c r="AY1051" i="1"/>
  <c r="AV1051" i="1"/>
  <c r="AX1051" i="1" s="1"/>
  <c r="AT1051" i="1"/>
  <c r="AU1051" i="1" s="1"/>
  <c r="AS1051" i="1"/>
  <c r="BC1050" i="1"/>
  <c r="BB1050" i="1"/>
  <c r="BA1050" i="1"/>
  <c r="AZ1050" i="1"/>
  <c r="AY1050" i="1"/>
  <c r="AV1050" i="1"/>
  <c r="AX1050" i="1" s="1"/>
  <c r="AT1050" i="1"/>
  <c r="AU1050" i="1" s="1"/>
  <c r="AS1050" i="1"/>
  <c r="BC1049" i="1"/>
  <c r="BB1049" i="1"/>
  <c r="BA1049" i="1"/>
  <c r="AZ1049" i="1"/>
  <c r="AY1049" i="1"/>
  <c r="AV1049" i="1"/>
  <c r="AW1049" i="1" s="1"/>
  <c r="AT1049" i="1"/>
  <c r="AU1049" i="1" s="1"/>
  <c r="AS1049" i="1"/>
  <c r="BC1048" i="1"/>
  <c r="BB1048" i="1"/>
  <c r="BA1048" i="1"/>
  <c r="AZ1048" i="1"/>
  <c r="AY1048" i="1"/>
  <c r="AV1048" i="1"/>
  <c r="AW1048" i="1" s="1"/>
  <c r="AT1048" i="1"/>
  <c r="AU1048" i="1" s="1"/>
  <c r="AS1048" i="1"/>
  <c r="BC1047" i="1"/>
  <c r="BB1047" i="1"/>
  <c r="BA1047" i="1"/>
  <c r="AZ1047" i="1"/>
  <c r="AY1047" i="1"/>
  <c r="AV1047" i="1"/>
  <c r="AX1047" i="1" s="1"/>
  <c r="AT1047" i="1"/>
  <c r="AU1047" i="1" s="1"/>
  <c r="AS1047" i="1"/>
  <c r="BC1046" i="1"/>
  <c r="BB1046" i="1"/>
  <c r="BA1046" i="1"/>
  <c r="AZ1046" i="1"/>
  <c r="AY1046" i="1"/>
  <c r="AV1046" i="1"/>
  <c r="AT1046" i="1"/>
  <c r="AU1046" i="1" s="1"/>
  <c r="AS1046" i="1"/>
  <c r="BC1045" i="1"/>
  <c r="BB1045" i="1"/>
  <c r="BA1045" i="1"/>
  <c r="AZ1045" i="1"/>
  <c r="AY1045" i="1"/>
  <c r="AV1045" i="1"/>
  <c r="AW1045" i="1" s="1"/>
  <c r="AT1045" i="1"/>
  <c r="AU1045" i="1" s="1"/>
  <c r="AS1045" i="1"/>
  <c r="BC1044" i="1"/>
  <c r="BB1044" i="1"/>
  <c r="BA1044" i="1"/>
  <c r="AZ1044" i="1"/>
  <c r="AY1044" i="1"/>
  <c r="AV1044" i="1"/>
  <c r="AX1044" i="1" s="1"/>
  <c r="AT1044" i="1"/>
  <c r="AU1044" i="1" s="1"/>
  <c r="AS1044" i="1"/>
  <c r="BC1043" i="1"/>
  <c r="BB1043" i="1"/>
  <c r="BA1043" i="1"/>
  <c r="AZ1043" i="1"/>
  <c r="AY1043" i="1"/>
  <c r="AV1043" i="1"/>
  <c r="AX1043" i="1" s="1"/>
  <c r="AT1043" i="1"/>
  <c r="AU1043" i="1" s="1"/>
  <c r="AS1043" i="1"/>
  <c r="BC1042" i="1"/>
  <c r="BB1042" i="1"/>
  <c r="BA1042" i="1"/>
  <c r="AZ1042" i="1"/>
  <c r="AY1042" i="1"/>
  <c r="AV1042" i="1"/>
  <c r="AW1042" i="1" s="1"/>
  <c r="AT1042" i="1"/>
  <c r="AU1042" i="1" s="1"/>
  <c r="AS1042" i="1"/>
  <c r="BC1041" i="1"/>
  <c r="BB1041" i="1"/>
  <c r="BA1041" i="1"/>
  <c r="AZ1041" i="1"/>
  <c r="AY1041" i="1"/>
  <c r="AV1041" i="1"/>
  <c r="AX1041" i="1" s="1"/>
  <c r="AT1041" i="1"/>
  <c r="AU1041" i="1" s="1"/>
  <c r="AS1041" i="1"/>
  <c r="BC1040" i="1"/>
  <c r="BB1040" i="1"/>
  <c r="BA1040" i="1"/>
  <c r="AZ1040" i="1"/>
  <c r="AY1040" i="1"/>
  <c r="AV1040" i="1"/>
  <c r="AW1040" i="1" s="1"/>
  <c r="AT1040" i="1"/>
  <c r="AU1040" i="1" s="1"/>
  <c r="AS1040" i="1"/>
  <c r="BC1039" i="1"/>
  <c r="BB1039" i="1"/>
  <c r="BA1039" i="1"/>
  <c r="AZ1039" i="1"/>
  <c r="AY1039" i="1"/>
  <c r="AV1039" i="1"/>
  <c r="AX1039" i="1" s="1"/>
  <c r="AT1039" i="1"/>
  <c r="AU1039" i="1" s="1"/>
  <c r="AS1039" i="1"/>
  <c r="BC1038" i="1"/>
  <c r="BB1038" i="1"/>
  <c r="BA1038" i="1"/>
  <c r="AZ1038" i="1"/>
  <c r="AY1038" i="1"/>
  <c r="AV1038" i="1"/>
  <c r="AT1038" i="1"/>
  <c r="AU1038" i="1" s="1"/>
  <c r="AS1038" i="1"/>
  <c r="BC1037" i="1"/>
  <c r="BB1037" i="1"/>
  <c r="BA1037" i="1"/>
  <c r="AZ1037" i="1"/>
  <c r="AY1037" i="1"/>
  <c r="AV1037" i="1"/>
  <c r="AW1037" i="1" s="1"/>
  <c r="AT1037" i="1"/>
  <c r="AU1037" i="1" s="1"/>
  <c r="AS1037" i="1"/>
  <c r="BC1036" i="1"/>
  <c r="BB1036" i="1"/>
  <c r="BA1036" i="1"/>
  <c r="AZ1036" i="1"/>
  <c r="AY1036" i="1"/>
  <c r="AV1036" i="1"/>
  <c r="AX1036" i="1" s="1"/>
  <c r="AT1036" i="1"/>
  <c r="AU1036" i="1" s="1"/>
  <c r="AS1036" i="1"/>
  <c r="BC1035" i="1"/>
  <c r="BB1035" i="1"/>
  <c r="BA1035" i="1"/>
  <c r="AZ1035" i="1"/>
  <c r="AY1035" i="1"/>
  <c r="AV1035" i="1"/>
  <c r="AX1035" i="1" s="1"/>
  <c r="AT1035" i="1"/>
  <c r="AU1035" i="1" s="1"/>
  <c r="AS1035" i="1"/>
  <c r="BC1034" i="1"/>
  <c r="BB1034" i="1"/>
  <c r="BA1034" i="1"/>
  <c r="AZ1034" i="1"/>
  <c r="AY1034" i="1"/>
  <c r="AV1034" i="1"/>
  <c r="AX1034" i="1" s="1"/>
  <c r="AT1034" i="1"/>
  <c r="AU1034" i="1" s="1"/>
  <c r="AS1034" i="1"/>
  <c r="BC1033" i="1"/>
  <c r="BB1033" i="1"/>
  <c r="BA1033" i="1"/>
  <c r="AZ1033" i="1"/>
  <c r="AY1033" i="1"/>
  <c r="AV1033" i="1"/>
  <c r="AT1033" i="1"/>
  <c r="AU1033" i="1" s="1"/>
  <c r="AS1033" i="1"/>
  <c r="BC1032" i="1"/>
  <c r="BB1032" i="1"/>
  <c r="BA1032" i="1"/>
  <c r="AZ1032" i="1"/>
  <c r="AY1032" i="1"/>
  <c r="AV1032" i="1"/>
  <c r="AW1032" i="1" s="1"/>
  <c r="AT1032" i="1"/>
  <c r="AU1032" i="1" s="1"/>
  <c r="AS1032" i="1"/>
  <c r="BC1031" i="1"/>
  <c r="BB1031" i="1"/>
  <c r="BA1031" i="1"/>
  <c r="AZ1031" i="1"/>
  <c r="AY1031" i="1"/>
  <c r="AV1031" i="1"/>
  <c r="AX1031" i="1" s="1"/>
  <c r="AT1031" i="1"/>
  <c r="AU1031" i="1" s="1"/>
  <c r="AS1031" i="1"/>
  <c r="BC1030" i="1"/>
  <c r="BB1030" i="1"/>
  <c r="BA1030" i="1"/>
  <c r="AZ1030" i="1"/>
  <c r="AY1030" i="1"/>
  <c r="AV1030" i="1"/>
  <c r="AT1030" i="1"/>
  <c r="AU1030" i="1" s="1"/>
  <c r="AS1030" i="1"/>
  <c r="BC1029" i="1"/>
  <c r="BB1029" i="1"/>
  <c r="BA1029" i="1"/>
  <c r="AZ1029" i="1"/>
  <c r="AY1029" i="1"/>
  <c r="AV1029" i="1"/>
  <c r="AW1029" i="1" s="1"/>
  <c r="AT1029" i="1"/>
  <c r="AU1029" i="1" s="1"/>
  <c r="AS1029" i="1"/>
  <c r="BC1028" i="1"/>
  <c r="BB1028" i="1"/>
  <c r="BA1028" i="1"/>
  <c r="AZ1028" i="1"/>
  <c r="AY1028" i="1"/>
  <c r="AV1028" i="1"/>
  <c r="AX1028" i="1" s="1"/>
  <c r="AT1028" i="1"/>
  <c r="AU1028" i="1" s="1"/>
  <c r="AS1028" i="1"/>
  <c r="BC1027" i="1"/>
  <c r="BB1027" i="1"/>
  <c r="BA1027" i="1"/>
  <c r="AZ1027" i="1"/>
  <c r="AY1027" i="1"/>
  <c r="AV1027" i="1"/>
  <c r="AX1027" i="1" s="1"/>
  <c r="AT1027" i="1"/>
  <c r="AU1027" i="1" s="1"/>
  <c r="AS1027" i="1"/>
  <c r="BC1026" i="1"/>
  <c r="BB1026" i="1"/>
  <c r="BA1026" i="1"/>
  <c r="AZ1026" i="1"/>
  <c r="AY1026" i="1"/>
  <c r="AV1026" i="1"/>
  <c r="AT1026" i="1"/>
  <c r="AU1026" i="1" s="1"/>
  <c r="AS1026" i="1"/>
  <c r="BC1025" i="1"/>
  <c r="BB1025" i="1"/>
  <c r="BA1025" i="1"/>
  <c r="AZ1025" i="1"/>
  <c r="AY1025" i="1"/>
  <c r="AV1025" i="1"/>
  <c r="AX1025" i="1" s="1"/>
  <c r="AT1025" i="1"/>
  <c r="AU1025" i="1" s="1"/>
  <c r="AS1025" i="1"/>
  <c r="BC1024" i="1"/>
  <c r="BB1024" i="1"/>
  <c r="BA1024" i="1"/>
  <c r="AZ1024" i="1"/>
  <c r="AY1024" i="1"/>
  <c r="AV1024" i="1"/>
  <c r="AW1024" i="1" s="1"/>
  <c r="AT1024" i="1"/>
  <c r="AU1024" i="1" s="1"/>
  <c r="AS1024" i="1"/>
  <c r="BC1023" i="1"/>
  <c r="BB1023" i="1"/>
  <c r="BA1023" i="1"/>
  <c r="AZ1023" i="1"/>
  <c r="AY1023" i="1"/>
  <c r="AV1023" i="1"/>
  <c r="AX1023" i="1" s="1"/>
  <c r="AT1023" i="1"/>
  <c r="AU1023" i="1" s="1"/>
  <c r="AS1023" i="1"/>
  <c r="BC1022" i="1"/>
  <c r="BB1022" i="1"/>
  <c r="BA1022" i="1"/>
  <c r="AZ1022" i="1"/>
  <c r="AY1022" i="1"/>
  <c r="AV1022" i="1"/>
  <c r="AT1022" i="1"/>
  <c r="AU1022" i="1" s="1"/>
  <c r="AS1022" i="1"/>
  <c r="BC1021" i="1"/>
  <c r="BB1021" i="1"/>
  <c r="BA1021" i="1"/>
  <c r="AZ1021" i="1"/>
  <c r="AY1021" i="1"/>
  <c r="AV1021" i="1"/>
  <c r="AW1021" i="1" s="1"/>
  <c r="AT1021" i="1"/>
  <c r="AU1021" i="1" s="1"/>
  <c r="AS1021" i="1"/>
  <c r="BC1020" i="1"/>
  <c r="BB1020" i="1"/>
  <c r="BA1020" i="1"/>
  <c r="AZ1020" i="1"/>
  <c r="AY1020" i="1"/>
  <c r="AV1020" i="1"/>
  <c r="AT1020" i="1"/>
  <c r="AU1020" i="1" s="1"/>
  <c r="AS1020" i="1"/>
  <c r="BC1019" i="1"/>
  <c r="BB1019" i="1"/>
  <c r="BA1019" i="1"/>
  <c r="AZ1019" i="1"/>
  <c r="AY1019" i="1"/>
  <c r="AV1019" i="1"/>
  <c r="AX1019" i="1" s="1"/>
  <c r="AT1019" i="1"/>
  <c r="AU1019" i="1" s="1"/>
  <c r="AS1019" i="1"/>
  <c r="BC1018" i="1"/>
  <c r="BB1018" i="1"/>
  <c r="BA1018" i="1"/>
  <c r="AZ1018" i="1"/>
  <c r="AY1018" i="1"/>
  <c r="AV1018" i="1"/>
  <c r="AW1018" i="1" s="1"/>
  <c r="AT1018" i="1"/>
  <c r="AU1018" i="1" s="1"/>
  <c r="AS1018" i="1"/>
  <c r="BC1017" i="1"/>
  <c r="BB1017" i="1"/>
  <c r="BA1017" i="1"/>
  <c r="AZ1017" i="1"/>
  <c r="AY1017" i="1"/>
  <c r="AV1017" i="1"/>
  <c r="AX1017" i="1" s="1"/>
  <c r="AT1017" i="1"/>
  <c r="AU1017" i="1" s="1"/>
  <c r="AS1017" i="1"/>
  <c r="BC1016" i="1"/>
  <c r="BB1016" i="1"/>
  <c r="BA1016" i="1"/>
  <c r="AZ1016" i="1"/>
  <c r="AY1016" i="1"/>
  <c r="AV1016" i="1"/>
  <c r="AT1016" i="1"/>
  <c r="AU1016" i="1" s="1"/>
  <c r="AS1016" i="1"/>
  <c r="BC1015" i="1"/>
  <c r="BB1015" i="1"/>
  <c r="BA1015" i="1"/>
  <c r="AZ1015" i="1"/>
  <c r="AY1015" i="1"/>
  <c r="AV1015" i="1"/>
  <c r="AX1015" i="1" s="1"/>
  <c r="AU1015" i="1"/>
  <c r="AT1015" i="1"/>
  <c r="AS1015" i="1"/>
  <c r="BC1014" i="1"/>
  <c r="BB1014" i="1"/>
  <c r="BA1014" i="1"/>
  <c r="AZ1014" i="1"/>
  <c r="AY1014" i="1"/>
  <c r="AV1014" i="1"/>
  <c r="AT1014" i="1"/>
  <c r="AU1014" i="1" s="1"/>
  <c r="AS1014" i="1"/>
  <c r="BC1013" i="1"/>
  <c r="BB1013" i="1"/>
  <c r="BA1013" i="1"/>
  <c r="AZ1013" i="1"/>
  <c r="AY1013" i="1"/>
  <c r="AV1013" i="1"/>
  <c r="AW1013" i="1" s="1"/>
  <c r="AT1013" i="1"/>
  <c r="AU1013" i="1" s="1"/>
  <c r="AS1013" i="1"/>
  <c r="BC1012" i="1"/>
  <c r="BB1012" i="1"/>
  <c r="BA1012" i="1"/>
  <c r="AZ1012" i="1"/>
  <c r="AY1012" i="1"/>
  <c r="AW1012" i="1"/>
  <c r="AV1012" i="1"/>
  <c r="AX1012" i="1" s="1"/>
  <c r="AT1012" i="1"/>
  <c r="AU1012" i="1" s="1"/>
  <c r="AS1012" i="1"/>
  <c r="BC1011" i="1"/>
  <c r="BB1011" i="1"/>
  <c r="BA1011" i="1"/>
  <c r="AZ1011" i="1"/>
  <c r="AY1011" i="1"/>
  <c r="AV1011" i="1"/>
  <c r="AX1011" i="1" s="1"/>
  <c r="AT1011" i="1"/>
  <c r="AU1011" i="1" s="1"/>
  <c r="AS1011" i="1"/>
  <c r="BC1010" i="1"/>
  <c r="BB1010" i="1"/>
  <c r="BA1010" i="1"/>
  <c r="AZ1010" i="1"/>
  <c r="AY1010" i="1"/>
  <c r="AV1010" i="1"/>
  <c r="AX1010" i="1" s="1"/>
  <c r="AT1010" i="1"/>
  <c r="AU1010" i="1" s="1"/>
  <c r="AS1010" i="1"/>
  <c r="BC1009" i="1"/>
  <c r="BB1009" i="1"/>
  <c r="BA1009" i="1"/>
  <c r="AZ1009" i="1"/>
  <c r="AY1009" i="1"/>
  <c r="AX1009" i="1"/>
  <c r="AW1009" i="1"/>
  <c r="AV1009" i="1"/>
  <c r="AT1009" i="1"/>
  <c r="AU1009" i="1" s="1"/>
  <c r="AS1009" i="1"/>
  <c r="BC1008" i="1"/>
  <c r="BB1008" i="1"/>
  <c r="BA1008" i="1"/>
  <c r="AZ1008" i="1"/>
  <c r="AY1008" i="1"/>
  <c r="AV1008" i="1"/>
  <c r="AW1008" i="1" s="1"/>
  <c r="AT1008" i="1"/>
  <c r="AU1008" i="1" s="1"/>
  <c r="AS1008" i="1"/>
  <c r="BC1007" i="1"/>
  <c r="BB1007" i="1"/>
  <c r="BA1007" i="1"/>
  <c r="AZ1007" i="1"/>
  <c r="AY1007" i="1"/>
  <c r="AV1007" i="1"/>
  <c r="AX1007" i="1" s="1"/>
  <c r="AT1007" i="1"/>
  <c r="AU1007" i="1" s="1"/>
  <c r="AS1007" i="1"/>
  <c r="BC1006" i="1"/>
  <c r="BB1006" i="1"/>
  <c r="BA1006" i="1"/>
  <c r="AZ1006" i="1"/>
  <c r="AY1006" i="1"/>
  <c r="AV1006" i="1"/>
  <c r="AT1006" i="1"/>
  <c r="AU1006" i="1" s="1"/>
  <c r="AS1006" i="1"/>
  <c r="BC1005" i="1"/>
  <c r="BB1005" i="1"/>
  <c r="BA1005" i="1"/>
  <c r="AZ1005" i="1"/>
  <c r="AY1005" i="1"/>
  <c r="AV1005" i="1"/>
  <c r="AW1005" i="1" s="1"/>
  <c r="AT1005" i="1"/>
  <c r="AU1005" i="1" s="1"/>
  <c r="AS1005" i="1"/>
  <c r="BC1004" i="1"/>
  <c r="BB1004" i="1"/>
  <c r="BA1004" i="1"/>
  <c r="AZ1004" i="1"/>
  <c r="AY1004" i="1"/>
  <c r="AV1004" i="1"/>
  <c r="AX1004" i="1" s="1"/>
  <c r="AT1004" i="1"/>
  <c r="AU1004" i="1" s="1"/>
  <c r="AS1004" i="1"/>
  <c r="BC1003" i="1"/>
  <c r="BB1003" i="1"/>
  <c r="BA1003" i="1"/>
  <c r="AZ1003" i="1"/>
  <c r="AY1003" i="1"/>
  <c r="AV1003" i="1"/>
  <c r="AX1003" i="1" s="1"/>
  <c r="AT1003" i="1"/>
  <c r="AU1003" i="1" s="1"/>
  <c r="AS1003" i="1"/>
  <c r="BC1002" i="1"/>
  <c r="BB1002" i="1"/>
  <c r="BA1002" i="1"/>
  <c r="AZ1002" i="1"/>
  <c r="AY1002" i="1"/>
  <c r="AV1002" i="1"/>
  <c r="AX1002" i="1" s="1"/>
  <c r="AT1002" i="1"/>
  <c r="AU1002" i="1" s="1"/>
  <c r="AS1002" i="1"/>
  <c r="BC1001" i="1"/>
  <c r="BB1001" i="1"/>
  <c r="BA1001" i="1"/>
  <c r="AZ1001" i="1"/>
  <c r="AY1001" i="1"/>
  <c r="AV1001" i="1"/>
  <c r="AW1001" i="1" s="1"/>
  <c r="AT1001" i="1"/>
  <c r="AU1001" i="1" s="1"/>
  <c r="AS1001" i="1"/>
  <c r="BC1000" i="1"/>
  <c r="BB1000" i="1"/>
  <c r="BA1000" i="1"/>
  <c r="AZ1000" i="1"/>
  <c r="AY1000" i="1"/>
  <c r="AV1000" i="1"/>
  <c r="AW1000" i="1" s="1"/>
  <c r="AT1000" i="1"/>
  <c r="AU1000" i="1" s="1"/>
  <c r="AS1000" i="1"/>
  <c r="BC999" i="1"/>
  <c r="BB999" i="1"/>
  <c r="BA999" i="1"/>
  <c r="AZ999" i="1"/>
  <c r="AY999" i="1"/>
  <c r="AV999" i="1"/>
  <c r="AX999" i="1" s="1"/>
  <c r="AT999" i="1"/>
  <c r="AU999" i="1" s="1"/>
  <c r="AS999" i="1"/>
  <c r="BC998" i="1"/>
  <c r="BB998" i="1"/>
  <c r="BA998" i="1"/>
  <c r="AZ998" i="1"/>
  <c r="AY998" i="1"/>
  <c r="AV998" i="1"/>
  <c r="AT998" i="1"/>
  <c r="AU998" i="1" s="1"/>
  <c r="AS998" i="1"/>
  <c r="BC997" i="1"/>
  <c r="BB997" i="1"/>
  <c r="BA997" i="1"/>
  <c r="AZ997" i="1"/>
  <c r="AY997" i="1"/>
  <c r="AV997" i="1"/>
  <c r="AW997" i="1" s="1"/>
  <c r="AT997" i="1"/>
  <c r="AU997" i="1" s="1"/>
  <c r="AS997" i="1"/>
  <c r="BC996" i="1"/>
  <c r="BB996" i="1"/>
  <c r="BA996" i="1"/>
  <c r="AZ996" i="1"/>
  <c r="AY996" i="1"/>
  <c r="AV996" i="1"/>
  <c r="AX996" i="1" s="1"/>
  <c r="AT996" i="1"/>
  <c r="AU996" i="1" s="1"/>
  <c r="AS996" i="1"/>
  <c r="BC995" i="1"/>
  <c r="BB995" i="1"/>
  <c r="BA995" i="1"/>
  <c r="AZ995" i="1"/>
  <c r="AY995" i="1"/>
  <c r="AV995" i="1"/>
  <c r="AX995" i="1" s="1"/>
  <c r="AT995" i="1"/>
  <c r="AU995" i="1" s="1"/>
  <c r="AS995" i="1"/>
  <c r="BC994" i="1"/>
  <c r="BB994" i="1"/>
  <c r="BA994" i="1"/>
  <c r="AZ994" i="1"/>
  <c r="AY994" i="1"/>
  <c r="AV994" i="1"/>
  <c r="AW994" i="1" s="1"/>
  <c r="AT994" i="1"/>
  <c r="AU994" i="1" s="1"/>
  <c r="AS994" i="1"/>
  <c r="BC993" i="1"/>
  <c r="BB993" i="1"/>
  <c r="BA993" i="1"/>
  <c r="AZ993" i="1"/>
  <c r="AY993" i="1"/>
  <c r="AV993" i="1"/>
  <c r="AX993" i="1" s="1"/>
  <c r="AT993" i="1"/>
  <c r="AU993" i="1" s="1"/>
  <c r="AS993" i="1"/>
  <c r="BC992" i="1"/>
  <c r="BB992" i="1"/>
  <c r="BA992" i="1"/>
  <c r="AZ992" i="1"/>
  <c r="AY992" i="1"/>
  <c r="AV992" i="1"/>
  <c r="AW992" i="1" s="1"/>
  <c r="AT992" i="1"/>
  <c r="AU992" i="1" s="1"/>
  <c r="AS992" i="1"/>
  <c r="BC991" i="1"/>
  <c r="BB991" i="1"/>
  <c r="BA991" i="1"/>
  <c r="AZ991" i="1"/>
  <c r="AY991" i="1"/>
  <c r="AV991" i="1"/>
  <c r="AX991" i="1" s="1"/>
  <c r="AT991" i="1"/>
  <c r="AU991" i="1" s="1"/>
  <c r="AS991" i="1"/>
  <c r="BC990" i="1"/>
  <c r="BB990" i="1"/>
  <c r="BA990" i="1"/>
  <c r="AZ990" i="1"/>
  <c r="AY990" i="1"/>
  <c r="AV990" i="1"/>
  <c r="AT990" i="1"/>
  <c r="AU990" i="1" s="1"/>
  <c r="AS990" i="1"/>
  <c r="BC989" i="1"/>
  <c r="BB989" i="1"/>
  <c r="BA989" i="1"/>
  <c r="AZ989" i="1"/>
  <c r="AY989" i="1"/>
  <c r="AV989" i="1"/>
  <c r="AW989" i="1" s="1"/>
  <c r="AT989" i="1"/>
  <c r="AU989" i="1" s="1"/>
  <c r="AS989" i="1"/>
  <c r="BC988" i="1"/>
  <c r="BB988" i="1"/>
  <c r="BA988" i="1"/>
  <c r="AZ988" i="1"/>
  <c r="AY988" i="1"/>
  <c r="AV988" i="1"/>
  <c r="AX988" i="1" s="1"/>
  <c r="AT988" i="1"/>
  <c r="AU988" i="1" s="1"/>
  <c r="AS988" i="1"/>
  <c r="BC987" i="1"/>
  <c r="BB987" i="1"/>
  <c r="BA987" i="1"/>
  <c r="AZ987" i="1"/>
  <c r="AY987" i="1"/>
  <c r="AV987" i="1"/>
  <c r="AX987" i="1" s="1"/>
  <c r="AT987" i="1"/>
  <c r="AU987" i="1" s="1"/>
  <c r="AS987" i="1"/>
  <c r="BC986" i="1"/>
  <c r="BB986" i="1"/>
  <c r="BA986" i="1"/>
  <c r="AZ986" i="1"/>
  <c r="AY986" i="1"/>
  <c r="AV986" i="1"/>
  <c r="AX986" i="1" s="1"/>
  <c r="AT986" i="1"/>
  <c r="AU986" i="1" s="1"/>
  <c r="AS986" i="1"/>
  <c r="BC985" i="1"/>
  <c r="BB985" i="1"/>
  <c r="BA985" i="1"/>
  <c r="AZ985" i="1"/>
  <c r="AY985" i="1"/>
  <c r="AV985" i="1"/>
  <c r="AW985" i="1" s="1"/>
  <c r="AT985" i="1"/>
  <c r="AU985" i="1" s="1"/>
  <c r="AS985" i="1"/>
  <c r="BC984" i="1"/>
  <c r="BB984" i="1"/>
  <c r="BA984" i="1"/>
  <c r="AZ984" i="1"/>
  <c r="AY984" i="1"/>
  <c r="AV984" i="1"/>
  <c r="AW984" i="1" s="1"/>
  <c r="AT984" i="1"/>
  <c r="AU984" i="1" s="1"/>
  <c r="AS984" i="1"/>
  <c r="BC983" i="1"/>
  <c r="BB983" i="1"/>
  <c r="BA983" i="1"/>
  <c r="AZ983" i="1"/>
  <c r="AY983" i="1"/>
  <c r="AV983" i="1"/>
  <c r="AX983" i="1" s="1"/>
  <c r="AT983" i="1"/>
  <c r="AU983" i="1" s="1"/>
  <c r="AS983" i="1"/>
  <c r="BC982" i="1"/>
  <c r="BB982" i="1"/>
  <c r="BA982" i="1"/>
  <c r="AZ982" i="1"/>
  <c r="AY982" i="1"/>
  <c r="AV982" i="1"/>
  <c r="AT982" i="1"/>
  <c r="AU982" i="1" s="1"/>
  <c r="AS982" i="1"/>
  <c r="BC981" i="1"/>
  <c r="BB981" i="1"/>
  <c r="BA981" i="1"/>
  <c r="AZ981" i="1"/>
  <c r="AY981" i="1"/>
  <c r="AV981" i="1"/>
  <c r="AW981" i="1" s="1"/>
  <c r="AT981" i="1"/>
  <c r="AU981" i="1" s="1"/>
  <c r="AS981" i="1"/>
  <c r="BC980" i="1"/>
  <c r="BB980" i="1"/>
  <c r="BA980" i="1"/>
  <c r="AZ980" i="1"/>
  <c r="AY980" i="1"/>
  <c r="AV980" i="1"/>
  <c r="AX980" i="1" s="1"/>
  <c r="AT980" i="1"/>
  <c r="AU980" i="1" s="1"/>
  <c r="AS980" i="1"/>
  <c r="BC979" i="1"/>
  <c r="BB979" i="1"/>
  <c r="BA979" i="1"/>
  <c r="AZ979" i="1"/>
  <c r="AY979" i="1"/>
  <c r="AV979" i="1"/>
  <c r="AW979" i="1" s="1"/>
  <c r="AT979" i="1"/>
  <c r="AU979" i="1" s="1"/>
  <c r="AS979" i="1"/>
  <c r="BC978" i="1"/>
  <c r="BB978" i="1"/>
  <c r="BA978" i="1"/>
  <c r="AZ978" i="1"/>
  <c r="AY978" i="1"/>
  <c r="AV978" i="1"/>
  <c r="AW978" i="1" s="1"/>
  <c r="AT978" i="1"/>
  <c r="AU978" i="1" s="1"/>
  <c r="AS978" i="1"/>
  <c r="BC977" i="1"/>
  <c r="BB977" i="1"/>
  <c r="BA977" i="1"/>
  <c r="AZ977" i="1"/>
  <c r="AY977" i="1"/>
  <c r="AV977" i="1"/>
  <c r="AX977" i="1" s="1"/>
  <c r="AT977" i="1"/>
  <c r="AU977" i="1" s="1"/>
  <c r="AS977" i="1"/>
  <c r="BC976" i="1"/>
  <c r="BB976" i="1"/>
  <c r="BA976" i="1"/>
  <c r="AZ976" i="1"/>
  <c r="AY976" i="1"/>
  <c r="AV976" i="1"/>
  <c r="AT976" i="1"/>
  <c r="AU976" i="1" s="1"/>
  <c r="AS976" i="1"/>
  <c r="BC975" i="1"/>
  <c r="BB975" i="1"/>
  <c r="BA975" i="1"/>
  <c r="AZ975" i="1"/>
  <c r="AY975" i="1"/>
  <c r="AV975" i="1"/>
  <c r="AX975" i="1" s="1"/>
  <c r="AT975" i="1"/>
  <c r="AU975" i="1" s="1"/>
  <c r="AS975" i="1"/>
  <c r="BC974" i="1"/>
  <c r="BB974" i="1"/>
  <c r="BA974" i="1"/>
  <c r="AZ974" i="1"/>
  <c r="AY974" i="1"/>
  <c r="AV974" i="1"/>
  <c r="AT974" i="1"/>
  <c r="AU974" i="1" s="1"/>
  <c r="AS974" i="1"/>
  <c r="BC973" i="1"/>
  <c r="BB973" i="1"/>
  <c r="BA973" i="1"/>
  <c r="AZ973" i="1"/>
  <c r="AY973" i="1"/>
  <c r="AV973" i="1"/>
  <c r="AW973" i="1" s="1"/>
  <c r="AT973" i="1"/>
  <c r="AU973" i="1" s="1"/>
  <c r="AS973" i="1"/>
  <c r="BC972" i="1"/>
  <c r="BB972" i="1"/>
  <c r="BA972" i="1"/>
  <c r="AZ972" i="1"/>
  <c r="AY972" i="1"/>
  <c r="AV972" i="1"/>
  <c r="AX972" i="1" s="1"/>
  <c r="AT972" i="1"/>
  <c r="AU972" i="1" s="1"/>
  <c r="AS972" i="1"/>
  <c r="BC971" i="1"/>
  <c r="BB971" i="1"/>
  <c r="BA971" i="1"/>
  <c r="AZ971" i="1"/>
  <c r="AY971" i="1"/>
  <c r="AV971" i="1"/>
  <c r="AX971" i="1" s="1"/>
  <c r="AT971" i="1"/>
  <c r="AU971" i="1" s="1"/>
  <c r="AS971" i="1"/>
  <c r="BC970" i="1"/>
  <c r="BB970" i="1"/>
  <c r="BA970" i="1"/>
  <c r="AZ970" i="1"/>
  <c r="AY970" i="1"/>
  <c r="AV970" i="1"/>
  <c r="AX970" i="1" s="1"/>
  <c r="AT970" i="1"/>
  <c r="AU970" i="1" s="1"/>
  <c r="AS970" i="1"/>
  <c r="BC969" i="1"/>
  <c r="BB969" i="1"/>
  <c r="BA969" i="1"/>
  <c r="AZ969" i="1"/>
  <c r="AY969" i="1"/>
  <c r="AV969" i="1"/>
  <c r="AW969" i="1" s="1"/>
  <c r="AT969" i="1"/>
  <c r="AU969" i="1" s="1"/>
  <c r="AS969" i="1"/>
  <c r="BC968" i="1"/>
  <c r="BB968" i="1"/>
  <c r="BA968" i="1"/>
  <c r="AZ968" i="1"/>
  <c r="AY968" i="1"/>
  <c r="AV968" i="1"/>
  <c r="AW968" i="1" s="1"/>
  <c r="AU968" i="1"/>
  <c r="AT968" i="1"/>
  <c r="AS968" i="1"/>
  <c r="BC967" i="1"/>
  <c r="BB967" i="1"/>
  <c r="BA967" i="1"/>
  <c r="AZ967" i="1"/>
  <c r="AY967" i="1"/>
  <c r="AV967" i="1"/>
  <c r="AX967" i="1" s="1"/>
  <c r="AT967" i="1"/>
  <c r="AU967" i="1" s="1"/>
  <c r="AS967" i="1"/>
  <c r="BC966" i="1"/>
  <c r="BB966" i="1"/>
  <c r="BA966" i="1"/>
  <c r="AZ966" i="1"/>
  <c r="AY966" i="1"/>
  <c r="AV966" i="1"/>
  <c r="AT966" i="1"/>
  <c r="AU966" i="1" s="1"/>
  <c r="AS966" i="1"/>
  <c r="BC965" i="1"/>
  <c r="BB965" i="1"/>
  <c r="BA965" i="1"/>
  <c r="AZ965" i="1"/>
  <c r="AY965" i="1"/>
  <c r="AV965" i="1"/>
  <c r="AW965" i="1" s="1"/>
  <c r="AT965" i="1"/>
  <c r="AU965" i="1" s="1"/>
  <c r="AS965" i="1"/>
  <c r="BC964" i="1"/>
  <c r="BB964" i="1"/>
  <c r="BA964" i="1"/>
  <c r="AZ964" i="1"/>
  <c r="AY964" i="1"/>
  <c r="AV964" i="1"/>
  <c r="AX964" i="1" s="1"/>
  <c r="AT964" i="1"/>
  <c r="AU964" i="1" s="1"/>
  <c r="AS964" i="1"/>
  <c r="BC963" i="1"/>
  <c r="BB963" i="1"/>
  <c r="BA963" i="1"/>
  <c r="AZ963" i="1"/>
  <c r="AY963" i="1"/>
  <c r="AX963" i="1"/>
  <c r="AV963" i="1"/>
  <c r="AW963" i="1" s="1"/>
  <c r="AT963" i="1"/>
  <c r="AU963" i="1" s="1"/>
  <c r="AS963" i="1"/>
  <c r="BC962" i="1"/>
  <c r="BB962" i="1"/>
  <c r="BA962" i="1"/>
  <c r="AZ962" i="1"/>
  <c r="AY962" i="1"/>
  <c r="AV962" i="1"/>
  <c r="AX962" i="1" s="1"/>
  <c r="AT962" i="1"/>
  <c r="AU962" i="1" s="1"/>
  <c r="AS962" i="1"/>
  <c r="BC961" i="1"/>
  <c r="BB961" i="1"/>
  <c r="BA961" i="1"/>
  <c r="AZ961" i="1"/>
  <c r="AY961" i="1"/>
  <c r="AV961" i="1"/>
  <c r="AX961" i="1" s="1"/>
  <c r="AT961" i="1"/>
  <c r="AU961" i="1" s="1"/>
  <c r="AS961" i="1"/>
  <c r="BC960" i="1"/>
  <c r="BB960" i="1"/>
  <c r="BA960" i="1"/>
  <c r="AZ960" i="1"/>
  <c r="AY960" i="1"/>
  <c r="AV960" i="1"/>
  <c r="AT960" i="1"/>
  <c r="AU960" i="1" s="1"/>
  <c r="AS960" i="1"/>
  <c r="BC959" i="1"/>
  <c r="BB959" i="1"/>
  <c r="BA959" i="1"/>
  <c r="AZ959" i="1"/>
  <c r="AY959" i="1"/>
  <c r="AV959" i="1"/>
  <c r="AX959" i="1" s="1"/>
  <c r="AT959" i="1"/>
  <c r="AU959" i="1" s="1"/>
  <c r="AS959" i="1"/>
  <c r="BC958" i="1"/>
  <c r="BB958" i="1"/>
  <c r="BA958" i="1"/>
  <c r="AZ958" i="1"/>
  <c r="AY958" i="1"/>
  <c r="AV958" i="1"/>
  <c r="AT958" i="1"/>
  <c r="AU958" i="1" s="1"/>
  <c r="AS958" i="1"/>
  <c r="BC957" i="1"/>
  <c r="BB957" i="1"/>
  <c r="BA957" i="1"/>
  <c r="AZ957" i="1"/>
  <c r="AY957" i="1"/>
  <c r="AV957" i="1"/>
  <c r="AW957" i="1" s="1"/>
  <c r="AT957" i="1"/>
  <c r="AU957" i="1" s="1"/>
  <c r="AS957" i="1"/>
  <c r="BC956" i="1"/>
  <c r="BB956" i="1"/>
  <c r="BA956" i="1"/>
  <c r="AZ956" i="1"/>
  <c r="AY956" i="1"/>
  <c r="AV956" i="1"/>
  <c r="AX956" i="1" s="1"/>
  <c r="AT956" i="1"/>
  <c r="AU956" i="1" s="1"/>
  <c r="AS956" i="1"/>
  <c r="BC955" i="1"/>
  <c r="BB955" i="1"/>
  <c r="BA955" i="1"/>
  <c r="AZ955" i="1"/>
  <c r="AY955" i="1"/>
  <c r="AV955" i="1"/>
  <c r="AX955" i="1" s="1"/>
  <c r="AT955" i="1"/>
  <c r="AU955" i="1" s="1"/>
  <c r="AS955" i="1"/>
  <c r="BC954" i="1"/>
  <c r="BB954" i="1"/>
  <c r="BA954" i="1"/>
  <c r="AZ954" i="1"/>
  <c r="AY954" i="1"/>
  <c r="AV954" i="1"/>
  <c r="AX954" i="1" s="1"/>
  <c r="AT954" i="1"/>
  <c r="AU954" i="1" s="1"/>
  <c r="AS954" i="1"/>
  <c r="BC953" i="1"/>
  <c r="BB953" i="1"/>
  <c r="BA953" i="1"/>
  <c r="AZ953" i="1"/>
  <c r="AY953" i="1"/>
  <c r="AV953" i="1"/>
  <c r="AW953" i="1" s="1"/>
  <c r="AT953" i="1"/>
  <c r="AU953" i="1" s="1"/>
  <c r="AS953" i="1"/>
  <c r="BC952" i="1"/>
  <c r="BB952" i="1"/>
  <c r="BA952" i="1"/>
  <c r="AZ952" i="1"/>
  <c r="AY952" i="1"/>
  <c r="AV952" i="1"/>
  <c r="AW952" i="1" s="1"/>
  <c r="AT952" i="1"/>
  <c r="AU952" i="1" s="1"/>
  <c r="AS952" i="1"/>
  <c r="BC951" i="1"/>
  <c r="BB951" i="1"/>
  <c r="BA951" i="1"/>
  <c r="AZ951" i="1"/>
  <c r="AY951" i="1"/>
  <c r="AV951" i="1"/>
  <c r="AX951" i="1" s="1"/>
  <c r="AT951" i="1"/>
  <c r="AU951" i="1" s="1"/>
  <c r="AS951" i="1"/>
  <c r="BC950" i="1"/>
  <c r="BB950" i="1"/>
  <c r="BA950" i="1"/>
  <c r="AZ950" i="1"/>
  <c r="AY950" i="1"/>
  <c r="AV950" i="1"/>
  <c r="AT950" i="1"/>
  <c r="AU950" i="1" s="1"/>
  <c r="AS950" i="1"/>
  <c r="BC949" i="1"/>
  <c r="BB949" i="1"/>
  <c r="BA949" i="1"/>
  <c r="AZ949" i="1"/>
  <c r="AY949" i="1"/>
  <c r="AV949" i="1"/>
  <c r="AW949" i="1" s="1"/>
  <c r="AT949" i="1"/>
  <c r="AU949" i="1" s="1"/>
  <c r="AS949" i="1"/>
  <c r="BC948" i="1"/>
  <c r="BB948" i="1"/>
  <c r="BA948" i="1"/>
  <c r="AZ948" i="1"/>
  <c r="AY948" i="1"/>
  <c r="AV948" i="1"/>
  <c r="AX948" i="1" s="1"/>
  <c r="AT948" i="1"/>
  <c r="AU948" i="1" s="1"/>
  <c r="AS948" i="1"/>
  <c r="BC947" i="1"/>
  <c r="BB947" i="1"/>
  <c r="BA947" i="1"/>
  <c r="AZ947" i="1"/>
  <c r="AY947" i="1"/>
  <c r="AV947" i="1"/>
  <c r="AX947" i="1" s="1"/>
  <c r="AT947" i="1"/>
  <c r="AU947" i="1" s="1"/>
  <c r="AS947" i="1"/>
  <c r="BC946" i="1"/>
  <c r="BB946" i="1"/>
  <c r="BA946" i="1"/>
  <c r="AZ946" i="1"/>
  <c r="AY946" i="1"/>
  <c r="AV946" i="1"/>
  <c r="AX946" i="1" s="1"/>
  <c r="AT946" i="1"/>
  <c r="AU946" i="1" s="1"/>
  <c r="AS946" i="1"/>
  <c r="BC945" i="1"/>
  <c r="BB945" i="1"/>
  <c r="BA945" i="1"/>
  <c r="AZ945" i="1"/>
  <c r="AY945" i="1"/>
  <c r="AW945" i="1"/>
  <c r="AV945" i="1"/>
  <c r="AX945" i="1" s="1"/>
  <c r="AT945" i="1"/>
  <c r="AU945" i="1" s="1"/>
  <c r="AS945" i="1"/>
  <c r="BC944" i="1"/>
  <c r="BB944" i="1"/>
  <c r="BA944" i="1"/>
  <c r="AZ944" i="1"/>
  <c r="AY944" i="1"/>
  <c r="AV944" i="1"/>
  <c r="AT944" i="1"/>
  <c r="AU944" i="1" s="1"/>
  <c r="AS944" i="1"/>
  <c r="BC943" i="1"/>
  <c r="BB943" i="1"/>
  <c r="BA943" i="1"/>
  <c r="AZ943" i="1"/>
  <c r="AY943" i="1"/>
  <c r="AV943" i="1"/>
  <c r="AT943" i="1"/>
  <c r="AU943" i="1" s="1"/>
  <c r="AS943" i="1"/>
  <c r="BC942" i="1"/>
  <c r="BB942" i="1"/>
  <c r="BA942" i="1"/>
  <c r="AZ942" i="1"/>
  <c r="AY942" i="1"/>
  <c r="AV942" i="1"/>
  <c r="AT942" i="1"/>
  <c r="AU942" i="1" s="1"/>
  <c r="AS942" i="1"/>
  <c r="BC941" i="1"/>
  <c r="BB941" i="1"/>
  <c r="BA941" i="1"/>
  <c r="AZ941" i="1"/>
  <c r="AY941" i="1"/>
  <c r="AV941" i="1"/>
  <c r="AW941" i="1" s="1"/>
  <c r="AT941" i="1"/>
  <c r="AU941" i="1" s="1"/>
  <c r="AS941" i="1"/>
  <c r="BC940" i="1"/>
  <c r="BB940" i="1"/>
  <c r="BA940" i="1"/>
  <c r="AZ940" i="1"/>
  <c r="AY940" i="1"/>
  <c r="AV940" i="1"/>
  <c r="AX940" i="1" s="1"/>
  <c r="AT940" i="1"/>
  <c r="AU940" i="1" s="1"/>
  <c r="AS940" i="1"/>
  <c r="BC939" i="1"/>
  <c r="BB939" i="1"/>
  <c r="BA939" i="1"/>
  <c r="AZ939" i="1"/>
  <c r="AY939" i="1"/>
  <c r="AV939" i="1"/>
  <c r="AX939" i="1" s="1"/>
  <c r="AT939" i="1"/>
  <c r="AU939" i="1" s="1"/>
  <c r="AS939" i="1"/>
  <c r="BC938" i="1"/>
  <c r="BB938" i="1"/>
  <c r="BA938" i="1"/>
  <c r="AZ938" i="1"/>
  <c r="AY938" i="1"/>
  <c r="AV938" i="1"/>
  <c r="AX938" i="1" s="1"/>
  <c r="AT938" i="1"/>
  <c r="AU938" i="1" s="1"/>
  <c r="AS938" i="1"/>
  <c r="BC937" i="1"/>
  <c r="BB937" i="1"/>
  <c r="BA937" i="1"/>
  <c r="AZ937" i="1"/>
  <c r="AY937" i="1"/>
  <c r="AV937" i="1"/>
  <c r="AW937" i="1" s="1"/>
  <c r="AT937" i="1"/>
  <c r="AU937" i="1" s="1"/>
  <c r="AS937" i="1"/>
  <c r="BC936" i="1"/>
  <c r="BB936" i="1"/>
  <c r="BA936" i="1"/>
  <c r="AZ936" i="1"/>
  <c r="AY936" i="1"/>
  <c r="AV936" i="1"/>
  <c r="AW936" i="1" s="1"/>
  <c r="AT936" i="1"/>
  <c r="AU936" i="1" s="1"/>
  <c r="AS936" i="1"/>
  <c r="BC935" i="1"/>
  <c r="BB935" i="1"/>
  <c r="BA935" i="1"/>
  <c r="AZ935" i="1"/>
  <c r="AY935" i="1"/>
  <c r="AV935" i="1"/>
  <c r="AW935" i="1" s="1"/>
  <c r="AT935" i="1"/>
  <c r="AU935" i="1" s="1"/>
  <c r="AS935" i="1"/>
  <c r="BC934" i="1"/>
  <c r="BB934" i="1"/>
  <c r="BA934" i="1"/>
  <c r="AZ934" i="1"/>
  <c r="AY934" i="1"/>
  <c r="AV934" i="1"/>
  <c r="AT934" i="1"/>
  <c r="AU934" i="1" s="1"/>
  <c r="AS934" i="1"/>
  <c r="BC933" i="1"/>
  <c r="BB933" i="1"/>
  <c r="BA933" i="1"/>
  <c r="AZ933" i="1"/>
  <c r="AY933" i="1"/>
  <c r="AV933" i="1"/>
  <c r="AT933" i="1"/>
  <c r="AU933" i="1" s="1"/>
  <c r="AS933" i="1"/>
  <c r="BC932" i="1"/>
  <c r="BB932" i="1"/>
  <c r="BA932" i="1"/>
  <c r="AZ932" i="1"/>
  <c r="AY932" i="1"/>
  <c r="AV932" i="1"/>
  <c r="AX932" i="1" s="1"/>
  <c r="AT932" i="1"/>
  <c r="AU932" i="1" s="1"/>
  <c r="AS932" i="1"/>
  <c r="BC931" i="1"/>
  <c r="BB931" i="1"/>
  <c r="BA931" i="1"/>
  <c r="AZ931" i="1"/>
  <c r="AY931" i="1"/>
  <c r="AW931" i="1"/>
  <c r="AV931" i="1"/>
  <c r="AX931" i="1" s="1"/>
  <c r="AT931" i="1"/>
  <c r="AU931" i="1" s="1"/>
  <c r="AS931" i="1"/>
  <c r="BC930" i="1"/>
  <c r="BB930" i="1"/>
  <c r="BA930" i="1"/>
  <c r="AZ930" i="1"/>
  <c r="AY930" i="1"/>
  <c r="AV930" i="1"/>
  <c r="AX930" i="1" s="1"/>
  <c r="AT930" i="1"/>
  <c r="AU930" i="1" s="1"/>
  <c r="AS930" i="1"/>
  <c r="BC929" i="1"/>
  <c r="BB929" i="1"/>
  <c r="BA929" i="1"/>
  <c r="AZ929" i="1"/>
  <c r="AY929" i="1"/>
  <c r="AV929" i="1"/>
  <c r="AX929" i="1" s="1"/>
  <c r="AT929" i="1"/>
  <c r="AU929" i="1" s="1"/>
  <c r="AS929" i="1"/>
  <c r="BC928" i="1"/>
  <c r="BB928" i="1"/>
  <c r="BA928" i="1"/>
  <c r="AZ928" i="1"/>
  <c r="AY928" i="1"/>
  <c r="AV928" i="1"/>
  <c r="AT928" i="1"/>
  <c r="AU928" i="1" s="1"/>
  <c r="AS928" i="1"/>
  <c r="BC927" i="1"/>
  <c r="BB927" i="1"/>
  <c r="BA927" i="1"/>
  <c r="AZ927" i="1"/>
  <c r="AY927" i="1"/>
  <c r="AV927" i="1"/>
  <c r="AW927" i="1" s="1"/>
  <c r="AT927" i="1"/>
  <c r="AU927" i="1" s="1"/>
  <c r="AS927" i="1"/>
  <c r="BC926" i="1"/>
  <c r="BB926" i="1"/>
  <c r="BA926" i="1"/>
  <c r="AZ926" i="1"/>
  <c r="AY926" i="1"/>
  <c r="AV926" i="1"/>
  <c r="AT926" i="1"/>
  <c r="AU926" i="1" s="1"/>
  <c r="AS926" i="1"/>
  <c r="BC925" i="1"/>
  <c r="BB925" i="1"/>
  <c r="BA925" i="1"/>
  <c r="AZ925" i="1"/>
  <c r="AY925" i="1"/>
  <c r="AV925" i="1"/>
  <c r="AT925" i="1"/>
  <c r="AU925" i="1" s="1"/>
  <c r="AS925" i="1"/>
  <c r="BC924" i="1"/>
  <c r="BB924" i="1"/>
  <c r="BA924" i="1"/>
  <c r="AZ924" i="1"/>
  <c r="AY924" i="1"/>
  <c r="AV924" i="1"/>
  <c r="AX924" i="1" s="1"/>
  <c r="AT924" i="1"/>
  <c r="AU924" i="1" s="1"/>
  <c r="AS924" i="1"/>
  <c r="BC923" i="1"/>
  <c r="BB923" i="1"/>
  <c r="BA923" i="1"/>
  <c r="AZ923" i="1"/>
  <c r="AY923" i="1"/>
  <c r="AV923" i="1"/>
  <c r="AX923" i="1" s="1"/>
  <c r="AT923" i="1"/>
  <c r="AU923" i="1" s="1"/>
  <c r="AS923" i="1"/>
  <c r="BC922" i="1"/>
  <c r="BB922" i="1"/>
  <c r="BA922" i="1"/>
  <c r="AZ922" i="1"/>
  <c r="AY922" i="1"/>
  <c r="AV922" i="1"/>
  <c r="AX922" i="1" s="1"/>
  <c r="AT922" i="1"/>
  <c r="AU922" i="1" s="1"/>
  <c r="AS922" i="1"/>
  <c r="BC921" i="1"/>
  <c r="BB921" i="1"/>
  <c r="BA921" i="1"/>
  <c r="AZ921" i="1"/>
  <c r="AY921" i="1"/>
  <c r="AV921" i="1"/>
  <c r="AW921" i="1" s="1"/>
  <c r="AT921" i="1"/>
  <c r="AU921" i="1" s="1"/>
  <c r="AS921" i="1"/>
  <c r="BC920" i="1"/>
  <c r="BB920" i="1"/>
  <c r="BA920" i="1"/>
  <c r="AZ920" i="1"/>
  <c r="AY920" i="1"/>
  <c r="AV920" i="1"/>
  <c r="AW920" i="1" s="1"/>
  <c r="AT920" i="1"/>
  <c r="AU920" i="1" s="1"/>
  <c r="AS920" i="1"/>
  <c r="BC919" i="1"/>
  <c r="BB919" i="1"/>
  <c r="BA919" i="1"/>
  <c r="AZ919" i="1"/>
  <c r="AY919" i="1"/>
  <c r="AV919" i="1"/>
  <c r="AW919" i="1" s="1"/>
  <c r="AT919" i="1"/>
  <c r="AU919" i="1" s="1"/>
  <c r="AS919" i="1"/>
  <c r="BC918" i="1"/>
  <c r="BB918" i="1"/>
  <c r="BA918" i="1"/>
  <c r="AZ918" i="1"/>
  <c r="AY918" i="1"/>
  <c r="AV918" i="1"/>
  <c r="AT918" i="1"/>
  <c r="AU918" i="1" s="1"/>
  <c r="AS918" i="1"/>
  <c r="BC917" i="1"/>
  <c r="BB917" i="1"/>
  <c r="BA917" i="1"/>
  <c r="AZ917" i="1"/>
  <c r="AY917" i="1"/>
  <c r="AV917" i="1"/>
  <c r="AT917" i="1"/>
  <c r="AU917" i="1" s="1"/>
  <c r="AS917" i="1"/>
  <c r="BC916" i="1"/>
  <c r="BB916" i="1"/>
  <c r="BA916" i="1"/>
  <c r="AZ916" i="1"/>
  <c r="AY916" i="1"/>
  <c r="AV916" i="1"/>
  <c r="AT916" i="1"/>
  <c r="AU916" i="1" s="1"/>
  <c r="AS916" i="1"/>
  <c r="BC915" i="1"/>
  <c r="BB915" i="1"/>
  <c r="BA915" i="1"/>
  <c r="AZ915" i="1"/>
  <c r="AY915" i="1"/>
  <c r="AV915" i="1"/>
  <c r="AW915" i="1" s="1"/>
  <c r="AT915" i="1"/>
  <c r="AU915" i="1" s="1"/>
  <c r="AS915" i="1"/>
  <c r="BC914" i="1"/>
  <c r="BB914" i="1"/>
  <c r="BA914" i="1"/>
  <c r="AZ914" i="1"/>
  <c r="AY914" i="1"/>
  <c r="AX914" i="1"/>
  <c r="AV914" i="1"/>
  <c r="AW914" i="1" s="1"/>
  <c r="AT914" i="1"/>
  <c r="AU914" i="1" s="1"/>
  <c r="AS914" i="1"/>
  <c r="BC913" i="1"/>
  <c r="BB913" i="1"/>
  <c r="BA913" i="1"/>
  <c r="AZ913" i="1"/>
  <c r="AY913" i="1"/>
  <c r="AV913" i="1"/>
  <c r="AX913" i="1" s="1"/>
  <c r="AT913" i="1"/>
  <c r="AU913" i="1" s="1"/>
  <c r="AS913" i="1"/>
  <c r="BC912" i="1"/>
  <c r="BB912" i="1"/>
  <c r="BA912" i="1"/>
  <c r="AZ912" i="1"/>
  <c r="AY912" i="1"/>
  <c r="AV912" i="1"/>
  <c r="AW912" i="1" s="1"/>
  <c r="AU912" i="1"/>
  <c r="AT912" i="1"/>
  <c r="AS912" i="1"/>
  <c r="BC911" i="1"/>
  <c r="BB911" i="1"/>
  <c r="BA911" i="1"/>
  <c r="AZ911" i="1"/>
  <c r="AY911" i="1"/>
  <c r="AX911" i="1"/>
  <c r="AV911" i="1"/>
  <c r="AW911" i="1" s="1"/>
  <c r="AT911" i="1"/>
  <c r="AU911" i="1" s="1"/>
  <c r="AS911" i="1"/>
  <c r="BC910" i="1"/>
  <c r="BB910" i="1"/>
  <c r="BA910" i="1"/>
  <c r="AZ910" i="1"/>
  <c r="AY910" i="1"/>
  <c r="AV910" i="1"/>
  <c r="AT910" i="1"/>
  <c r="AU910" i="1" s="1"/>
  <c r="AS910" i="1"/>
  <c r="BC909" i="1"/>
  <c r="BB909" i="1"/>
  <c r="BA909" i="1"/>
  <c r="AZ909" i="1"/>
  <c r="AY909" i="1"/>
  <c r="AV909" i="1"/>
  <c r="AT909" i="1"/>
  <c r="AU909" i="1" s="1"/>
  <c r="AS909" i="1"/>
  <c r="BC908" i="1"/>
  <c r="BB908" i="1"/>
  <c r="BA908" i="1"/>
  <c r="AZ908" i="1"/>
  <c r="AY908" i="1"/>
  <c r="AV908" i="1"/>
  <c r="AX908" i="1" s="1"/>
  <c r="AT908" i="1"/>
  <c r="AU908" i="1" s="1"/>
  <c r="AS908" i="1"/>
  <c r="BC907" i="1"/>
  <c r="BB907" i="1"/>
  <c r="BA907" i="1"/>
  <c r="AZ907" i="1"/>
  <c r="AY907" i="1"/>
  <c r="AV907" i="1"/>
  <c r="AX907" i="1" s="1"/>
  <c r="AT907" i="1"/>
  <c r="AU907" i="1" s="1"/>
  <c r="AS907" i="1"/>
  <c r="BC906" i="1"/>
  <c r="BB906" i="1"/>
  <c r="BA906" i="1"/>
  <c r="AZ906" i="1"/>
  <c r="AY906" i="1"/>
  <c r="AV906" i="1"/>
  <c r="AW906" i="1" s="1"/>
  <c r="AT906" i="1"/>
  <c r="AU906" i="1" s="1"/>
  <c r="AS906" i="1"/>
  <c r="BC905" i="1"/>
  <c r="BB905" i="1"/>
  <c r="BA905" i="1"/>
  <c r="AZ905" i="1"/>
  <c r="AY905" i="1"/>
  <c r="AV905" i="1"/>
  <c r="AX905" i="1" s="1"/>
  <c r="AT905" i="1"/>
  <c r="AU905" i="1" s="1"/>
  <c r="AS905" i="1"/>
  <c r="BC904" i="1"/>
  <c r="BB904" i="1"/>
  <c r="BA904" i="1"/>
  <c r="AZ904" i="1"/>
  <c r="AY904" i="1"/>
  <c r="AV904" i="1"/>
  <c r="AW904" i="1" s="1"/>
  <c r="AT904" i="1"/>
  <c r="AU904" i="1" s="1"/>
  <c r="AS904" i="1"/>
  <c r="BC903" i="1"/>
  <c r="BB903" i="1"/>
  <c r="BA903" i="1"/>
  <c r="AZ903" i="1"/>
  <c r="AY903" i="1"/>
  <c r="AV903" i="1"/>
  <c r="AW903" i="1" s="1"/>
  <c r="AT903" i="1"/>
  <c r="AU903" i="1" s="1"/>
  <c r="AS903" i="1"/>
  <c r="BC902" i="1"/>
  <c r="BB902" i="1"/>
  <c r="BA902" i="1"/>
  <c r="AZ902" i="1"/>
  <c r="AY902" i="1"/>
  <c r="AV902" i="1"/>
  <c r="AT902" i="1"/>
  <c r="AU902" i="1" s="1"/>
  <c r="AS902" i="1"/>
  <c r="BC901" i="1"/>
  <c r="BB901" i="1"/>
  <c r="BA901" i="1"/>
  <c r="AZ901" i="1"/>
  <c r="AY901" i="1"/>
  <c r="AV901" i="1"/>
  <c r="AT901" i="1"/>
  <c r="AU901" i="1" s="1"/>
  <c r="AS901" i="1"/>
  <c r="BC900" i="1"/>
  <c r="BB900" i="1"/>
  <c r="BA900" i="1"/>
  <c r="AZ900" i="1"/>
  <c r="AY900" i="1"/>
  <c r="AV900" i="1"/>
  <c r="AX900" i="1" s="1"/>
  <c r="AT900" i="1"/>
  <c r="AU900" i="1" s="1"/>
  <c r="AS900" i="1"/>
  <c r="BC899" i="1"/>
  <c r="BB899" i="1"/>
  <c r="BA899" i="1"/>
  <c r="AZ899" i="1"/>
  <c r="AY899" i="1"/>
  <c r="AV899" i="1"/>
  <c r="AW899" i="1" s="1"/>
  <c r="AT899" i="1"/>
  <c r="AU899" i="1" s="1"/>
  <c r="AS899" i="1"/>
  <c r="BC898" i="1"/>
  <c r="BB898" i="1"/>
  <c r="BA898" i="1"/>
  <c r="AZ898" i="1"/>
  <c r="AY898" i="1"/>
  <c r="AV898" i="1"/>
  <c r="AW898" i="1" s="1"/>
  <c r="AU898" i="1"/>
  <c r="AT898" i="1"/>
  <c r="AS898" i="1"/>
  <c r="BC897" i="1"/>
  <c r="BB897" i="1"/>
  <c r="BA897" i="1"/>
  <c r="AZ897" i="1"/>
  <c r="AY897" i="1"/>
  <c r="AV897" i="1"/>
  <c r="AX897" i="1" s="1"/>
  <c r="AT897" i="1"/>
  <c r="AU897" i="1" s="1"/>
  <c r="AS897" i="1"/>
  <c r="BC896" i="1"/>
  <c r="BB896" i="1"/>
  <c r="BA896" i="1"/>
  <c r="AZ896" i="1"/>
  <c r="AY896" i="1"/>
  <c r="AV896" i="1"/>
  <c r="AW896" i="1" s="1"/>
  <c r="AT896" i="1"/>
  <c r="AU896" i="1" s="1"/>
  <c r="AS896" i="1"/>
  <c r="BC895" i="1"/>
  <c r="BB895" i="1"/>
  <c r="BA895" i="1"/>
  <c r="AZ895" i="1"/>
  <c r="AY895" i="1"/>
  <c r="AV895" i="1"/>
  <c r="AW895" i="1" s="1"/>
  <c r="AU895" i="1"/>
  <c r="AT895" i="1"/>
  <c r="AS895" i="1"/>
  <c r="BC894" i="1"/>
  <c r="BB894" i="1"/>
  <c r="BA894" i="1"/>
  <c r="AZ894" i="1"/>
  <c r="AY894" i="1"/>
  <c r="AV894" i="1"/>
  <c r="AW894" i="1" s="1"/>
  <c r="AT894" i="1"/>
  <c r="AU894" i="1" s="1"/>
  <c r="AS894" i="1"/>
  <c r="BC893" i="1"/>
  <c r="BB893" i="1"/>
  <c r="BA893" i="1"/>
  <c r="AZ893" i="1"/>
  <c r="AY893" i="1"/>
  <c r="AV893" i="1"/>
  <c r="AT893" i="1"/>
  <c r="AU893" i="1" s="1"/>
  <c r="AS893" i="1"/>
  <c r="BC892" i="1"/>
  <c r="BB892" i="1"/>
  <c r="BA892" i="1"/>
  <c r="AZ892" i="1"/>
  <c r="AY892" i="1"/>
  <c r="AW892" i="1"/>
  <c r="AV892" i="1"/>
  <c r="AX892" i="1" s="1"/>
  <c r="AT892" i="1"/>
  <c r="AU892" i="1" s="1"/>
  <c r="AS892" i="1"/>
  <c r="BC891" i="1"/>
  <c r="BB891" i="1"/>
  <c r="BA891" i="1"/>
  <c r="AZ891" i="1"/>
  <c r="AY891" i="1"/>
  <c r="AV891" i="1"/>
  <c r="AX891" i="1" s="1"/>
  <c r="AT891" i="1"/>
  <c r="AU891" i="1" s="1"/>
  <c r="AS891" i="1"/>
  <c r="BC890" i="1"/>
  <c r="BB890" i="1"/>
  <c r="BA890" i="1"/>
  <c r="AZ890" i="1"/>
  <c r="AY890" i="1"/>
  <c r="AV890" i="1"/>
  <c r="AX890" i="1" s="1"/>
  <c r="AT890" i="1"/>
  <c r="AU890" i="1" s="1"/>
  <c r="AS890" i="1"/>
  <c r="BC889" i="1"/>
  <c r="BB889" i="1"/>
  <c r="BA889" i="1"/>
  <c r="AZ889" i="1"/>
  <c r="AY889" i="1"/>
  <c r="AW889" i="1"/>
  <c r="AV889" i="1"/>
  <c r="AX889" i="1" s="1"/>
  <c r="AT889" i="1"/>
  <c r="AU889" i="1" s="1"/>
  <c r="AS889" i="1"/>
  <c r="BC888" i="1"/>
  <c r="BB888" i="1"/>
  <c r="BA888" i="1"/>
  <c r="AZ888" i="1"/>
  <c r="AY888" i="1"/>
  <c r="AV888" i="1"/>
  <c r="AW888" i="1" s="1"/>
  <c r="AT888" i="1"/>
  <c r="AU888" i="1" s="1"/>
  <c r="AS888" i="1"/>
  <c r="BC887" i="1"/>
  <c r="BB887" i="1"/>
  <c r="BA887" i="1"/>
  <c r="AZ887" i="1"/>
  <c r="AY887" i="1"/>
  <c r="AV887" i="1"/>
  <c r="AT887" i="1"/>
  <c r="AU887" i="1" s="1"/>
  <c r="AS887" i="1"/>
  <c r="BC886" i="1"/>
  <c r="BB886" i="1"/>
  <c r="BA886" i="1"/>
  <c r="AZ886" i="1"/>
  <c r="AY886" i="1"/>
  <c r="AV886" i="1"/>
  <c r="AT886" i="1"/>
  <c r="AU886" i="1" s="1"/>
  <c r="AS886" i="1"/>
  <c r="BC885" i="1"/>
  <c r="BB885" i="1"/>
  <c r="BA885" i="1"/>
  <c r="AZ885" i="1"/>
  <c r="AY885" i="1"/>
  <c r="AV885" i="1"/>
  <c r="AT885" i="1"/>
  <c r="AU885" i="1" s="1"/>
  <c r="AS885" i="1"/>
  <c r="BC884" i="1"/>
  <c r="BB884" i="1"/>
  <c r="BA884" i="1"/>
  <c r="AZ884" i="1"/>
  <c r="AY884" i="1"/>
  <c r="AV884" i="1"/>
  <c r="AX884" i="1" s="1"/>
  <c r="AT884" i="1"/>
  <c r="AU884" i="1" s="1"/>
  <c r="AS884" i="1"/>
  <c r="BC883" i="1"/>
  <c r="BB883" i="1"/>
  <c r="BA883" i="1"/>
  <c r="AZ883" i="1"/>
  <c r="AY883" i="1"/>
  <c r="AV883" i="1"/>
  <c r="AW883" i="1" s="1"/>
  <c r="AT883" i="1"/>
  <c r="AU883" i="1" s="1"/>
  <c r="AS883" i="1"/>
  <c r="BC882" i="1"/>
  <c r="BB882" i="1"/>
  <c r="BA882" i="1"/>
  <c r="AZ882" i="1"/>
  <c r="AY882" i="1"/>
  <c r="AV882" i="1"/>
  <c r="AW882" i="1" s="1"/>
  <c r="AT882" i="1"/>
  <c r="AU882" i="1" s="1"/>
  <c r="AS882" i="1"/>
  <c r="BC881" i="1"/>
  <c r="BB881" i="1"/>
  <c r="BA881" i="1"/>
  <c r="AZ881" i="1"/>
  <c r="AY881" i="1"/>
  <c r="AV881" i="1"/>
  <c r="AX881" i="1" s="1"/>
  <c r="AT881" i="1"/>
  <c r="AU881" i="1" s="1"/>
  <c r="AS881" i="1"/>
  <c r="BC880" i="1"/>
  <c r="BB880" i="1"/>
  <c r="BA880" i="1"/>
  <c r="AZ880" i="1"/>
  <c r="AY880" i="1"/>
  <c r="AV880" i="1"/>
  <c r="AW880" i="1" s="1"/>
  <c r="AU880" i="1"/>
  <c r="AT880" i="1"/>
  <c r="AS880" i="1"/>
  <c r="BC879" i="1"/>
  <c r="BB879" i="1"/>
  <c r="BA879" i="1"/>
  <c r="AZ879" i="1"/>
  <c r="AY879" i="1"/>
  <c r="AV879" i="1"/>
  <c r="AW879" i="1" s="1"/>
  <c r="AT879" i="1"/>
  <c r="AU879" i="1" s="1"/>
  <c r="AS879" i="1"/>
  <c r="BC878" i="1"/>
  <c r="BB878" i="1"/>
  <c r="BA878" i="1"/>
  <c r="AZ878" i="1"/>
  <c r="AY878" i="1"/>
  <c r="AV878" i="1"/>
  <c r="AT878" i="1"/>
  <c r="AU878" i="1" s="1"/>
  <c r="AS878" i="1"/>
  <c r="BC877" i="1"/>
  <c r="BB877" i="1"/>
  <c r="BA877" i="1"/>
  <c r="AZ877" i="1"/>
  <c r="AY877" i="1"/>
  <c r="AV877" i="1"/>
  <c r="AT877" i="1"/>
  <c r="AU877" i="1" s="1"/>
  <c r="AS877" i="1"/>
  <c r="BC876" i="1"/>
  <c r="BB876" i="1"/>
  <c r="BA876" i="1"/>
  <c r="AZ876" i="1"/>
  <c r="AY876" i="1"/>
  <c r="AV876" i="1"/>
  <c r="AX876" i="1" s="1"/>
  <c r="AT876" i="1"/>
  <c r="AU876" i="1" s="1"/>
  <c r="AS876" i="1"/>
  <c r="BC875" i="1"/>
  <c r="BB875" i="1"/>
  <c r="BA875" i="1"/>
  <c r="AZ875" i="1"/>
  <c r="AY875" i="1"/>
  <c r="AX875" i="1"/>
  <c r="AV875" i="1"/>
  <c r="AW875" i="1" s="1"/>
  <c r="AT875" i="1"/>
  <c r="AU875" i="1" s="1"/>
  <c r="AS875" i="1"/>
  <c r="BC874" i="1"/>
  <c r="BB874" i="1"/>
  <c r="BA874" i="1"/>
  <c r="AZ874" i="1"/>
  <c r="AY874" i="1"/>
  <c r="AV874" i="1"/>
  <c r="AT874" i="1"/>
  <c r="AU874" i="1" s="1"/>
  <c r="AS874" i="1"/>
  <c r="BC873" i="1"/>
  <c r="BB873" i="1"/>
  <c r="BA873" i="1"/>
  <c r="AZ873" i="1"/>
  <c r="AY873" i="1"/>
  <c r="AV873" i="1"/>
  <c r="AW873" i="1" s="1"/>
  <c r="AT873" i="1"/>
  <c r="AU873" i="1" s="1"/>
  <c r="AS873" i="1"/>
  <c r="BC872" i="1"/>
  <c r="BB872" i="1"/>
  <c r="BA872" i="1"/>
  <c r="AZ872" i="1"/>
  <c r="AY872" i="1"/>
  <c r="AV872" i="1"/>
  <c r="AW872" i="1" s="1"/>
  <c r="AT872" i="1"/>
  <c r="AU872" i="1" s="1"/>
  <c r="AS872" i="1"/>
  <c r="BC871" i="1"/>
  <c r="BB871" i="1"/>
  <c r="BA871" i="1"/>
  <c r="AZ871" i="1"/>
  <c r="AY871" i="1"/>
  <c r="AV871" i="1"/>
  <c r="AW871" i="1" s="1"/>
  <c r="AT871" i="1"/>
  <c r="AU871" i="1" s="1"/>
  <c r="AS871" i="1"/>
  <c r="BC870" i="1"/>
  <c r="BB870" i="1"/>
  <c r="BA870" i="1"/>
  <c r="AZ870" i="1"/>
  <c r="AY870" i="1"/>
  <c r="AV870" i="1"/>
  <c r="AW870" i="1" s="1"/>
  <c r="AT870" i="1"/>
  <c r="AU870" i="1" s="1"/>
  <c r="AS870" i="1"/>
  <c r="BC869" i="1"/>
  <c r="BB869" i="1"/>
  <c r="BA869" i="1"/>
  <c r="AZ869" i="1"/>
  <c r="AY869" i="1"/>
  <c r="AV869" i="1"/>
  <c r="AT869" i="1"/>
  <c r="AU869" i="1" s="1"/>
  <c r="AS869" i="1"/>
  <c r="BC868" i="1"/>
  <c r="BB868" i="1"/>
  <c r="BA868" i="1"/>
  <c r="AZ868" i="1"/>
  <c r="AY868" i="1"/>
  <c r="AV868" i="1"/>
  <c r="AX868" i="1" s="1"/>
  <c r="AT868" i="1"/>
  <c r="AU868" i="1" s="1"/>
  <c r="AS868" i="1"/>
  <c r="BC867" i="1"/>
  <c r="BB867" i="1"/>
  <c r="BA867" i="1"/>
  <c r="AZ867" i="1"/>
  <c r="AY867" i="1"/>
  <c r="AV867" i="1"/>
  <c r="AT867" i="1"/>
  <c r="AU867" i="1" s="1"/>
  <c r="AS867" i="1"/>
  <c r="BC866" i="1"/>
  <c r="BB866" i="1"/>
  <c r="BA866" i="1"/>
  <c r="AZ866" i="1"/>
  <c r="AY866" i="1"/>
  <c r="AV866" i="1"/>
  <c r="AW866" i="1" s="1"/>
  <c r="AT866" i="1"/>
  <c r="AU866" i="1" s="1"/>
  <c r="AS866" i="1"/>
  <c r="BC865" i="1"/>
  <c r="BB865" i="1"/>
  <c r="BA865" i="1"/>
  <c r="AZ865" i="1"/>
  <c r="AY865" i="1"/>
  <c r="AV865" i="1"/>
  <c r="AX865" i="1" s="1"/>
  <c r="AT865" i="1"/>
  <c r="AU865" i="1" s="1"/>
  <c r="AS865" i="1"/>
  <c r="BC864" i="1"/>
  <c r="BB864" i="1"/>
  <c r="BA864" i="1"/>
  <c r="AZ864" i="1"/>
  <c r="AY864" i="1"/>
  <c r="AV864" i="1"/>
  <c r="AT864" i="1"/>
  <c r="AU864" i="1" s="1"/>
  <c r="AS864" i="1"/>
  <c r="BC863" i="1"/>
  <c r="BB863" i="1"/>
  <c r="BA863" i="1"/>
  <c r="AZ863" i="1"/>
  <c r="AY863" i="1"/>
  <c r="AV863" i="1"/>
  <c r="AT863" i="1"/>
  <c r="AU863" i="1" s="1"/>
  <c r="AS863" i="1"/>
  <c r="BC862" i="1"/>
  <c r="BB862" i="1"/>
  <c r="BA862" i="1"/>
  <c r="AZ862" i="1"/>
  <c r="AY862" i="1"/>
  <c r="AV862" i="1"/>
  <c r="AW862" i="1" s="1"/>
  <c r="AT862" i="1"/>
  <c r="AU862" i="1" s="1"/>
  <c r="AS862" i="1"/>
  <c r="BC861" i="1"/>
  <c r="BB861" i="1"/>
  <c r="BA861" i="1"/>
  <c r="AZ861" i="1"/>
  <c r="AY861" i="1"/>
  <c r="AV861" i="1"/>
  <c r="AX861" i="1" s="1"/>
  <c r="AT861" i="1"/>
  <c r="AU861" i="1" s="1"/>
  <c r="AS861" i="1"/>
  <c r="BC860" i="1"/>
  <c r="BB860" i="1"/>
  <c r="BA860" i="1"/>
  <c r="AZ860" i="1"/>
  <c r="AY860" i="1"/>
  <c r="AV860" i="1"/>
  <c r="AX860" i="1" s="1"/>
  <c r="AT860" i="1"/>
  <c r="AU860" i="1" s="1"/>
  <c r="AS860" i="1"/>
  <c r="BC859" i="1"/>
  <c r="BB859" i="1"/>
  <c r="BA859" i="1"/>
  <c r="AZ859" i="1"/>
  <c r="AY859" i="1"/>
  <c r="AV859" i="1"/>
  <c r="AW859" i="1" s="1"/>
  <c r="AT859" i="1"/>
  <c r="AU859" i="1" s="1"/>
  <c r="AS859" i="1"/>
  <c r="BC858" i="1"/>
  <c r="BB858" i="1"/>
  <c r="BA858" i="1"/>
  <c r="AZ858" i="1"/>
  <c r="AY858" i="1"/>
  <c r="AV858" i="1"/>
  <c r="AX858" i="1" s="1"/>
  <c r="AU858" i="1"/>
  <c r="AT858" i="1"/>
  <c r="AS858" i="1"/>
  <c r="BC857" i="1"/>
  <c r="BB857" i="1"/>
  <c r="BA857" i="1"/>
  <c r="AZ857" i="1"/>
  <c r="AY857" i="1"/>
  <c r="AX857" i="1"/>
  <c r="AV857" i="1"/>
  <c r="AW857" i="1" s="1"/>
  <c r="AT857" i="1"/>
  <c r="AU857" i="1" s="1"/>
  <c r="AS857" i="1"/>
  <c r="BC856" i="1"/>
  <c r="BB856" i="1"/>
  <c r="BA856" i="1"/>
  <c r="AZ856" i="1"/>
  <c r="AY856" i="1"/>
  <c r="AV856" i="1"/>
  <c r="AT856" i="1"/>
  <c r="AU856" i="1" s="1"/>
  <c r="AS856" i="1"/>
  <c r="BC855" i="1"/>
  <c r="BB855" i="1"/>
  <c r="BA855" i="1"/>
  <c r="AZ855" i="1"/>
  <c r="AY855" i="1"/>
  <c r="AV855" i="1"/>
  <c r="AW855" i="1" s="1"/>
  <c r="AT855" i="1"/>
  <c r="AU855" i="1" s="1"/>
  <c r="AS855" i="1"/>
  <c r="BC854" i="1"/>
  <c r="BB854" i="1"/>
  <c r="BA854" i="1"/>
  <c r="AZ854" i="1"/>
  <c r="AY854" i="1"/>
  <c r="AV854" i="1"/>
  <c r="AW854" i="1" s="1"/>
  <c r="AT854" i="1"/>
  <c r="AU854" i="1" s="1"/>
  <c r="AS854" i="1"/>
  <c r="BC853" i="1"/>
  <c r="BB853" i="1"/>
  <c r="BA853" i="1"/>
  <c r="AZ853" i="1"/>
  <c r="AY853" i="1"/>
  <c r="AV853" i="1"/>
  <c r="AX853" i="1" s="1"/>
  <c r="AT853" i="1"/>
  <c r="AU853" i="1" s="1"/>
  <c r="AS853" i="1"/>
  <c r="BC852" i="1"/>
  <c r="BB852" i="1"/>
  <c r="BA852" i="1"/>
  <c r="AZ852" i="1"/>
  <c r="AY852" i="1"/>
  <c r="AV852" i="1"/>
  <c r="AT852" i="1"/>
  <c r="AU852" i="1" s="1"/>
  <c r="AS852" i="1"/>
  <c r="BC851" i="1"/>
  <c r="BB851" i="1"/>
  <c r="BA851" i="1"/>
  <c r="AZ851" i="1"/>
  <c r="AY851" i="1"/>
  <c r="AX851" i="1"/>
  <c r="AV851" i="1"/>
  <c r="AW851" i="1" s="1"/>
  <c r="AT851" i="1"/>
  <c r="AU851" i="1" s="1"/>
  <c r="AS851" i="1"/>
  <c r="BC850" i="1"/>
  <c r="BB850" i="1"/>
  <c r="BA850" i="1"/>
  <c r="AZ850" i="1"/>
  <c r="AY850" i="1"/>
  <c r="AV850" i="1"/>
  <c r="AX850" i="1" s="1"/>
  <c r="AT850" i="1"/>
  <c r="AU850" i="1" s="1"/>
  <c r="AS850" i="1"/>
  <c r="BC849" i="1"/>
  <c r="BB849" i="1"/>
  <c r="BA849" i="1"/>
  <c r="AZ849" i="1"/>
  <c r="AY849" i="1"/>
  <c r="AV849" i="1"/>
  <c r="AX849" i="1" s="1"/>
  <c r="AT849" i="1"/>
  <c r="AU849" i="1" s="1"/>
  <c r="AS849" i="1"/>
  <c r="BC848" i="1"/>
  <c r="BB848" i="1"/>
  <c r="BA848" i="1"/>
  <c r="AZ848" i="1"/>
  <c r="AY848" i="1"/>
  <c r="AV848" i="1"/>
  <c r="AW848" i="1" s="1"/>
  <c r="AT848" i="1"/>
  <c r="AU848" i="1" s="1"/>
  <c r="AS848" i="1"/>
  <c r="BC847" i="1"/>
  <c r="BB847" i="1"/>
  <c r="BA847" i="1"/>
  <c r="AZ847" i="1"/>
  <c r="AY847" i="1"/>
  <c r="AV847" i="1"/>
  <c r="AX847" i="1" s="1"/>
  <c r="AT847" i="1"/>
  <c r="AU847" i="1" s="1"/>
  <c r="AS847" i="1"/>
  <c r="BC846" i="1"/>
  <c r="BB846" i="1"/>
  <c r="BA846" i="1"/>
  <c r="AZ846" i="1"/>
  <c r="AY846" i="1"/>
  <c r="AV846" i="1"/>
  <c r="AX846" i="1" s="1"/>
  <c r="AT846" i="1"/>
  <c r="AU846" i="1" s="1"/>
  <c r="AS846" i="1"/>
  <c r="BC845" i="1"/>
  <c r="BB845" i="1"/>
  <c r="BA845" i="1"/>
  <c r="AZ845" i="1"/>
  <c r="AY845" i="1"/>
  <c r="AV845" i="1"/>
  <c r="AU845" i="1"/>
  <c r="AT845" i="1"/>
  <c r="AS845" i="1"/>
  <c r="BC844" i="1"/>
  <c r="BB844" i="1"/>
  <c r="BA844" i="1"/>
  <c r="AZ844" i="1"/>
  <c r="AY844" i="1"/>
  <c r="AX844" i="1"/>
  <c r="AV844" i="1"/>
  <c r="AW844" i="1" s="1"/>
  <c r="AT844" i="1"/>
  <c r="AU844" i="1" s="1"/>
  <c r="AS844" i="1"/>
  <c r="BC843" i="1"/>
  <c r="BB843" i="1"/>
  <c r="BA843" i="1"/>
  <c r="AZ843" i="1"/>
  <c r="AY843" i="1"/>
  <c r="AV843" i="1"/>
  <c r="AX843" i="1" s="1"/>
  <c r="AT843" i="1"/>
  <c r="AU843" i="1" s="1"/>
  <c r="AS843" i="1"/>
  <c r="BC842" i="1"/>
  <c r="BB842" i="1"/>
  <c r="BA842" i="1"/>
  <c r="AZ842" i="1"/>
  <c r="AY842" i="1"/>
  <c r="AV842" i="1"/>
  <c r="AX842" i="1" s="1"/>
  <c r="AT842" i="1"/>
  <c r="AU842" i="1" s="1"/>
  <c r="AS842" i="1"/>
  <c r="BC841" i="1"/>
  <c r="BB841" i="1"/>
  <c r="BA841" i="1"/>
  <c r="AZ841" i="1"/>
  <c r="AY841" i="1"/>
  <c r="AV841" i="1"/>
  <c r="AX841" i="1" s="1"/>
  <c r="AT841" i="1"/>
  <c r="AU841" i="1" s="1"/>
  <c r="AS841" i="1"/>
  <c r="BC840" i="1"/>
  <c r="BB840" i="1"/>
  <c r="BA840" i="1"/>
  <c r="AZ840" i="1"/>
  <c r="AY840" i="1"/>
  <c r="AV840" i="1"/>
  <c r="AW840" i="1" s="1"/>
  <c r="AT840" i="1"/>
  <c r="AU840" i="1" s="1"/>
  <c r="AS840" i="1"/>
  <c r="BC839" i="1"/>
  <c r="BB839" i="1"/>
  <c r="BA839" i="1"/>
  <c r="AZ839" i="1"/>
  <c r="AY839" i="1"/>
  <c r="AV839" i="1"/>
  <c r="AX839" i="1" s="1"/>
  <c r="AT839" i="1"/>
  <c r="AU839" i="1" s="1"/>
  <c r="AS839" i="1"/>
  <c r="BC838" i="1"/>
  <c r="BB838" i="1"/>
  <c r="BA838" i="1"/>
  <c r="AZ838" i="1"/>
  <c r="AY838" i="1"/>
  <c r="AV838" i="1"/>
  <c r="AX838" i="1" s="1"/>
  <c r="AT838" i="1"/>
  <c r="AU838" i="1" s="1"/>
  <c r="AS838" i="1"/>
  <c r="BC837" i="1"/>
  <c r="BB837" i="1"/>
  <c r="BA837" i="1"/>
  <c r="AZ837" i="1"/>
  <c r="AY837" i="1"/>
  <c r="AV837" i="1"/>
  <c r="AX837" i="1" s="1"/>
  <c r="AT837" i="1"/>
  <c r="AU837" i="1" s="1"/>
  <c r="AS837" i="1"/>
  <c r="BC836" i="1"/>
  <c r="BB836" i="1"/>
  <c r="BA836" i="1"/>
  <c r="AZ836" i="1"/>
  <c r="AY836" i="1"/>
  <c r="AV836" i="1"/>
  <c r="AX836" i="1" s="1"/>
  <c r="AT836" i="1"/>
  <c r="AU836" i="1" s="1"/>
  <c r="AS836" i="1"/>
  <c r="BC835" i="1"/>
  <c r="BB835" i="1"/>
  <c r="BA835" i="1"/>
  <c r="AZ835" i="1"/>
  <c r="AY835" i="1"/>
  <c r="AV835" i="1"/>
  <c r="AT835" i="1"/>
  <c r="AU835" i="1" s="1"/>
  <c r="AS835" i="1"/>
  <c r="BC834" i="1"/>
  <c r="BB834" i="1"/>
  <c r="BA834" i="1"/>
  <c r="AZ834" i="1"/>
  <c r="AY834" i="1"/>
  <c r="AV834" i="1"/>
  <c r="AT834" i="1"/>
  <c r="AU834" i="1" s="1"/>
  <c r="AS834" i="1"/>
  <c r="BC833" i="1"/>
  <c r="BB833" i="1"/>
  <c r="BA833" i="1"/>
  <c r="AZ833" i="1"/>
  <c r="AY833" i="1"/>
  <c r="AV833" i="1"/>
  <c r="AX833" i="1" s="1"/>
  <c r="AT833" i="1"/>
  <c r="AU833" i="1" s="1"/>
  <c r="AS833" i="1"/>
  <c r="BC832" i="1"/>
  <c r="BB832" i="1"/>
  <c r="BA832" i="1"/>
  <c r="AZ832" i="1"/>
  <c r="AY832" i="1"/>
  <c r="AV832" i="1"/>
  <c r="AX832" i="1" s="1"/>
  <c r="AT832" i="1"/>
  <c r="AU832" i="1" s="1"/>
  <c r="AS832" i="1"/>
  <c r="BC831" i="1"/>
  <c r="BB831" i="1"/>
  <c r="BA831" i="1"/>
  <c r="AZ831" i="1"/>
  <c r="AY831" i="1"/>
  <c r="AV831" i="1"/>
  <c r="AX831" i="1" s="1"/>
  <c r="AU831" i="1"/>
  <c r="AT831" i="1"/>
  <c r="AS831" i="1"/>
  <c r="BC830" i="1"/>
  <c r="BB830" i="1"/>
  <c r="BA830" i="1"/>
  <c r="AZ830" i="1"/>
  <c r="AY830" i="1"/>
  <c r="AV830" i="1"/>
  <c r="AX830" i="1" s="1"/>
  <c r="AT830" i="1"/>
  <c r="AU830" i="1" s="1"/>
  <c r="AS830" i="1"/>
  <c r="BC829" i="1"/>
  <c r="BB829" i="1"/>
  <c r="BA829" i="1"/>
  <c r="AZ829" i="1"/>
  <c r="AY829" i="1"/>
  <c r="AV829" i="1"/>
  <c r="AX829" i="1" s="1"/>
  <c r="AT829" i="1"/>
  <c r="AU829" i="1" s="1"/>
  <c r="AS829" i="1"/>
  <c r="BC828" i="1"/>
  <c r="BB828" i="1"/>
  <c r="BA828" i="1"/>
  <c r="AZ828" i="1"/>
  <c r="AY828" i="1"/>
  <c r="AV828" i="1"/>
  <c r="AX828" i="1" s="1"/>
  <c r="AT828" i="1"/>
  <c r="AU828" i="1" s="1"/>
  <c r="AS828" i="1"/>
  <c r="BC827" i="1"/>
  <c r="BB827" i="1"/>
  <c r="BA827" i="1"/>
  <c r="AZ827" i="1"/>
  <c r="AY827" i="1"/>
  <c r="AV827" i="1"/>
  <c r="AX827" i="1" s="1"/>
  <c r="AT827" i="1"/>
  <c r="AU827" i="1" s="1"/>
  <c r="AS827" i="1"/>
  <c r="BC826" i="1"/>
  <c r="BB826" i="1"/>
  <c r="BA826" i="1"/>
  <c r="AZ826" i="1"/>
  <c r="AY826" i="1"/>
  <c r="AV826" i="1"/>
  <c r="AT826" i="1"/>
  <c r="AU826" i="1" s="1"/>
  <c r="AS826" i="1"/>
  <c r="BC825" i="1"/>
  <c r="BB825" i="1"/>
  <c r="BA825" i="1"/>
  <c r="AZ825" i="1"/>
  <c r="AY825" i="1"/>
  <c r="AV825" i="1"/>
  <c r="AT825" i="1"/>
  <c r="AU825" i="1" s="1"/>
  <c r="AS825" i="1"/>
  <c r="BC824" i="1"/>
  <c r="BB824" i="1"/>
  <c r="BA824" i="1"/>
  <c r="AZ824" i="1"/>
  <c r="AY824" i="1"/>
  <c r="AV824" i="1"/>
  <c r="AW824" i="1" s="1"/>
  <c r="AT824" i="1"/>
  <c r="AU824" i="1" s="1"/>
  <c r="AS824" i="1"/>
  <c r="BC823" i="1"/>
  <c r="BB823" i="1"/>
  <c r="BA823" i="1"/>
  <c r="AZ823" i="1"/>
  <c r="AY823" i="1"/>
  <c r="AW823" i="1"/>
  <c r="AV823" i="1"/>
  <c r="AX823" i="1" s="1"/>
  <c r="AT823" i="1"/>
  <c r="AU823" i="1" s="1"/>
  <c r="AS823" i="1"/>
  <c r="BC822" i="1"/>
  <c r="BB822" i="1"/>
  <c r="BA822" i="1"/>
  <c r="AZ822" i="1"/>
  <c r="AY822" i="1"/>
  <c r="AV822" i="1"/>
  <c r="AX822" i="1" s="1"/>
  <c r="AT822" i="1"/>
  <c r="AU822" i="1" s="1"/>
  <c r="AS822" i="1"/>
  <c r="BC821" i="1"/>
  <c r="BB821" i="1"/>
  <c r="BA821" i="1"/>
  <c r="AZ821" i="1"/>
  <c r="AY821" i="1"/>
  <c r="AV821" i="1"/>
  <c r="AX821" i="1" s="1"/>
  <c r="AT821" i="1"/>
  <c r="AU821" i="1" s="1"/>
  <c r="AS821" i="1"/>
  <c r="BC820" i="1"/>
  <c r="BB820" i="1"/>
  <c r="BA820" i="1"/>
  <c r="AZ820" i="1"/>
  <c r="AY820" i="1"/>
  <c r="AV820" i="1"/>
  <c r="AT820" i="1"/>
  <c r="AU820" i="1" s="1"/>
  <c r="AS820" i="1"/>
  <c r="BC819" i="1"/>
  <c r="BB819" i="1"/>
  <c r="BA819" i="1"/>
  <c r="AZ819" i="1"/>
  <c r="AY819" i="1"/>
  <c r="AV819" i="1"/>
  <c r="AW819" i="1" s="1"/>
  <c r="AT819" i="1"/>
  <c r="AU819" i="1" s="1"/>
  <c r="AS819" i="1"/>
  <c r="BC818" i="1"/>
  <c r="BB818" i="1"/>
  <c r="BA818" i="1"/>
  <c r="AZ818" i="1"/>
  <c r="AY818" i="1"/>
  <c r="AV818" i="1"/>
  <c r="AT818" i="1"/>
  <c r="AU818" i="1" s="1"/>
  <c r="AS818" i="1"/>
  <c r="BC817" i="1"/>
  <c r="BB817" i="1"/>
  <c r="BA817" i="1"/>
  <c r="AZ817" i="1"/>
  <c r="AY817" i="1"/>
  <c r="AW817" i="1"/>
  <c r="AV817" i="1"/>
  <c r="AX817" i="1" s="1"/>
  <c r="AT817" i="1"/>
  <c r="AU817" i="1" s="1"/>
  <c r="AS817" i="1"/>
  <c r="BC816" i="1"/>
  <c r="BB816" i="1"/>
  <c r="BA816" i="1"/>
  <c r="AZ816" i="1"/>
  <c r="AY816" i="1"/>
  <c r="AV816" i="1"/>
  <c r="AW816" i="1" s="1"/>
  <c r="AT816" i="1"/>
  <c r="AU816" i="1" s="1"/>
  <c r="AS816" i="1"/>
  <c r="BC815" i="1"/>
  <c r="BB815" i="1"/>
  <c r="BA815" i="1"/>
  <c r="AZ815" i="1"/>
  <c r="AY815" i="1"/>
  <c r="AV815" i="1"/>
  <c r="AT815" i="1"/>
  <c r="AU815" i="1" s="1"/>
  <c r="AS815" i="1"/>
  <c r="BC814" i="1"/>
  <c r="BB814" i="1"/>
  <c r="BA814" i="1"/>
  <c r="AZ814" i="1"/>
  <c r="AY814" i="1"/>
  <c r="AV814" i="1"/>
  <c r="AX814" i="1" s="1"/>
  <c r="AT814" i="1"/>
  <c r="AU814" i="1" s="1"/>
  <c r="AS814" i="1"/>
  <c r="BC813" i="1"/>
  <c r="BB813" i="1"/>
  <c r="BA813" i="1"/>
  <c r="AZ813" i="1"/>
  <c r="AY813" i="1"/>
  <c r="AV813" i="1"/>
  <c r="AX813" i="1" s="1"/>
  <c r="AT813" i="1"/>
  <c r="AU813" i="1" s="1"/>
  <c r="AS813" i="1"/>
  <c r="BC812" i="1"/>
  <c r="BB812" i="1"/>
  <c r="BA812" i="1"/>
  <c r="AZ812" i="1"/>
  <c r="AY812" i="1"/>
  <c r="AV812" i="1"/>
  <c r="AX812" i="1" s="1"/>
  <c r="AT812" i="1"/>
  <c r="AU812" i="1" s="1"/>
  <c r="AS812" i="1"/>
  <c r="BC811" i="1"/>
  <c r="BB811" i="1"/>
  <c r="BA811" i="1"/>
  <c r="AZ811" i="1"/>
  <c r="AY811" i="1"/>
  <c r="AV811" i="1"/>
  <c r="AW811" i="1" s="1"/>
  <c r="AT811" i="1"/>
  <c r="AU811" i="1" s="1"/>
  <c r="AS811" i="1"/>
  <c r="BC810" i="1"/>
  <c r="BB810" i="1"/>
  <c r="BA810" i="1"/>
  <c r="AZ810" i="1"/>
  <c r="AY810" i="1"/>
  <c r="AV810" i="1"/>
  <c r="AT810" i="1"/>
  <c r="AU810" i="1" s="1"/>
  <c r="AS810" i="1"/>
  <c r="BC809" i="1"/>
  <c r="BB809" i="1"/>
  <c r="BA809" i="1"/>
  <c r="AZ809" i="1"/>
  <c r="AY809" i="1"/>
  <c r="AV809" i="1"/>
  <c r="AX809" i="1" s="1"/>
  <c r="AT809" i="1"/>
  <c r="AU809" i="1" s="1"/>
  <c r="AS809" i="1"/>
  <c r="BC808" i="1"/>
  <c r="BB808" i="1"/>
  <c r="BA808" i="1"/>
  <c r="AZ808" i="1"/>
  <c r="AY808" i="1"/>
  <c r="AV808" i="1"/>
  <c r="AW808" i="1" s="1"/>
  <c r="AT808" i="1"/>
  <c r="AU808" i="1" s="1"/>
  <c r="AS808" i="1"/>
  <c r="BC807" i="1"/>
  <c r="BB807" i="1"/>
  <c r="BA807" i="1"/>
  <c r="AZ807" i="1"/>
  <c r="AY807" i="1"/>
  <c r="AV807" i="1"/>
  <c r="AX807" i="1" s="1"/>
  <c r="AT807" i="1"/>
  <c r="AU807" i="1" s="1"/>
  <c r="AS807" i="1"/>
  <c r="BC806" i="1"/>
  <c r="BB806" i="1"/>
  <c r="BA806" i="1"/>
  <c r="AZ806" i="1"/>
  <c r="AY806" i="1"/>
  <c r="AV806" i="1"/>
  <c r="AX806" i="1" s="1"/>
  <c r="AT806" i="1"/>
  <c r="AU806" i="1" s="1"/>
  <c r="AS806" i="1"/>
  <c r="BC805" i="1"/>
  <c r="BB805" i="1"/>
  <c r="BA805" i="1"/>
  <c r="AZ805" i="1"/>
  <c r="AY805" i="1"/>
  <c r="AV805" i="1"/>
  <c r="AX805" i="1" s="1"/>
  <c r="AT805" i="1"/>
  <c r="AU805" i="1" s="1"/>
  <c r="AS805" i="1"/>
  <c r="BC804" i="1"/>
  <c r="BB804" i="1"/>
  <c r="BA804" i="1"/>
  <c r="AZ804" i="1"/>
  <c r="AY804" i="1"/>
  <c r="AV804" i="1"/>
  <c r="AT804" i="1"/>
  <c r="AU804" i="1" s="1"/>
  <c r="AS804" i="1"/>
  <c r="BC803" i="1"/>
  <c r="BB803" i="1"/>
  <c r="BA803" i="1"/>
  <c r="AZ803" i="1"/>
  <c r="AY803" i="1"/>
  <c r="AW803" i="1"/>
  <c r="AV803" i="1"/>
  <c r="AX803" i="1" s="1"/>
  <c r="AT803" i="1"/>
  <c r="AU803" i="1" s="1"/>
  <c r="AS803" i="1"/>
  <c r="BC802" i="1"/>
  <c r="BB802" i="1"/>
  <c r="BA802" i="1"/>
  <c r="AZ802" i="1"/>
  <c r="AY802" i="1"/>
  <c r="AV802" i="1"/>
  <c r="AT802" i="1"/>
  <c r="AU802" i="1" s="1"/>
  <c r="AS802" i="1"/>
  <c r="BC801" i="1"/>
  <c r="BB801" i="1"/>
  <c r="BA801" i="1"/>
  <c r="AZ801" i="1"/>
  <c r="AY801" i="1"/>
  <c r="AX801" i="1"/>
  <c r="AV801" i="1"/>
  <c r="AW801" i="1" s="1"/>
  <c r="AT801" i="1"/>
  <c r="AU801" i="1" s="1"/>
  <c r="AS801" i="1"/>
  <c r="BC800" i="1"/>
  <c r="BB800" i="1"/>
  <c r="BA800" i="1"/>
  <c r="AZ800" i="1"/>
  <c r="AY800" i="1"/>
  <c r="AV800" i="1"/>
  <c r="AW800" i="1" s="1"/>
  <c r="AT800" i="1"/>
  <c r="AU800" i="1" s="1"/>
  <c r="AS800" i="1"/>
  <c r="BC799" i="1"/>
  <c r="BB799" i="1"/>
  <c r="BA799" i="1"/>
  <c r="AZ799" i="1"/>
  <c r="AY799" i="1"/>
  <c r="AV799" i="1"/>
  <c r="AT799" i="1"/>
  <c r="AU799" i="1" s="1"/>
  <c r="AS799" i="1"/>
  <c r="BC798" i="1"/>
  <c r="BB798" i="1"/>
  <c r="BA798" i="1"/>
  <c r="AZ798" i="1"/>
  <c r="AY798" i="1"/>
  <c r="AV798" i="1"/>
  <c r="AX798" i="1" s="1"/>
  <c r="AT798" i="1"/>
  <c r="AU798" i="1" s="1"/>
  <c r="AS798" i="1"/>
  <c r="BC797" i="1"/>
  <c r="BB797" i="1"/>
  <c r="BA797" i="1"/>
  <c r="AZ797" i="1"/>
  <c r="AY797" i="1"/>
  <c r="AV797" i="1"/>
  <c r="AX797" i="1" s="1"/>
  <c r="AT797" i="1"/>
  <c r="AU797" i="1" s="1"/>
  <c r="AS797" i="1"/>
  <c r="BC796" i="1"/>
  <c r="BB796" i="1"/>
  <c r="BA796" i="1"/>
  <c r="AZ796" i="1"/>
  <c r="AY796" i="1"/>
  <c r="AV796" i="1"/>
  <c r="AX796" i="1" s="1"/>
  <c r="AT796" i="1"/>
  <c r="AU796" i="1" s="1"/>
  <c r="AS796" i="1"/>
  <c r="BC795" i="1"/>
  <c r="BB795" i="1"/>
  <c r="BA795" i="1"/>
  <c r="AZ795" i="1"/>
  <c r="AY795" i="1"/>
  <c r="AV795" i="1"/>
  <c r="AX795" i="1" s="1"/>
  <c r="AT795" i="1"/>
  <c r="AU795" i="1" s="1"/>
  <c r="AS795" i="1"/>
  <c r="BC794" i="1"/>
  <c r="BB794" i="1"/>
  <c r="BA794" i="1"/>
  <c r="AZ794" i="1"/>
  <c r="AY794" i="1"/>
  <c r="AV794" i="1"/>
  <c r="AT794" i="1"/>
  <c r="AU794" i="1" s="1"/>
  <c r="AS794" i="1"/>
  <c r="BC793" i="1"/>
  <c r="BB793" i="1"/>
  <c r="BA793" i="1"/>
  <c r="AZ793" i="1"/>
  <c r="AY793" i="1"/>
  <c r="AV793" i="1"/>
  <c r="AT793" i="1"/>
  <c r="AU793" i="1" s="1"/>
  <c r="AS793" i="1"/>
  <c r="BC792" i="1"/>
  <c r="BB792" i="1"/>
  <c r="BA792" i="1"/>
  <c r="AZ792" i="1"/>
  <c r="AY792" i="1"/>
  <c r="AV792" i="1"/>
  <c r="AW792" i="1" s="1"/>
  <c r="AT792" i="1"/>
  <c r="AU792" i="1" s="1"/>
  <c r="AS792" i="1"/>
  <c r="BC791" i="1"/>
  <c r="BB791" i="1"/>
  <c r="BA791" i="1"/>
  <c r="AZ791" i="1"/>
  <c r="AY791" i="1"/>
  <c r="AV791" i="1"/>
  <c r="AX791" i="1" s="1"/>
  <c r="AT791" i="1"/>
  <c r="AU791" i="1" s="1"/>
  <c r="AS791" i="1"/>
  <c r="BC790" i="1"/>
  <c r="BB790" i="1"/>
  <c r="BA790" i="1"/>
  <c r="AZ790" i="1"/>
  <c r="AY790" i="1"/>
  <c r="AV790" i="1"/>
  <c r="AX790" i="1" s="1"/>
  <c r="AT790" i="1"/>
  <c r="AU790" i="1" s="1"/>
  <c r="AS790" i="1"/>
  <c r="BC789" i="1"/>
  <c r="BB789" i="1"/>
  <c r="BA789" i="1"/>
  <c r="AZ789" i="1"/>
  <c r="AY789" i="1"/>
  <c r="AV789" i="1"/>
  <c r="AX789" i="1" s="1"/>
  <c r="AT789" i="1"/>
  <c r="AU789" i="1" s="1"/>
  <c r="AS789" i="1"/>
  <c r="BC788" i="1"/>
  <c r="BB788" i="1"/>
  <c r="BA788" i="1"/>
  <c r="AZ788" i="1"/>
  <c r="AY788" i="1"/>
  <c r="AV788" i="1"/>
  <c r="AT788" i="1"/>
  <c r="AU788" i="1" s="1"/>
  <c r="AS788" i="1"/>
  <c r="BC787" i="1"/>
  <c r="BB787" i="1"/>
  <c r="BA787" i="1"/>
  <c r="AZ787" i="1"/>
  <c r="AY787" i="1"/>
  <c r="AV787" i="1"/>
  <c r="AX787" i="1" s="1"/>
  <c r="AT787" i="1"/>
  <c r="AU787" i="1" s="1"/>
  <c r="AS787" i="1"/>
  <c r="BC786" i="1"/>
  <c r="BB786" i="1"/>
  <c r="BA786" i="1"/>
  <c r="AZ786" i="1"/>
  <c r="AY786" i="1"/>
  <c r="AV786" i="1"/>
  <c r="AU786" i="1"/>
  <c r="AT786" i="1"/>
  <c r="AS786" i="1"/>
  <c r="BC785" i="1"/>
  <c r="BB785" i="1"/>
  <c r="BA785" i="1"/>
  <c r="AZ785" i="1"/>
  <c r="AY785" i="1"/>
  <c r="AV785" i="1"/>
  <c r="AX785" i="1" s="1"/>
  <c r="AU785" i="1"/>
  <c r="AT785" i="1"/>
  <c r="AS785" i="1"/>
  <c r="BC784" i="1"/>
  <c r="BB784" i="1"/>
  <c r="BA784" i="1"/>
  <c r="AZ784" i="1"/>
  <c r="AY784" i="1"/>
  <c r="AX784" i="1"/>
  <c r="AV784" i="1"/>
  <c r="AW784" i="1" s="1"/>
  <c r="AT784" i="1"/>
  <c r="AU784" i="1" s="1"/>
  <c r="AS784" i="1"/>
  <c r="BC783" i="1"/>
  <c r="BB783" i="1"/>
  <c r="BA783" i="1"/>
  <c r="AZ783" i="1"/>
  <c r="AY783" i="1"/>
  <c r="AV783" i="1"/>
  <c r="AT783" i="1"/>
  <c r="AU783" i="1" s="1"/>
  <c r="AS783" i="1"/>
  <c r="BC782" i="1"/>
  <c r="BB782" i="1"/>
  <c r="BA782" i="1"/>
  <c r="AZ782" i="1"/>
  <c r="AY782" i="1"/>
  <c r="AV782" i="1"/>
  <c r="AX782" i="1" s="1"/>
  <c r="AT782" i="1"/>
  <c r="AU782" i="1" s="1"/>
  <c r="AS782" i="1"/>
  <c r="BC781" i="1"/>
  <c r="BB781" i="1"/>
  <c r="BA781" i="1"/>
  <c r="AZ781" i="1"/>
  <c r="AY781" i="1"/>
  <c r="AV781" i="1"/>
  <c r="AX781" i="1" s="1"/>
  <c r="AT781" i="1"/>
  <c r="AU781" i="1" s="1"/>
  <c r="AS781" i="1"/>
  <c r="BC780" i="1"/>
  <c r="BB780" i="1"/>
  <c r="BA780" i="1"/>
  <c r="AZ780" i="1"/>
  <c r="AY780" i="1"/>
  <c r="AV780" i="1"/>
  <c r="AX780" i="1" s="1"/>
  <c r="AT780" i="1"/>
  <c r="AU780" i="1" s="1"/>
  <c r="AS780" i="1"/>
  <c r="BC779" i="1"/>
  <c r="BB779" i="1"/>
  <c r="BA779" i="1"/>
  <c r="AZ779" i="1"/>
  <c r="AY779" i="1"/>
  <c r="AV779" i="1"/>
  <c r="AW779" i="1" s="1"/>
  <c r="AT779" i="1"/>
  <c r="AU779" i="1" s="1"/>
  <c r="AS779" i="1"/>
  <c r="BC778" i="1"/>
  <c r="BB778" i="1"/>
  <c r="BA778" i="1"/>
  <c r="AZ778" i="1"/>
  <c r="AY778" i="1"/>
  <c r="AV778" i="1"/>
  <c r="AT778" i="1"/>
  <c r="AU778" i="1" s="1"/>
  <c r="AS778" i="1"/>
  <c r="BC777" i="1"/>
  <c r="BB777" i="1"/>
  <c r="BA777" i="1"/>
  <c r="AZ777" i="1"/>
  <c r="AY777" i="1"/>
  <c r="AW777" i="1"/>
  <c r="AV777" i="1"/>
  <c r="AX777" i="1" s="1"/>
  <c r="AT777" i="1"/>
  <c r="AU777" i="1" s="1"/>
  <c r="AS777" i="1"/>
  <c r="BC776" i="1"/>
  <c r="BB776" i="1"/>
  <c r="BA776" i="1"/>
  <c r="AZ776" i="1"/>
  <c r="AY776" i="1"/>
  <c r="AV776" i="1"/>
  <c r="AW776" i="1" s="1"/>
  <c r="AT776" i="1"/>
  <c r="AU776" i="1" s="1"/>
  <c r="AS776" i="1"/>
  <c r="BC775" i="1"/>
  <c r="BB775" i="1"/>
  <c r="BA775" i="1"/>
  <c r="AZ775" i="1"/>
  <c r="AY775" i="1"/>
  <c r="AV775" i="1"/>
  <c r="AX775" i="1" s="1"/>
  <c r="AT775" i="1"/>
  <c r="AU775" i="1" s="1"/>
  <c r="AS775" i="1"/>
  <c r="BC774" i="1"/>
  <c r="BB774" i="1"/>
  <c r="BA774" i="1"/>
  <c r="AZ774" i="1"/>
  <c r="AY774" i="1"/>
  <c r="AV774" i="1"/>
  <c r="AX774" i="1" s="1"/>
  <c r="AT774" i="1"/>
  <c r="AU774" i="1" s="1"/>
  <c r="AS774" i="1"/>
  <c r="BC773" i="1"/>
  <c r="BB773" i="1"/>
  <c r="BA773" i="1"/>
  <c r="AZ773" i="1"/>
  <c r="AY773" i="1"/>
  <c r="AV773" i="1"/>
  <c r="AX773" i="1" s="1"/>
  <c r="AT773" i="1"/>
  <c r="AU773" i="1" s="1"/>
  <c r="AS773" i="1"/>
  <c r="BC772" i="1"/>
  <c r="BB772" i="1"/>
  <c r="BA772" i="1"/>
  <c r="AZ772" i="1"/>
  <c r="AY772" i="1"/>
  <c r="AV772" i="1"/>
  <c r="AT772" i="1"/>
  <c r="AU772" i="1" s="1"/>
  <c r="AS772" i="1"/>
  <c r="BC771" i="1"/>
  <c r="BB771" i="1"/>
  <c r="BA771" i="1"/>
  <c r="AZ771" i="1"/>
  <c r="AY771" i="1"/>
  <c r="AV771" i="1"/>
  <c r="AW771" i="1" s="1"/>
  <c r="AT771" i="1"/>
  <c r="AU771" i="1" s="1"/>
  <c r="AS771" i="1"/>
  <c r="BC770" i="1"/>
  <c r="BB770" i="1"/>
  <c r="BA770" i="1"/>
  <c r="AZ770" i="1"/>
  <c r="AY770" i="1"/>
  <c r="AV770" i="1"/>
  <c r="AT770" i="1"/>
  <c r="AU770" i="1" s="1"/>
  <c r="AS770" i="1"/>
  <c r="BC769" i="1"/>
  <c r="BB769" i="1"/>
  <c r="BA769" i="1"/>
  <c r="AZ769" i="1"/>
  <c r="AY769" i="1"/>
  <c r="AV769" i="1"/>
  <c r="AW769" i="1" s="1"/>
  <c r="AT769" i="1"/>
  <c r="AU769" i="1" s="1"/>
  <c r="AS769" i="1"/>
  <c r="BC768" i="1"/>
  <c r="BB768" i="1"/>
  <c r="BA768" i="1"/>
  <c r="AZ768" i="1"/>
  <c r="AY768" i="1"/>
  <c r="AV768" i="1"/>
  <c r="AW768" i="1" s="1"/>
  <c r="AT768" i="1"/>
  <c r="AU768" i="1" s="1"/>
  <c r="AS768" i="1"/>
  <c r="BC767" i="1"/>
  <c r="BB767" i="1"/>
  <c r="BA767" i="1"/>
  <c r="AZ767" i="1"/>
  <c r="AY767" i="1"/>
  <c r="AV767" i="1"/>
  <c r="AT767" i="1"/>
  <c r="AU767" i="1" s="1"/>
  <c r="AS767" i="1"/>
  <c r="BC766" i="1"/>
  <c r="BB766" i="1"/>
  <c r="BA766" i="1"/>
  <c r="AZ766" i="1"/>
  <c r="AY766" i="1"/>
  <c r="AV766" i="1"/>
  <c r="AX766" i="1" s="1"/>
  <c r="AT766" i="1"/>
  <c r="AU766" i="1" s="1"/>
  <c r="AS766" i="1"/>
  <c r="BC765" i="1"/>
  <c r="BB765" i="1"/>
  <c r="BA765" i="1"/>
  <c r="AZ765" i="1"/>
  <c r="AY765" i="1"/>
  <c r="AV765" i="1"/>
  <c r="AX765" i="1" s="1"/>
  <c r="AT765" i="1"/>
  <c r="AU765" i="1" s="1"/>
  <c r="AS765" i="1"/>
  <c r="BC764" i="1"/>
  <c r="BB764" i="1"/>
  <c r="BA764" i="1"/>
  <c r="AZ764" i="1"/>
  <c r="AY764" i="1"/>
  <c r="AV764" i="1"/>
  <c r="AX764" i="1" s="1"/>
  <c r="AT764" i="1"/>
  <c r="AU764" i="1" s="1"/>
  <c r="AS764" i="1"/>
  <c r="BC763" i="1"/>
  <c r="BB763" i="1"/>
  <c r="BA763" i="1"/>
  <c r="AZ763" i="1"/>
  <c r="AY763" i="1"/>
  <c r="AV763" i="1"/>
  <c r="AW763" i="1" s="1"/>
  <c r="AT763" i="1"/>
  <c r="AU763" i="1" s="1"/>
  <c r="AS763" i="1"/>
  <c r="BC762" i="1"/>
  <c r="BB762" i="1"/>
  <c r="BA762" i="1"/>
  <c r="AZ762" i="1"/>
  <c r="AY762" i="1"/>
  <c r="AV762" i="1"/>
  <c r="AT762" i="1"/>
  <c r="AU762" i="1" s="1"/>
  <c r="AS762" i="1"/>
  <c r="BC761" i="1"/>
  <c r="BB761" i="1"/>
  <c r="BA761" i="1"/>
  <c r="AZ761" i="1"/>
  <c r="AY761" i="1"/>
  <c r="AV761" i="1"/>
  <c r="AT761" i="1"/>
  <c r="AU761" i="1" s="1"/>
  <c r="AS761" i="1"/>
  <c r="BC760" i="1"/>
  <c r="BB760" i="1"/>
  <c r="BA760" i="1"/>
  <c r="AZ760" i="1"/>
  <c r="AY760" i="1"/>
  <c r="AV760" i="1"/>
  <c r="AW760" i="1" s="1"/>
  <c r="AT760" i="1"/>
  <c r="AU760" i="1" s="1"/>
  <c r="AS760" i="1"/>
  <c r="BC759" i="1"/>
  <c r="BB759" i="1"/>
  <c r="BA759" i="1"/>
  <c r="AZ759" i="1"/>
  <c r="AY759" i="1"/>
  <c r="AV759" i="1"/>
  <c r="AX759" i="1" s="1"/>
  <c r="AT759" i="1"/>
  <c r="AU759" i="1" s="1"/>
  <c r="AS759" i="1"/>
  <c r="BC758" i="1"/>
  <c r="BB758" i="1"/>
  <c r="BA758" i="1"/>
  <c r="AZ758" i="1"/>
  <c r="AY758" i="1"/>
  <c r="AV758" i="1"/>
  <c r="AX758" i="1" s="1"/>
  <c r="AT758" i="1"/>
  <c r="AU758" i="1" s="1"/>
  <c r="AS758" i="1"/>
  <c r="BC757" i="1"/>
  <c r="BB757" i="1"/>
  <c r="BA757" i="1"/>
  <c r="AZ757" i="1"/>
  <c r="AY757" i="1"/>
  <c r="AV757" i="1"/>
  <c r="AX757" i="1" s="1"/>
  <c r="AT757" i="1"/>
  <c r="AU757" i="1" s="1"/>
  <c r="AS757" i="1"/>
  <c r="BC756" i="1"/>
  <c r="BB756" i="1"/>
  <c r="BA756" i="1"/>
  <c r="AZ756" i="1"/>
  <c r="AY756" i="1"/>
  <c r="AV756" i="1"/>
  <c r="AX756" i="1" s="1"/>
  <c r="AT756" i="1"/>
  <c r="AU756" i="1" s="1"/>
  <c r="AS756" i="1"/>
  <c r="BC755" i="1"/>
  <c r="BB755" i="1"/>
  <c r="BA755" i="1"/>
  <c r="AZ755" i="1"/>
  <c r="AY755" i="1"/>
  <c r="AV755" i="1"/>
  <c r="AT755" i="1"/>
  <c r="AU755" i="1" s="1"/>
  <c r="AS755" i="1"/>
  <c r="BC754" i="1"/>
  <c r="BB754" i="1"/>
  <c r="BA754" i="1"/>
  <c r="AZ754" i="1"/>
  <c r="AY754" i="1"/>
  <c r="AV754" i="1"/>
  <c r="AU754" i="1"/>
  <c r="AT754" i="1"/>
  <c r="AS754" i="1"/>
  <c r="BC753" i="1"/>
  <c r="BB753" i="1"/>
  <c r="BA753" i="1"/>
  <c r="AZ753" i="1"/>
  <c r="AY753" i="1"/>
  <c r="AX753" i="1"/>
  <c r="AV753" i="1"/>
  <c r="AW753" i="1" s="1"/>
  <c r="AT753" i="1"/>
  <c r="AU753" i="1" s="1"/>
  <c r="AS753" i="1"/>
  <c r="BC752" i="1"/>
  <c r="BB752" i="1"/>
  <c r="BA752" i="1"/>
  <c r="AZ752" i="1"/>
  <c r="AY752" i="1"/>
  <c r="AV752" i="1"/>
  <c r="AW752" i="1" s="1"/>
  <c r="AT752" i="1"/>
  <c r="AU752" i="1" s="1"/>
  <c r="AS752" i="1"/>
  <c r="BC751" i="1"/>
  <c r="BB751" i="1"/>
  <c r="BA751" i="1"/>
  <c r="AZ751" i="1"/>
  <c r="AY751" i="1"/>
  <c r="AV751" i="1"/>
  <c r="AX751" i="1" s="1"/>
  <c r="AT751" i="1"/>
  <c r="AU751" i="1" s="1"/>
  <c r="AS751" i="1"/>
  <c r="BC750" i="1"/>
  <c r="BB750" i="1"/>
  <c r="BA750" i="1"/>
  <c r="AZ750" i="1"/>
  <c r="AY750" i="1"/>
  <c r="AV750" i="1"/>
  <c r="AX750" i="1" s="1"/>
  <c r="AT750" i="1"/>
  <c r="AU750" i="1" s="1"/>
  <c r="AS750" i="1"/>
  <c r="BC749" i="1"/>
  <c r="BB749" i="1"/>
  <c r="BA749" i="1"/>
  <c r="AZ749" i="1"/>
  <c r="AY749" i="1"/>
  <c r="AV749" i="1"/>
  <c r="AX749" i="1" s="1"/>
  <c r="AT749" i="1"/>
  <c r="AU749" i="1" s="1"/>
  <c r="AS749" i="1"/>
  <c r="BC748" i="1"/>
  <c r="BB748" i="1"/>
  <c r="BA748" i="1"/>
  <c r="AZ748" i="1"/>
  <c r="AY748" i="1"/>
  <c r="AV748" i="1"/>
  <c r="AT748" i="1"/>
  <c r="AU748" i="1" s="1"/>
  <c r="AS748" i="1"/>
  <c r="BC747" i="1"/>
  <c r="BB747" i="1"/>
  <c r="BA747" i="1"/>
  <c r="AZ747" i="1"/>
  <c r="AY747" i="1"/>
  <c r="AW747" i="1"/>
  <c r="AV747" i="1"/>
  <c r="AX747" i="1" s="1"/>
  <c r="AT747" i="1"/>
  <c r="AU747" i="1" s="1"/>
  <c r="AS747" i="1"/>
  <c r="BC746" i="1"/>
  <c r="BB746" i="1"/>
  <c r="BA746" i="1"/>
  <c r="AZ746" i="1"/>
  <c r="AY746" i="1"/>
  <c r="AV746" i="1"/>
  <c r="AT746" i="1"/>
  <c r="AU746" i="1" s="1"/>
  <c r="AS746" i="1"/>
  <c r="BC745" i="1"/>
  <c r="BB745" i="1"/>
  <c r="BA745" i="1"/>
  <c r="AZ745" i="1"/>
  <c r="AY745" i="1"/>
  <c r="AV745" i="1"/>
  <c r="AW745" i="1" s="1"/>
  <c r="AU745" i="1"/>
  <c r="AT745" i="1"/>
  <c r="AS745" i="1"/>
  <c r="BC744" i="1"/>
  <c r="BB744" i="1"/>
  <c r="BA744" i="1"/>
  <c r="AZ744" i="1"/>
  <c r="AY744" i="1"/>
  <c r="AX744" i="1"/>
  <c r="AV744" i="1"/>
  <c r="AW744" i="1" s="1"/>
  <c r="AT744" i="1"/>
  <c r="AU744" i="1" s="1"/>
  <c r="AS744" i="1"/>
  <c r="BC743" i="1"/>
  <c r="BB743" i="1"/>
  <c r="BA743" i="1"/>
  <c r="AZ743" i="1"/>
  <c r="AY743" i="1"/>
  <c r="AV743" i="1"/>
  <c r="AX743" i="1" s="1"/>
  <c r="AT743" i="1"/>
  <c r="AU743" i="1" s="1"/>
  <c r="AS743" i="1"/>
  <c r="BC742" i="1"/>
  <c r="BB742" i="1"/>
  <c r="BA742" i="1"/>
  <c r="AZ742" i="1"/>
  <c r="AY742" i="1"/>
  <c r="AV742" i="1"/>
  <c r="AX742" i="1" s="1"/>
  <c r="AT742" i="1"/>
  <c r="AU742" i="1" s="1"/>
  <c r="AS742" i="1"/>
  <c r="BC741" i="1"/>
  <c r="BB741" i="1"/>
  <c r="BA741" i="1"/>
  <c r="AZ741" i="1"/>
  <c r="AY741" i="1"/>
  <c r="AV741" i="1"/>
  <c r="AX741" i="1" s="1"/>
  <c r="AT741" i="1"/>
  <c r="AU741" i="1" s="1"/>
  <c r="AS741" i="1"/>
  <c r="BC740" i="1"/>
  <c r="BB740" i="1"/>
  <c r="BA740" i="1"/>
  <c r="AZ740" i="1"/>
  <c r="AY740" i="1"/>
  <c r="AW740" i="1"/>
  <c r="AV740" i="1"/>
  <c r="AX740" i="1" s="1"/>
  <c r="AT740" i="1"/>
  <c r="AU740" i="1" s="1"/>
  <c r="AS740" i="1"/>
  <c r="BC739" i="1"/>
  <c r="BB739" i="1"/>
  <c r="BA739" i="1"/>
  <c r="AZ739" i="1"/>
  <c r="AY739" i="1"/>
  <c r="AV739" i="1"/>
  <c r="AX739" i="1" s="1"/>
  <c r="AT739" i="1"/>
  <c r="AU739" i="1" s="1"/>
  <c r="AS739" i="1"/>
  <c r="BC738" i="1"/>
  <c r="BB738" i="1"/>
  <c r="BA738" i="1"/>
  <c r="AZ738" i="1"/>
  <c r="AY738" i="1"/>
  <c r="AV738" i="1"/>
  <c r="AT738" i="1"/>
  <c r="AU738" i="1" s="1"/>
  <c r="AS738" i="1"/>
  <c r="BC737" i="1"/>
  <c r="BB737" i="1"/>
  <c r="BA737" i="1"/>
  <c r="AZ737" i="1"/>
  <c r="AY737" i="1"/>
  <c r="AV737" i="1"/>
  <c r="AW737" i="1" s="1"/>
  <c r="AT737" i="1"/>
  <c r="AU737" i="1" s="1"/>
  <c r="AS737" i="1"/>
  <c r="BC736" i="1"/>
  <c r="BB736" i="1"/>
  <c r="BA736" i="1"/>
  <c r="AZ736" i="1"/>
  <c r="AY736" i="1"/>
  <c r="AV736" i="1"/>
  <c r="AT736" i="1"/>
  <c r="AU736" i="1" s="1"/>
  <c r="AS736" i="1"/>
  <c r="BC735" i="1"/>
  <c r="BB735" i="1"/>
  <c r="BA735" i="1"/>
  <c r="AZ735" i="1"/>
  <c r="AY735" i="1"/>
  <c r="AV735" i="1"/>
  <c r="AX735" i="1" s="1"/>
  <c r="AT735" i="1"/>
  <c r="AU735" i="1" s="1"/>
  <c r="AS735" i="1"/>
  <c r="BC734" i="1"/>
  <c r="BB734" i="1"/>
  <c r="BA734" i="1"/>
  <c r="AZ734" i="1"/>
  <c r="AY734" i="1"/>
  <c r="AV734" i="1"/>
  <c r="AX734" i="1" s="1"/>
  <c r="AT734" i="1"/>
  <c r="AU734" i="1" s="1"/>
  <c r="AS734" i="1"/>
  <c r="BC733" i="1"/>
  <c r="BB733" i="1"/>
  <c r="BA733" i="1"/>
  <c r="AZ733" i="1"/>
  <c r="AY733" i="1"/>
  <c r="AV733" i="1"/>
  <c r="AX733" i="1" s="1"/>
  <c r="AT733" i="1"/>
  <c r="AU733" i="1" s="1"/>
  <c r="AS733" i="1"/>
  <c r="BC732" i="1"/>
  <c r="BB732" i="1"/>
  <c r="BA732" i="1"/>
  <c r="AZ732" i="1"/>
  <c r="AY732" i="1"/>
  <c r="AV732" i="1"/>
  <c r="AX732" i="1" s="1"/>
  <c r="AT732" i="1"/>
  <c r="AU732" i="1" s="1"/>
  <c r="AS732" i="1"/>
  <c r="BC731" i="1"/>
  <c r="BB731" i="1"/>
  <c r="BA731" i="1"/>
  <c r="AZ731" i="1"/>
  <c r="AY731" i="1"/>
  <c r="AX731" i="1"/>
  <c r="AW731" i="1"/>
  <c r="AV731" i="1"/>
  <c r="AT731" i="1"/>
  <c r="AU731" i="1" s="1"/>
  <c r="AS731" i="1"/>
  <c r="BC730" i="1"/>
  <c r="BB730" i="1"/>
  <c r="BA730" i="1"/>
  <c r="AZ730" i="1"/>
  <c r="AY730" i="1"/>
  <c r="AV730" i="1"/>
  <c r="AT730" i="1"/>
  <c r="AU730" i="1" s="1"/>
  <c r="AS730" i="1"/>
  <c r="BC729" i="1"/>
  <c r="BB729" i="1"/>
  <c r="BA729" i="1"/>
  <c r="AZ729" i="1"/>
  <c r="AY729" i="1"/>
  <c r="AV729" i="1"/>
  <c r="AT729" i="1"/>
  <c r="AU729" i="1" s="1"/>
  <c r="AS729" i="1"/>
  <c r="BC728" i="1"/>
  <c r="BB728" i="1"/>
  <c r="BA728" i="1"/>
  <c r="AZ728" i="1"/>
  <c r="AY728" i="1"/>
  <c r="AV728" i="1"/>
  <c r="AW728" i="1" s="1"/>
  <c r="AT728" i="1"/>
  <c r="AU728" i="1" s="1"/>
  <c r="AS728" i="1"/>
  <c r="BC727" i="1"/>
  <c r="BB727" i="1"/>
  <c r="BA727" i="1"/>
  <c r="AZ727" i="1"/>
  <c r="AY727" i="1"/>
  <c r="AV727" i="1"/>
  <c r="AT727" i="1"/>
  <c r="AU727" i="1" s="1"/>
  <c r="AS727" i="1"/>
  <c r="BC726" i="1"/>
  <c r="BB726" i="1"/>
  <c r="BA726" i="1"/>
  <c r="AZ726" i="1"/>
  <c r="AY726" i="1"/>
  <c r="AV726" i="1"/>
  <c r="AX726" i="1" s="1"/>
  <c r="AT726" i="1"/>
  <c r="AU726" i="1" s="1"/>
  <c r="AS726" i="1"/>
  <c r="BC725" i="1"/>
  <c r="BB725" i="1"/>
  <c r="BA725" i="1"/>
  <c r="AZ725" i="1"/>
  <c r="AY725" i="1"/>
  <c r="AV725" i="1"/>
  <c r="AX725" i="1" s="1"/>
  <c r="AT725" i="1"/>
  <c r="AU725" i="1" s="1"/>
  <c r="AS725" i="1"/>
  <c r="BC724" i="1"/>
  <c r="BB724" i="1"/>
  <c r="BA724" i="1"/>
  <c r="AZ724" i="1"/>
  <c r="AY724" i="1"/>
  <c r="AV724" i="1"/>
  <c r="AX724" i="1" s="1"/>
  <c r="AT724" i="1"/>
  <c r="AU724" i="1" s="1"/>
  <c r="AS724" i="1"/>
  <c r="BC723" i="1"/>
  <c r="BB723" i="1"/>
  <c r="BA723" i="1"/>
  <c r="AZ723" i="1"/>
  <c r="AY723" i="1"/>
  <c r="AV723" i="1"/>
  <c r="AT723" i="1"/>
  <c r="AU723" i="1" s="1"/>
  <c r="AS723" i="1"/>
  <c r="BC722" i="1"/>
  <c r="BB722" i="1"/>
  <c r="BA722" i="1"/>
  <c r="AZ722" i="1"/>
  <c r="AY722" i="1"/>
  <c r="AV722" i="1"/>
  <c r="AU722" i="1"/>
  <c r="AT722" i="1"/>
  <c r="AS722" i="1"/>
  <c r="BC721" i="1"/>
  <c r="BB721" i="1"/>
  <c r="BA721" i="1"/>
  <c r="AZ721" i="1"/>
  <c r="AY721" i="1"/>
  <c r="AX721" i="1"/>
  <c r="AV721" i="1"/>
  <c r="AW721" i="1" s="1"/>
  <c r="AT721" i="1"/>
  <c r="AU721" i="1" s="1"/>
  <c r="AS721" i="1"/>
  <c r="BC720" i="1"/>
  <c r="BB720" i="1"/>
  <c r="BA720" i="1"/>
  <c r="AZ720" i="1"/>
  <c r="AY720" i="1"/>
  <c r="AV720" i="1"/>
  <c r="AW720" i="1" s="1"/>
  <c r="AT720" i="1"/>
  <c r="AU720" i="1" s="1"/>
  <c r="AS720" i="1"/>
  <c r="BC719" i="1"/>
  <c r="BB719" i="1"/>
  <c r="BA719" i="1"/>
  <c r="AZ719" i="1"/>
  <c r="AY719" i="1"/>
  <c r="AV719" i="1"/>
  <c r="AX719" i="1" s="1"/>
  <c r="AT719" i="1"/>
  <c r="AU719" i="1" s="1"/>
  <c r="AS719" i="1"/>
  <c r="BC718" i="1"/>
  <c r="BB718" i="1"/>
  <c r="BA718" i="1"/>
  <c r="AZ718" i="1"/>
  <c r="AY718" i="1"/>
  <c r="AV718" i="1"/>
  <c r="AX718" i="1" s="1"/>
  <c r="AT718" i="1"/>
  <c r="AU718" i="1" s="1"/>
  <c r="AS718" i="1"/>
  <c r="BC717" i="1"/>
  <c r="BB717" i="1"/>
  <c r="BA717" i="1"/>
  <c r="AZ717" i="1"/>
  <c r="AY717" i="1"/>
  <c r="AV717" i="1"/>
  <c r="AX717" i="1" s="1"/>
  <c r="AT717" i="1"/>
  <c r="AU717" i="1" s="1"/>
  <c r="AS717" i="1"/>
  <c r="BC716" i="1"/>
  <c r="BB716" i="1"/>
  <c r="BA716" i="1"/>
  <c r="AZ716" i="1"/>
  <c r="AY716" i="1"/>
  <c r="AV716" i="1"/>
  <c r="AT716" i="1"/>
  <c r="AU716" i="1" s="1"/>
  <c r="AS716" i="1"/>
  <c r="BC715" i="1"/>
  <c r="BB715" i="1"/>
  <c r="BA715" i="1"/>
  <c r="AZ715" i="1"/>
  <c r="AY715" i="1"/>
  <c r="AV715" i="1"/>
  <c r="AX715" i="1" s="1"/>
  <c r="AT715" i="1"/>
  <c r="AU715" i="1" s="1"/>
  <c r="AS715" i="1"/>
  <c r="BC714" i="1"/>
  <c r="BB714" i="1"/>
  <c r="BA714" i="1"/>
  <c r="AZ714" i="1"/>
  <c r="AY714" i="1"/>
  <c r="AV714" i="1"/>
  <c r="AU714" i="1"/>
  <c r="AT714" i="1"/>
  <c r="AS714" i="1"/>
  <c r="BC713" i="1"/>
  <c r="BB713" i="1"/>
  <c r="BA713" i="1"/>
  <c r="AZ713" i="1"/>
  <c r="AY713" i="1"/>
  <c r="AX713" i="1"/>
  <c r="AV713" i="1"/>
  <c r="AW713" i="1" s="1"/>
  <c r="AT713" i="1"/>
  <c r="AU713" i="1" s="1"/>
  <c r="AS713" i="1"/>
  <c r="BC712" i="1"/>
  <c r="BB712" i="1"/>
  <c r="BA712" i="1"/>
  <c r="AZ712" i="1"/>
  <c r="AY712" i="1"/>
  <c r="AV712" i="1"/>
  <c r="AW712" i="1" s="1"/>
  <c r="AT712" i="1"/>
  <c r="AU712" i="1" s="1"/>
  <c r="AS712" i="1"/>
  <c r="BC711" i="1"/>
  <c r="BB711" i="1"/>
  <c r="BA711" i="1"/>
  <c r="AZ711" i="1"/>
  <c r="AY711" i="1"/>
  <c r="AV711" i="1"/>
  <c r="AX711" i="1" s="1"/>
  <c r="AT711" i="1"/>
  <c r="AU711" i="1" s="1"/>
  <c r="AS711" i="1"/>
  <c r="BC710" i="1"/>
  <c r="BB710" i="1"/>
  <c r="BA710" i="1"/>
  <c r="AZ710" i="1"/>
  <c r="AY710" i="1"/>
  <c r="AV710" i="1"/>
  <c r="AX710" i="1" s="1"/>
  <c r="AT710" i="1"/>
  <c r="AU710" i="1" s="1"/>
  <c r="AS710" i="1"/>
  <c r="BC709" i="1"/>
  <c r="BB709" i="1"/>
  <c r="BA709" i="1"/>
  <c r="AZ709" i="1"/>
  <c r="AY709" i="1"/>
  <c r="AV709" i="1"/>
  <c r="AX709" i="1" s="1"/>
  <c r="AT709" i="1"/>
  <c r="AU709" i="1" s="1"/>
  <c r="AS709" i="1"/>
  <c r="BC708" i="1"/>
  <c r="BB708" i="1"/>
  <c r="BA708" i="1"/>
  <c r="AZ708" i="1"/>
  <c r="AY708" i="1"/>
  <c r="AW708" i="1"/>
  <c r="AV708" i="1"/>
  <c r="AX708" i="1" s="1"/>
  <c r="AT708" i="1"/>
  <c r="AU708" i="1" s="1"/>
  <c r="AS708" i="1"/>
  <c r="BC707" i="1"/>
  <c r="BB707" i="1"/>
  <c r="BA707" i="1"/>
  <c r="AZ707" i="1"/>
  <c r="AY707" i="1"/>
  <c r="AV707" i="1"/>
  <c r="AX707" i="1" s="1"/>
  <c r="AT707" i="1"/>
  <c r="AU707" i="1" s="1"/>
  <c r="AS707" i="1"/>
  <c r="BC706" i="1"/>
  <c r="BB706" i="1"/>
  <c r="BA706" i="1"/>
  <c r="AZ706" i="1"/>
  <c r="AY706" i="1"/>
  <c r="AV706" i="1"/>
  <c r="AU706" i="1"/>
  <c r="AT706" i="1"/>
  <c r="AS706" i="1"/>
  <c r="BC705" i="1"/>
  <c r="BB705" i="1"/>
  <c r="BA705" i="1"/>
  <c r="AZ705" i="1"/>
  <c r="AY705" i="1"/>
  <c r="AX705" i="1"/>
  <c r="AV705" i="1"/>
  <c r="AW705" i="1" s="1"/>
  <c r="AT705" i="1"/>
  <c r="AU705" i="1" s="1"/>
  <c r="AS705" i="1"/>
  <c r="BC704" i="1"/>
  <c r="BB704" i="1"/>
  <c r="BA704" i="1"/>
  <c r="AZ704" i="1"/>
  <c r="AY704" i="1"/>
  <c r="AV704" i="1"/>
  <c r="AT704" i="1"/>
  <c r="AU704" i="1" s="1"/>
  <c r="AS704" i="1"/>
  <c r="BC703" i="1"/>
  <c r="BB703" i="1"/>
  <c r="BA703" i="1"/>
  <c r="AZ703" i="1"/>
  <c r="AY703" i="1"/>
  <c r="AW703" i="1"/>
  <c r="AV703" i="1"/>
  <c r="AX703" i="1" s="1"/>
  <c r="AT703" i="1"/>
  <c r="AU703" i="1" s="1"/>
  <c r="AS703" i="1"/>
  <c r="BC702" i="1"/>
  <c r="BB702" i="1"/>
  <c r="BA702" i="1"/>
  <c r="AZ702" i="1"/>
  <c r="AY702" i="1"/>
  <c r="AV702" i="1"/>
  <c r="AX702" i="1" s="1"/>
  <c r="AT702" i="1"/>
  <c r="AU702" i="1" s="1"/>
  <c r="AS702" i="1"/>
  <c r="BC701" i="1"/>
  <c r="BB701" i="1"/>
  <c r="BA701" i="1"/>
  <c r="AZ701" i="1"/>
  <c r="AY701" i="1"/>
  <c r="AV701" i="1"/>
  <c r="AX701" i="1" s="1"/>
  <c r="AT701" i="1"/>
  <c r="AU701" i="1" s="1"/>
  <c r="AS701" i="1"/>
  <c r="BC700" i="1"/>
  <c r="BB700" i="1"/>
  <c r="BA700" i="1"/>
  <c r="AZ700" i="1"/>
  <c r="AY700" i="1"/>
  <c r="AV700" i="1"/>
  <c r="AX700" i="1" s="1"/>
  <c r="AT700" i="1"/>
  <c r="AU700" i="1" s="1"/>
  <c r="AS700" i="1"/>
  <c r="BC699" i="1"/>
  <c r="BB699" i="1"/>
  <c r="BA699" i="1"/>
  <c r="AZ699" i="1"/>
  <c r="AY699" i="1"/>
  <c r="AV699" i="1"/>
  <c r="AW699" i="1" s="1"/>
  <c r="AT699" i="1"/>
  <c r="AU699" i="1" s="1"/>
  <c r="AS699" i="1"/>
  <c r="BC698" i="1"/>
  <c r="BB698" i="1"/>
  <c r="BA698" i="1"/>
  <c r="AZ698" i="1"/>
  <c r="AY698" i="1"/>
  <c r="AV698" i="1"/>
  <c r="AT698" i="1"/>
  <c r="AU698" i="1" s="1"/>
  <c r="AS698" i="1"/>
  <c r="BC697" i="1"/>
  <c r="BB697" i="1"/>
  <c r="BA697" i="1"/>
  <c r="AZ697" i="1"/>
  <c r="AY697" i="1"/>
  <c r="AV697" i="1"/>
  <c r="AT697" i="1"/>
  <c r="AU697" i="1" s="1"/>
  <c r="AS697" i="1"/>
  <c r="BC696" i="1"/>
  <c r="BB696" i="1"/>
  <c r="BA696" i="1"/>
  <c r="AZ696" i="1"/>
  <c r="AY696" i="1"/>
  <c r="AV696" i="1"/>
  <c r="AW696" i="1" s="1"/>
  <c r="AT696" i="1"/>
  <c r="AU696" i="1" s="1"/>
  <c r="AS696" i="1"/>
  <c r="BC695" i="1"/>
  <c r="BB695" i="1"/>
  <c r="BA695" i="1"/>
  <c r="AZ695" i="1"/>
  <c r="AY695" i="1"/>
  <c r="AV695" i="1"/>
  <c r="AT695" i="1"/>
  <c r="AU695" i="1" s="1"/>
  <c r="AS695" i="1"/>
  <c r="BC694" i="1"/>
  <c r="BB694" i="1"/>
  <c r="BA694" i="1"/>
  <c r="AZ694" i="1"/>
  <c r="AY694" i="1"/>
  <c r="AV694" i="1"/>
  <c r="AX694" i="1" s="1"/>
  <c r="AT694" i="1"/>
  <c r="AU694" i="1" s="1"/>
  <c r="AS694" i="1"/>
  <c r="BC693" i="1"/>
  <c r="BB693" i="1"/>
  <c r="BA693" i="1"/>
  <c r="AZ693" i="1"/>
  <c r="AY693" i="1"/>
  <c r="AV693" i="1"/>
  <c r="AX693" i="1" s="1"/>
  <c r="AT693" i="1"/>
  <c r="AU693" i="1" s="1"/>
  <c r="AS693" i="1"/>
  <c r="BC692" i="1"/>
  <c r="BB692" i="1"/>
  <c r="BA692" i="1"/>
  <c r="AZ692" i="1"/>
  <c r="AY692" i="1"/>
  <c r="AV692" i="1"/>
  <c r="AX692" i="1" s="1"/>
  <c r="AT692" i="1"/>
  <c r="AU692" i="1" s="1"/>
  <c r="AS692" i="1"/>
  <c r="BC691" i="1"/>
  <c r="BB691" i="1"/>
  <c r="BA691" i="1"/>
  <c r="AZ691" i="1"/>
  <c r="AY691" i="1"/>
  <c r="AV691" i="1"/>
  <c r="AT691" i="1"/>
  <c r="AU691" i="1" s="1"/>
  <c r="AS691" i="1"/>
  <c r="BC690" i="1"/>
  <c r="BB690" i="1"/>
  <c r="BA690" i="1"/>
  <c r="AZ690" i="1"/>
  <c r="AY690" i="1"/>
  <c r="AV690" i="1"/>
  <c r="AT690" i="1"/>
  <c r="AU690" i="1" s="1"/>
  <c r="AS690" i="1"/>
  <c r="BC689" i="1"/>
  <c r="BB689" i="1"/>
  <c r="BA689" i="1"/>
  <c r="AZ689" i="1"/>
  <c r="AY689" i="1"/>
  <c r="AV689" i="1"/>
  <c r="AW689" i="1" s="1"/>
  <c r="AT689" i="1"/>
  <c r="AU689" i="1" s="1"/>
  <c r="AS689" i="1"/>
  <c r="BC688" i="1"/>
  <c r="BB688" i="1"/>
  <c r="BA688" i="1"/>
  <c r="AZ688" i="1"/>
  <c r="AY688" i="1"/>
  <c r="AV688" i="1"/>
  <c r="AW688" i="1" s="1"/>
  <c r="AT688" i="1"/>
  <c r="AU688" i="1" s="1"/>
  <c r="AS688" i="1"/>
  <c r="BC687" i="1"/>
  <c r="BB687" i="1"/>
  <c r="BA687" i="1"/>
  <c r="AZ687" i="1"/>
  <c r="AY687" i="1"/>
  <c r="AV687" i="1"/>
  <c r="AX687" i="1" s="1"/>
  <c r="AT687" i="1"/>
  <c r="AU687" i="1" s="1"/>
  <c r="AS687" i="1"/>
  <c r="BC686" i="1"/>
  <c r="BB686" i="1"/>
  <c r="BA686" i="1"/>
  <c r="AZ686" i="1"/>
  <c r="AY686" i="1"/>
  <c r="AV686" i="1"/>
  <c r="AT686" i="1"/>
  <c r="AU686" i="1" s="1"/>
  <c r="AS686" i="1"/>
  <c r="BC685" i="1"/>
  <c r="BB685" i="1"/>
  <c r="BA685" i="1"/>
  <c r="AZ685" i="1"/>
  <c r="AY685" i="1"/>
  <c r="AV685" i="1"/>
  <c r="AX685" i="1" s="1"/>
  <c r="AT685" i="1"/>
  <c r="AU685" i="1" s="1"/>
  <c r="AS685" i="1"/>
  <c r="BC684" i="1"/>
  <c r="BB684" i="1"/>
  <c r="BA684" i="1"/>
  <c r="AZ684" i="1"/>
  <c r="AY684" i="1"/>
  <c r="AV684" i="1"/>
  <c r="AT684" i="1"/>
  <c r="AU684" i="1" s="1"/>
  <c r="AS684" i="1"/>
  <c r="BC683" i="1"/>
  <c r="BB683" i="1"/>
  <c r="BA683" i="1"/>
  <c r="AZ683" i="1"/>
  <c r="AY683" i="1"/>
  <c r="AV683" i="1"/>
  <c r="AX683" i="1" s="1"/>
  <c r="AT683" i="1"/>
  <c r="AU683" i="1" s="1"/>
  <c r="AS683" i="1"/>
  <c r="BC682" i="1"/>
  <c r="BB682" i="1"/>
  <c r="BA682" i="1"/>
  <c r="AZ682" i="1"/>
  <c r="AY682" i="1"/>
  <c r="AV682" i="1"/>
  <c r="AU682" i="1"/>
  <c r="AT682" i="1"/>
  <c r="AS682" i="1"/>
  <c r="BC681" i="1"/>
  <c r="BB681" i="1"/>
  <c r="BA681" i="1"/>
  <c r="AZ681" i="1"/>
  <c r="AY681" i="1"/>
  <c r="AX681" i="1"/>
  <c r="AV681" i="1"/>
  <c r="AW681" i="1" s="1"/>
  <c r="AT681" i="1"/>
  <c r="AU681" i="1" s="1"/>
  <c r="AS681" i="1"/>
  <c r="BC680" i="1"/>
  <c r="BB680" i="1"/>
  <c r="BA680" i="1"/>
  <c r="AZ680" i="1"/>
  <c r="AY680" i="1"/>
  <c r="AV680" i="1"/>
  <c r="AW680" i="1" s="1"/>
  <c r="AT680" i="1"/>
  <c r="AU680" i="1" s="1"/>
  <c r="AS680" i="1"/>
  <c r="BC679" i="1"/>
  <c r="BB679" i="1"/>
  <c r="BA679" i="1"/>
  <c r="AZ679" i="1"/>
  <c r="AY679" i="1"/>
  <c r="AV679" i="1"/>
  <c r="AX679" i="1" s="1"/>
  <c r="AT679" i="1"/>
  <c r="AU679" i="1" s="1"/>
  <c r="AS679" i="1"/>
  <c r="BC678" i="1"/>
  <c r="BB678" i="1"/>
  <c r="BA678" i="1"/>
  <c r="AZ678" i="1"/>
  <c r="AY678" i="1"/>
  <c r="AV678" i="1"/>
  <c r="AT678" i="1"/>
  <c r="AU678" i="1" s="1"/>
  <c r="AS678" i="1"/>
  <c r="BC677" i="1"/>
  <c r="BB677" i="1"/>
  <c r="BA677" i="1"/>
  <c r="AZ677" i="1"/>
  <c r="AY677" i="1"/>
  <c r="AV677" i="1"/>
  <c r="AX677" i="1" s="1"/>
  <c r="AT677" i="1"/>
  <c r="AU677" i="1" s="1"/>
  <c r="AS677" i="1"/>
  <c r="BC676" i="1"/>
  <c r="BB676" i="1"/>
  <c r="BA676" i="1"/>
  <c r="AZ676" i="1"/>
  <c r="AY676" i="1"/>
  <c r="AV676" i="1"/>
  <c r="AT676" i="1"/>
  <c r="AU676" i="1" s="1"/>
  <c r="AS676" i="1"/>
  <c r="BC675" i="1"/>
  <c r="BB675" i="1"/>
  <c r="BA675" i="1"/>
  <c r="AZ675" i="1"/>
  <c r="AY675" i="1"/>
  <c r="AX675" i="1"/>
  <c r="AV675" i="1"/>
  <c r="AW675" i="1" s="1"/>
  <c r="AT675" i="1"/>
  <c r="AU675" i="1" s="1"/>
  <c r="AS675" i="1"/>
  <c r="BC674" i="1"/>
  <c r="BB674" i="1"/>
  <c r="BA674" i="1"/>
  <c r="AZ674" i="1"/>
  <c r="AY674" i="1"/>
  <c r="AV674" i="1"/>
  <c r="AT674" i="1"/>
  <c r="AU674" i="1" s="1"/>
  <c r="AS674" i="1"/>
  <c r="BC673" i="1"/>
  <c r="BB673" i="1"/>
  <c r="BA673" i="1"/>
  <c r="AZ673" i="1"/>
  <c r="AY673" i="1"/>
  <c r="AV673" i="1"/>
  <c r="AW673" i="1" s="1"/>
  <c r="AT673" i="1"/>
  <c r="AU673" i="1" s="1"/>
  <c r="AS673" i="1"/>
  <c r="BC672" i="1"/>
  <c r="BB672" i="1"/>
  <c r="BA672" i="1"/>
  <c r="AZ672" i="1"/>
  <c r="AY672" i="1"/>
  <c r="AV672" i="1"/>
  <c r="AW672" i="1" s="1"/>
  <c r="AT672" i="1"/>
  <c r="AU672" i="1" s="1"/>
  <c r="AS672" i="1"/>
  <c r="BC671" i="1"/>
  <c r="BB671" i="1"/>
  <c r="BA671" i="1"/>
  <c r="AZ671" i="1"/>
  <c r="AY671" i="1"/>
  <c r="AV671" i="1"/>
  <c r="AT671" i="1"/>
  <c r="AU671" i="1" s="1"/>
  <c r="AS671" i="1"/>
  <c r="BC670" i="1"/>
  <c r="BB670" i="1"/>
  <c r="BA670" i="1"/>
  <c r="AZ670" i="1"/>
  <c r="AY670" i="1"/>
  <c r="AV670" i="1"/>
  <c r="AT670" i="1"/>
  <c r="AU670" i="1" s="1"/>
  <c r="AS670" i="1"/>
  <c r="BC669" i="1"/>
  <c r="BB669" i="1"/>
  <c r="BA669" i="1"/>
  <c r="AZ669" i="1"/>
  <c r="AY669" i="1"/>
  <c r="AV669" i="1"/>
  <c r="AX669" i="1" s="1"/>
  <c r="AT669" i="1"/>
  <c r="AU669" i="1" s="1"/>
  <c r="AS669" i="1"/>
  <c r="BC668" i="1"/>
  <c r="BB668" i="1"/>
  <c r="BA668" i="1"/>
  <c r="AZ668" i="1"/>
  <c r="AY668" i="1"/>
  <c r="AW668" i="1"/>
  <c r="AV668" i="1"/>
  <c r="AX668" i="1" s="1"/>
  <c r="AT668" i="1"/>
  <c r="AU668" i="1" s="1"/>
  <c r="AS668" i="1"/>
  <c r="BC667" i="1"/>
  <c r="BB667" i="1"/>
  <c r="BA667" i="1"/>
  <c r="AZ667" i="1"/>
  <c r="AY667" i="1"/>
  <c r="AV667" i="1"/>
  <c r="AW667" i="1" s="1"/>
  <c r="AT667" i="1"/>
  <c r="AU667" i="1" s="1"/>
  <c r="AS667" i="1"/>
  <c r="BC666" i="1"/>
  <c r="BB666" i="1"/>
  <c r="BA666" i="1"/>
  <c r="AZ666" i="1"/>
  <c r="AY666" i="1"/>
  <c r="AV666" i="1"/>
  <c r="AT666" i="1"/>
  <c r="AU666" i="1" s="1"/>
  <c r="AS666" i="1"/>
  <c r="BC665" i="1"/>
  <c r="BB665" i="1"/>
  <c r="BA665" i="1"/>
  <c r="AZ665" i="1"/>
  <c r="AY665" i="1"/>
  <c r="AV665" i="1"/>
  <c r="AW665" i="1" s="1"/>
  <c r="AT665" i="1"/>
  <c r="AU665" i="1" s="1"/>
  <c r="AS665" i="1"/>
  <c r="BC664" i="1"/>
  <c r="BB664" i="1"/>
  <c r="BA664" i="1"/>
  <c r="AZ664" i="1"/>
  <c r="AY664" i="1"/>
  <c r="AV664" i="1"/>
  <c r="AW664" i="1" s="1"/>
  <c r="AT664" i="1"/>
  <c r="AU664" i="1" s="1"/>
  <c r="AS664" i="1"/>
  <c r="BC663" i="1"/>
  <c r="BB663" i="1"/>
  <c r="BA663" i="1"/>
  <c r="AZ663" i="1"/>
  <c r="AY663" i="1"/>
  <c r="AV663" i="1"/>
  <c r="AX663" i="1" s="1"/>
  <c r="AT663" i="1"/>
  <c r="AU663" i="1" s="1"/>
  <c r="AS663" i="1"/>
  <c r="BC662" i="1"/>
  <c r="BB662" i="1"/>
  <c r="BA662" i="1"/>
  <c r="AZ662" i="1"/>
  <c r="AY662" i="1"/>
  <c r="AV662" i="1"/>
  <c r="AT662" i="1"/>
  <c r="AU662" i="1" s="1"/>
  <c r="AS662" i="1"/>
  <c r="BC661" i="1"/>
  <c r="BB661" i="1"/>
  <c r="BA661" i="1"/>
  <c r="AZ661" i="1"/>
  <c r="AY661" i="1"/>
  <c r="AV661" i="1"/>
  <c r="AX661" i="1" s="1"/>
  <c r="AT661" i="1"/>
  <c r="AU661" i="1" s="1"/>
  <c r="AS661" i="1"/>
  <c r="BC660" i="1"/>
  <c r="BB660" i="1"/>
  <c r="BA660" i="1"/>
  <c r="AZ660" i="1"/>
  <c r="AY660" i="1"/>
  <c r="AV660" i="1"/>
  <c r="AT660" i="1"/>
  <c r="AU660" i="1" s="1"/>
  <c r="AS660" i="1"/>
  <c r="BC659" i="1"/>
  <c r="BB659" i="1"/>
  <c r="BA659" i="1"/>
  <c r="AZ659" i="1"/>
  <c r="AY659" i="1"/>
  <c r="AV659" i="1"/>
  <c r="AW659" i="1" s="1"/>
  <c r="AT659" i="1"/>
  <c r="AU659" i="1" s="1"/>
  <c r="AS659" i="1"/>
  <c r="BC658" i="1"/>
  <c r="BB658" i="1"/>
  <c r="BA658" i="1"/>
  <c r="AZ658" i="1"/>
  <c r="AY658" i="1"/>
  <c r="AV658" i="1"/>
  <c r="AT658" i="1"/>
  <c r="AU658" i="1" s="1"/>
  <c r="AS658" i="1"/>
  <c r="BC657" i="1"/>
  <c r="BB657" i="1"/>
  <c r="BA657" i="1"/>
  <c r="AZ657" i="1"/>
  <c r="AY657" i="1"/>
  <c r="AV657" i="1"/>
  <c r="AW657" i="1" s="1"/>
  <c r="AU657" i="1"/>
  <c r="AT657" i="1"/>
  <c r="AS657" i="1"/>
  <c r="BC656" i="1"/>
  <c r="BB656" i="1"/>
  <c r="BA656" i="1"/>
  <c r="AZ656" i="1"/>
  <c r="AY656" i="1"/>
  <c r="AX656" i="1"/>
  <c r="AV656" i="1"/>
  <c r="AW656" i="1" s="1"/>
  <c r="AT656" i="1"/>
  <c r="AU656" i="1" s="1"/>
  <c r="AS656" i="1"/>
  <c r="BC655" i="1"/>
  <c r="BB655" i="1"/>
  <c r="BA655" i="1"/>
  <c r="AZ655" i="1"/>
  <c r="AY655" i="1"/>
  <c r="AV655" i="1"/>
  <c r="AX655" i="1" s="1"/>
  <c r="AT655" i="1"/>
  <c r="AU655" i="1" s="1"/>
  <c r="AS655" i="1"/>
  <c r="BC654" i="1"/>
  <c r="BB654" i="1"/>
  <c r="BA654" i="1"/>
  <c r="AZ654" i="1"/>
  <c r="AY654" i="1"/>
  <c r="AV654" i="1"/>
  <c r="AT654" i="1"/>
  <c r="AU654" i="1" s="1"/>
  <c r="AS654" i="1"/>
  <c r="BC653" i="1"/>
  <c r="BB653" i="1"/>
  <c r="BA653" i="1"/>
  <c r="AZ653" i="1"/>
  <c r="AY653" i="1"/>
  <c r="AV653" i="1"/>
  <c r="AT653" i="1"/>
  <c r="AU653" i="1" s="1"/>
  <c r="AS653" i="1"/>
  <c r="BC652" i="1"/>
  <c r="BB652" i="1"/>
  <c r="BA652" i="1"/>
  <c r="AZ652" i="1"/>
  <c r="AY652" i="1"/>
  <c r="AV652" i="1"/>
  <c r="AT652" i="1"/>
  <c r="AU652" i="1" s="1"/>
  <c r="AS652" i="1"/>
  <c r="BC651" i="1"/>
  <c r="BB651" i="1"/>
  <c r="BA651" i="1"/>
  <c r="AZ651" i="1"/>
  <c r="AY651" i="1"/>
  <c r="AV651" i="1"/>
  <c r="AX651" i="1" s="1"/>
  <c r="AT651" i="1"/>
  <c r="AU651" i="1" s="1"/>
  <c r="AS651" i="1"/>
  <c r="BC650" i="1"/>
  <c r="BB650" i="1"/>
  <c r="BA650" i="1"/>
  <c r="AZ650" i="1"/>
  <c r="AY650" i="1"/>
  <c r="AV650" i="1"/>
  <c r="AX650" i="1" s="1"/>
  <c r="AU650" i="1"/>
  <c r="AT650" i="1"/>
  <c r="AS650" i="1"/>
  <c r="BC649" i="1"/>
  <c r="BB649" i="1"/>
  <c r="BA649" i="1"/>
  <c r="AZ649" i="1"/>
  <c r="AY649" i="1"/>
  <c r="AV649" i="1"/>
  <c r="AX649" i="1" s="1"/>
  <c r="AT649" i="1"/>
  <c r="AU649" i="1" s="1"/>
  <c r="AS649" i="1"/>
  <c r="BC648" i="1"/>
  <c r="BB648" i="1"/>
  <c r="BA648" i="1"/>
  <c r="AZ648" i="1"/>
  <c r="AY648" i="1"/>
  <c r="AV648" i="1"/>
  <c r="AW648" i="1" s="1"/>
  <c r="AT648" i="1"/>
  <c r="AU648" i="1" s="1"/>
  <c r="AS648" i="1"/>
  <c r="BC647" i="1"/>
  <c r="BB647" i="1"/>
  <c r="BA647" i="1"/>
  <c r="AZ647" i="1"/>
  <c r="AY647" i="1"/>
  <c r="AV647" i="1"/>
  <c r="AW647" i="1" s="1"/>
  <c r="AT647" i="1"/>
  <c r="AU647" i="1" s="1"/>
  <c r="AS647" i="1"/>
  <c r="BC646" i="1"/>
  <c r="BB646" i="1"/>
  <c r="BA646" i="1"/>
  <c r="AZ646" i="1"/>
  <c r="AY646" i="1"/>
  <c r="AV646" i="1"/>
  <c r="AX646" i="1" s="1"/>
  <c r="AT646" i="1"/>
  <c r="AU646" i="1" s="1"/>
  <c r="AS646" i="1"/>
  <c r="BC645" i="1"/>
  <c r="BB645" i="1"/>
  <c r="BA645" i="1"/>
  <c r="AZ645" i="1"/>
  <c r="AY645" i="1"/>
  <c r="AV645" i="1"/>
  <c r="AT645" i="1"/>
  <c r="AU645" i="1" s="1"/>
  <c r="AS645" i="1"/>
  <c r="BC644" i="1"/>
  <c r="BB644" i="1"/>
  <c r="BA644" i="1"/>
  <c r="AZ644" i="1"/>
  <c r="AY644" i="1"/>
  <c r="AV644" i="1"/>
  <c r="AX644" i="1" s="1"/>
  <c r="AT644" i="1"/>
  <c r="AU644" i="1" s="1"/>
  <c r="AS644" i="1"/>
  <c r="BC643" i="1"/>
  <c r="BB643" i="1"/>
  <c r="BA643" i="1"/>
  <c r="AZ643" i="1"/>
  <c r="AY643" i="1"/>
  <c r="AW643" i="1"/>
  <c r="AV643" i="1"/>
  <c r="AX643" i="1" s="1"/>
  <c r="AT643" i="1"/>
  <c r="AU643" i="1" s="1"/>
  <c r="AS643" i="1"/>
  <c r="BC642" i="1"/>
  <c r="BB642" i="1"/>
  <c r="BA642" i="1"/>
  <c r="AZ642" i="1"/>
  <c r="AY642" i="1"/>
  <c r="AV642" i="1"/>
  <c r="AX642" i="1" s="1"/>
  <c r="AT642" i="1"/>
  <c r="AU642" i="1" s="1"/>
  <c r="AS642" i="1"/>
  <c r="BC641" i="1"/>
  <c r="BB641" i="1"/>
  <c r="BA641" i="1"/>
  <c r="AZ641" i="1"/>
  <c r="AY641" i="1"/>
  <c r="AV641" i="1"/>
  <c r="AU641" i="1"/>
  <c r="AT641" i="1"/>
  <c r="AS641" i="1"/>
  <c r="BC640" i="1"/>
  <c r="BB640" i="1"/>
  <c r="BA640" i="1"/>
  <c r="AZ640" i="1"/>
  <c r="AY640" i="1"/>
  <c r="AX640" i="1"/>
  <c r="AV640" i="1"/>
  <c r="AW640" i="1" s="1"/>
  <c r="AT640" i="1"/>
  <c r="AU640" i="1" s="1"/>
  <c r="AS640" i="1"/>
  <c r="BC639" i="1"/>
  <c r="BB639" i="1"/>
  <c r="BA639" i="1"/>
  <c r="AZ639" i="1"/>
  <c r="AY639" i="1"/>
  <c r="AV639" i="1"/>
  <c r="AX639" i="1" s="1"/>
  <c r="AT639" i="1"/>
  <c r="AU639" i="1" s="1"/>
  <c r="AS639" i="1"/>
  <c r="BC638" i="1"/>
  <c r="BB638" i="1"/>
  <c r="BA638" i="1"/>
  <c r="AZ638" i="1"/>
  <c r="AY638" i="1"/>
  <c r="AV638" i="1"/>
  <c r="AW638" i="1" s="1"/>
  <c r="AT638" i="1"/>
  <c r="AU638" i="1" s="1"/>
  <c r="AS638" i="1"/>
  <c r="BC637" i="1"/>
  <c r="BB637" i="1"/>
  <c r="BA637" i="1"/>
  <c r="AZ637" i="1"/>
  <c r="AY637" i="1"/>
  <c r="AV637" i="1"/>
  <c r="AX637" i="1" s="1"/>
  <c r="AT637" i="1"/>
  <c r="AU637" i="1" s="1"/>
  <c r="AS637" i="1"/>
  <c r="BC636" i="1"/>
  <c r="BB636" i="1"/>
  <c r="BA636" i="1"/>
  <c r="AZ636" i="1"/>
  <c r="AY636" i="1"/>
  <c r="AV636" i="1"/>
  <c r="AT636" i="1"/>
  <c r="AU636" i="1" s="1"/>
  <c r="AS636" i="1"/>
  <c r="BC635" i="1"/>
  <c r="BB635" i="1"/>
  <c r="BA635" i="1"/>
  <c r="AZ635" i="1"/>
  <c r="AY635" i="1"/>
  <c r="AV635" i="1"/>
  <c r="AX635" i="1" s="1"/>
  <c r="AT635" i="1"/>
  <c r="AU635" i="1" s="1"/>
  <c r="AS635" i="1"/>
  <c r="BC634" i="1"/>
  <c r="BB634" i="1"/>
  <c r="BA634" i="1"/>
  <c r="AZ634" i="1"/>
  <c r="AY634" i="1"/>
  <c r="AW634" i="1"/>
  <c r="AV634" i="1"/>
  <c r="AX634" i="1" s="1"/>
  <c r="AT634" i="1"/>
  <c r="AU634" i="1" s="1"/>
  <c r="AS634" i="1"/>
  <c r="BC633" i="1"/>
  <c r="BB633" i="1"/>
  <c r="BA633" i="1"/>
  <c r="AZ633" i="1"/>
  <c r="AY633" i="1"/>
  <c r="AV633" i="1"/>
  <c r="AX633" i="1" s="1"/>
  <c r="AT633" i="1"/>
  <c r="AU633" i="1" s="1"/>
  <c r="AS633" i="1"/>
  <c r="BC632" i="1"/>
  <c r="BB632" i="1"/>
  <c r="BA632" i="1"/>
  <c r="AZ632" i="1"/>
  <c r="AY632" i="1"/>
  <c r="AV632" i="1"/>
  <c r="AT632" i="1"/>
  <c r="AU632" i="1" s="1"/>
  <c r="AS632" i="1"/>
  <c r="BC631" i="1"/>
  <c r="BB631" i="1"/>
  <c r="BA631" i="1"/>
  <c r="AZ631" i="1"/>
  <c r="AY631" i="1"/>
  <c r="AV631" i="1"/>
  <c r="AT631" i="1"/>
  <c r="AU631" i="1" s="1"/>
  <c r="AS631" i="1"/>
  <c r="BC630" i="1"/>
  <c r="BB630" i="1"/>
  <c r="BA630" i="1"/>
  <c r="AZ630" i="1"/>
  <c r="AY630" i="1"/>
  <c r="AV630" i="1"/>
  <c r="AW630" i="1" s="1"/>
  <c r="AT630" i="1"/>
  <c r="AU630" i="1" s="1"/>
  <c r="AS630" i="1"/>
  <c r="BC629" i="1"/>
  <c r="BB629" i="1"/>
  <c r="BA629" i="1"/>
  <c r="AZ629" i="1"/>
  <c r="AY629" i="1"/>
  <c r="AV629" i="1"/>
  <c r="AX629" i="1" s="1"/>
  <c r="AT629" i="1"/>
  <c r="AU629" i="1" s="1"/>
  <c r="AS629" i="1"/>
  <c r="BC628" i="1"/>
  <c r="BB628" i="1"/>
  <c r="BA628" i="1"/>
  <c r="AZ628" i="1"/>
  <c r="AY628" i="1"/>
  <c r="AV628" i="1"/>
  <c r="AX628" i="1" s="1"/>
  <c r="AT628" i="1"/>
  <c r="AU628" i="1" s="1"/>
  <c r="AS628" i="1"/>
  <c r="BC627" i="1"/>
  <c r="BB627" i="1"/>
  <c r="BA627" i="1"/>
  <c r="AZ627" i="1"/>
  <c r="AY627" i="1"/>
  <c r="AV627" i="1"/>
  <c r="AT627" i="1"/>
  <c r="AU627" i="1" s="1"/>
  <c r="AS627" i="1"/>
  <c r="BC626" i="1"/>
  <c r="BB626" i="1"/>
  <c r="BA626" i="1"/>
  <c r="AZ626" i="1"/>
  <c r="AY626" i="1"/>
  <c r="AV626" i="1"/>
  <c r="AW626" i="1" s="1"/>
  <c r="AT626" i="1"/>
  <c r="AU626" i="1" s="1"/>
  <c r="AS626" i="1"/>
  <c r="BC625" i="1"/>
  <c r="BB625" i="1"/>
  <c r="BA625" i="1"/>
  <c r="AZ625" i="1"/>
  <c r="AY625" i="1"/>
  <c r="AV625" i="1"/>
  <c r="AW625" i="1" s="1"/>
  <c r="AT625" i="1"/>
  <c r="AU625" i="1" s="1"/>
  <c r="AS625" i="1"/>
  <c r="BC624" i="1"/>
  <c r="BB624" i="1"/>
  <c r="BA624" i="1"/>
  <c r="AZ624" i="1"/>
  <c r="AY624" i="1"/>
  <c r="AV624" i="1"/>
  <c r="AT624" i="1"/>
  <c r="AU624" i="1" s="1"/>
  <c r="AS624" i="1"/>
  <c r="BC623" i="1"/>
  <c r="BB623" i="1"/>
  <c r="BA623" i="1"/>
  <c r="AZ623" i="1"/>
  <c r="AY623" i="1"/>
  <c r="AW623" i="1"/>
  <c r="AV623" i="1"/>
  <c r="AX623" i="1" s="1"/>
  <c r="AT623" i="1"/>
  <c r="AU623" i="1" s="1"/>
  <c r="AS623" i="1"/>
  <c r="BC622" i="1"/>
  <c r="BB622" i="1"/>
  <c r="BA622" i="1"/>
  <c r="AZ622" i="1"/>
  <c r="AY622" i="1"/>
  <c r="AV622" i="1"/>
  <c r="AW622" i="1" s="1"/>
  <c r="AT622" i="1"/>
  <c r="AU622" i="1" s="1"/>
  <c r="AS622" i="1"/>
  <c r="BC621" i="1"/>
  <c r="BB621" i="1"/>
  <c r="BA621" i="1"/>
  <c r="AZ621" i="1"/>
  <c r="AY621" i="1"/>
  <c r="AV621" i="1"/>
  <c r="AX621" i="1" s="1"/>
  <c r="AT621" i="1"/>
  <c r="AU621" i="1" s="1"/>
  <c r="AS621" i="1"/>
  <c r="BC620" i="1"/>
  <c r="BB620" i="1"/>
  <c r="BA620" i="1"/>
  <c r="AZ620" i="1"/>
  <c r="AY620" i="1"/>
  <c r="AV620" i="1"/>
  <c r="AX620" i="1" s="1"/>
  <c r="AT620" i="1"/>
  <c r="AU620" i="1" s="1"/>
  <c r="AS620" i="1"/>
  <c r="BC619" i="1"/>
  <c r="BB619" i="1"/>
  <c r="BA619" i="1"/>
  <c r="AZ619" i="1"/>
  <c r="AY619" i="1"/>
  <c r="AV619" i="1"/>
  <c r="AX619" i="1" s="1"/>
  <c r="AT619" i="1"/>
  <c r="AU619" i="1" s="1"/>
  <c r="AS619" i="1"/>
  <c r="BC618" i="1"/>
  <c r="BB618" i="1"/>
  <c r="BA618" i="1"/>
  <c r="AZ618" i="1"/>
  <c r="AY618" i="1"/>
  <c r="AV618" i="1"/>
  <c r="AT618" i="1"/>
  <c r="AU618" i="1" s="1"/>
  <c r="AS618" i="1"/>
  <c r="BC617" i="1"/>
  <c r="BB617" i="1"/>
  <c r="BA617" i="1"/>
  <c r="AZ617" i="1"/>
  <c r="AY617" i="1"/>
  <c r="AV617" i="1"/>
  <c r="AX617" i="1" s="1"/>
  <c r="AT617" i="1"/>
  <c r="AU617" i="1" s="1"/>
  <c r="AS617" i="1"/>
  <c r="BC616" i="1"/>
  <c r="BB616" i="1"/>
  <c r="BA616" i="1"/>
  <c r="AZ616" i="1"/>
  <c r="AY616" i="1"/>
  <c r="AV616" i="1"/>
  <c r="AT616" i="1"/>
  <c r="AU616" i="1" s="1"/>
  <c r="AS616" i="1"/>
  <c r="BC615" i="1"/>
  <c r="BB615" i="1"/>
  <c r="BA615" i="1"/>
  <c r="AZ615" i="1"/>
  <c r="AY615" i="1"/>
  <c r="AX615" i="1"/>
  <c r="AW615" i="1"/>
  <c r="AV615" i="1"/>
  <c r="AT615" i="1"/>
  <c r="AU615" i="1" s="1"/>
  <c r="AS615" i="1"/>
  <c r="BC614" i="1"/>
  <c r="BB614" i="1"/>
  <c r="BA614" i="1"/>
  <c r="AZ614" i="1"/>
  <c r="AY614" i="1"/>
  <c r="AV614" i="1"/>
  <c r="AT614" i="1"/>
  <c r="AU614" i="1" s="1"/>
  <c r="AS614" i="1"/>
  <c r="BC613" i="1"/>
  <c r="BB613" i="1"/>
  <c r="BA613" i="1"/>
  <c r="AZ613" i="1"/>
  <c r="AY613" i="1"/>
  <c r="AV613" i="1"/>
  <c r="AX613" i="1" s="1"/>
  <c r="AT613" i="1"/>
  <c r="AU613" i="1" s="1"/>
  <c r="AS613" i="1"/>
  <c r="BC612" i="1"/>
  <c r="BB612" i="1"/>
  <c r="BA612" i="1"/>
  <c r="AZ612" i="1"/>
  <c r="AY612" i="1"/>
  <c r="AV612" i="1"/>
  <c r="AX612" i="1" s="1"/>
  <c r="AT612" i="1"/>
  <c r="AU612" i="1" s="1"/>
  <c r="AS612" i="1"/>
  <c r="BC611" i="1"/>
  <c r="BB611" i="1"/>
  <c r="BA611" i="1"/>
  <c r="AZ611" i="1"/>
  <c r="AY611" i="1"/>
  <c r="AV611" i="1"/>
  <c r="AX611" i="1" s="1"/>
  <c r="AT611" i="1"/>
  <c r="AU611" i="1" s="1"/>
  <c r="AS611" i="1"/>
  <c r="BC610" i="1"/>
  <c r="BB610" i="1"/>
  <c r="BA610" i="1"/>
  <c r="AZ610" i="1"/>
  <c r="AY610" i="1"/>
  <c r="AV610" i="1"/>
  <c r="AW610" i="1" s="1"/>
  <c r="AT610" i="1"/>
  <c r="AU610" i="1" s="1"/>
  <c r="AS610" i="1"/>
  <c r="BC609" i="1"/>
  <c r="BB609" i="1"/>
  <c r="BA609" i="1"/>
  <c r="AZ609" i="1"/>
  <c r="AY609" i="1"/>
  <c r="AW609" i="1"/>
  <c r="AV609" i="1"/>
  <c r="AX609" i="1" s="1"/>
  <c r="AT609" i="1"/>
  <c r="AU609" i="1" s="1"/>
  <c r="AS609" i="1"/>
  <c r="BC608" i="1"/>
  <c r="BB608" i="1"/>
  <c r="BA608" i="1"/>
  <c r="AZ608" i="1"/>
  <c r="AY608" i="1"/>
  <c r="AV608" i="1"/>
  <c r="AT608" i="1"/>
  <c r="AU608" i="1" s="1"/>
  <c r="AS608" i="1"/>
  <c r="BC607" i="1"/>
  <c r="BB607" i="1"/>
  <c r="BA607" i="1"/>
  <c r="AZ607" i="1"/>
  <c r="AY607" i="1"/>
  <c r="AV607" i="1"/>
  <c r="AT607" i="1"/>
  <c r="AU607" i="1" s="1"/>
  <c r="AS607" i="1"/>
  <c r="BC606" i="1"/>
  <c r="BB606" i="1"/>
  <c r="BA606" i="1"/>
  <c r="AZ606" i="1"/>
  <c r="AY606" i="1"/>
  <c r="AV606" i="1"/>
  <c r="AW606" i="1" s="1"/>
  <c r="AT606" i="1"/>
  <c r="AU606" i="1" s="1"/>
  <c r="AS606" i="1"/>
  <c r="BC605" i="1"/>
  <c r="BB605" i="1"/>
  <c r="BA605" i="1"/>
  <c r="AZ605" i="1"/>
  <c r="AY605" i="1"/>
  <c r="AV605" i="1"/>
  <c r="AX605" i="1" s="1"/>
  <c r="AT605" i="1"/>
  <c r="AU605" i="1" s="1"/>
  <c r="AS605" i="1"/>
  <c r="BC604" i="1"/>
  <c r="BB604" i="1"/>
  <c r="BA604" i="1"/>
  <c r="AZ604" i="1"/>
  <c r="AY604" i="1"/>
  <c r="AV604" i="1"/>
  <c r="AX604" i="1" s="1"/>
  <c r="AT604" i="1"/>
  <c r="AU604" i="1" s="1"/>
  <c r="AS604" i="1"/>
  <c r="BC603" i="1"/>
  <c r="BB603" i="1"/>
  <c r="BA603" i="1"/>
  <c r="AZ603" i="1"/>
  <c r="AY603" i="1"/>
  <c r="AV603" i="1"/>
  <c r="AX603" i="1" s="1"/>
  <c r="AT603" i="1"/>
  <c r="AU603" i="1" s="1"/>
  <c r="AS603" i="1"/>
  <c r="BC602" i="1"/>
  <c r="BB602" i="1"/>
  <c r="BA602" i="1"/>
  <c r="AZ602" i="1"/>
  <c r="AY602" i="1"/>
  <c r="AV602" i="1"/>
  <c r="AW602" i="1" s="1"/>
  <c r="AT602" i="1"/>
  <c r="AU602" i="1" s="1"/>
  <c r="AS602" i="1"/>
  <c r="BC601" i="1"/>
  <c r="BB601" i="1"/>
  <c r="BA601" i="1"/>
  <c r="AZ601" i="1"/>
  <c r="AY601" i="1"/>
  <c r="AV601" i="1"/>
  <c r="AX601" i="1" s="1"/>
  <c r="AT601" i="1"/>
  <c r="AU601" i="1" s="1"/>
  <c r="AS601" i="1"/>
  <c r="BC600" i="1"/>
  <c r="BB600" i="1"/>
  <c r="BA600" i="1"/>
  <c r="AZ600" i="1"/>
  <c r="AY600" i="1"/>
  <c r="AV600" i="1"/>
  <c r="AT600" i="1"/>
  <c r="AU600" i="1" s="1"/>
  <c r="AS600" i="1"/>
  <c r="BC599" i="1"/>
  <c r="BB599" i="1"/>
  <c r="BA599" i="1"/>
  <c r="AZ599" i="1"/>
  <c r="AY599" i="1"/>
  <c r="AV599" i="1"/>
  <c r="AW599" i="1" s="1"/>
  <c r="AT599" i="1"/>
  <c r="AU599" i="1" s="1"/>
  <c r="AS599" i="1"/>
  <c r="BC598" i="1"/>
  <c r="BB598" i="1"/>
  <c r="BA598" i="1"/>
  <c r="AZ598" i="1"/>
  <c r="AY598" i="1"/>
  <c r="AV598" i="1"/>
  <c r="AW598" i="1" s="1"/>
  <c r="AT598" i="1"/>
  <c r="AU598" i="1" s="1"/>
  <c r="AS598" i="1"/>
  <c r="BC597" i="1"/>
  <c r="BB597" i="1"/>
  <c r="BA597" i="1"/>
  <c r="AZ597" i="1"/>
  <c r="AY597" i="1"/>
  <c r="AX597" i="1"/>
  <c r="AV597" i="1"/>
  <c r="AW597" i="1" s="1"/>
  <c r="AU597" i="1"/>
  <c r="AT597" i="1"/>
  <c r="AS597" i="1"/>
  <c r="BC596" i="1"/>
  <c r="BB596" i="1"/>
  <c r="BA596" i="1"/>
  <c r="AZ596" i="1"/>
  <c r="AY596" i="1"/>
  <c r="AV596" i="1"/>
  <c r="AX596" i="1" s="1"/>
  <c r="AT596" i="1"/>
  <c r="AU596" i="1" s="1"/>
  <c r="AS596" i="1"/>
  <c r="BC595" i="1"/>
  <c r="BB595" i="1"/>
  <c r="BA595" i="1"/>
  <c r="AZ595" i="1"/>
  <c r="AY595" i="1"/>
  <c r="AV595" i="1"/>
  <c r="AX595" i="1" s="1"/>
  <c r="AT595" i="1"/>
  <c r="AU595" i="1" s="1"/>
  <c r="AS595" i="1"/>
  <c r="BC594" i="1"/>
  <c r="BB594" i="1"/>
  <c r="BA594" i="1"/>
  <c r="AZ594" i="1"/>
  <c r="AY594" i="1"/>
  <c r="AV594" i="1"/>
  <c r="AW594" i="1" s="1"/>
  <c r="AT594" i="1"/>
  <c r="AU594" i="1" s="1"/>
  <c r="AS594" i="1"/>
  <c r="BC593" i="1"/>
  <c r="BB593" i="1"/>
  <c r="BA593" i="1"/>
  <c r="AZ593" i="1"/>
  <c r="AY593" i="1"/>
  <c r="AW593" i="1"/>
  <c r="AV593" i="1"/>
  <c r="AX593" i="1" s="1"/>
  <c r="AT593" i="1"/>
  <c r="AU593" i="1" s="1"/>
  <c r="AS593" i="1"/>
  <c r="BC592" i="1"/>
  <c r="BB592" i="1"/>
  <c r="BA592" i="1"/>
  <c r="AZ592" i="1"/>
  <c r="AY592" i="1"/>
  <c r="AV592" i="1"/>
  <c r="AT592" i="1"/>
  <c r="AU592" i="1" s="1"/>
  <c r="AS592" i="1"/>
  <c r="BC591" i="1"/>
  <c r="BB591" i="1"/>
  <c r="BA591" i="1"/>
  <c r="AZ591" i="1"/>
  <c r="AY591" i="1"/>
  <c r="AV591" i="1"/>
  <c r="AX591" i="1" s="1"/>
  <c r="AT591" i="1"/>
  <c r="AU591" i="1" s="1"/>
  <c r="AS591" i="1"/>
  <c r="BC590" i="1"/>
  <c r="BB590" i="1"/>
  <c r="BA590" i="1"/>
  <c r="AZ590" i="1"/>
  <c r="AY590" i="1"/>
  <c r="AV590" i="1"/>
  <c r="AT590" i="1"/>
  <c r="AU590" i="1" s="1"/>
  <c r="AS590" i="1"/>
  <c r="BC589" i="1"/>
  <c r="BB589" i="1"/>
  <c r="BA589" i="1"/>
  <c r="AZ589" i="1"/>
  <c r="AY589" i="1"/>
  <c r="AV589" i="1"/>
  <c r="AW589" i="1" s="1"/>
  <c r="AU589" i="1"/>
  <c r="AT589" i="1"/>
  <c r="AS589" i="1"/>
  <c r="BC588" i="1"/>
  <c r="BB588" i="1"/>
  <c r="BA588" i="1"/>
  <c r="AZ588" i="1"/>
  <c r="AY588" i="1"/>
  <c r="AV588" i="1"/>
  <c r="AX588" i="1" s="1"/>
  <c r="AT588" i="1"/>
  <c r="AU588" i="1" s="1"/>
  <c r="AS588" i="1"/>
  <c r="BC587" i="1"/>
  <c r="BB587" i="1"/>
  <c r="BA587" i="1"/>
  <c r="AZ587" i="1"/>
  <c r="AY587" i="1"/>
  <c r="AV587" i="1"/>
  <c r="AX587" i="1" s="1"/>
  <c r="AT587" i="1"/>
  <c r="AU587" i="1" s="1"/>
  <c r="AS587" i="1"/>
  <c r="BC586" i="1"/>
  <c r="BB586" i="1"/>
  <c r="BA586" i="1"/>
  <c r="AZ586" i="1"/>
  <c r="AY586" i="1"/>
  <c r="AV586" i="1"/>
  <c r="AW586" i="1" s="1"/>
  <c r="AT586" i="1"/>
  <c r="AU586" i="1" s="1"/>
  <c r="AS586" i="1"/>
  <c r="BC585" i="1"/>
  <c r="BB585" i="1"/>
  <c r="BA585" i="1"/>
  <c r="AZ585" i="1"/>
  <c r="AY585" i="1"/>
  <c r="AX585" i="1"/>
  <c r="AV585" i="1"/>
  <c r="AW585" i="1" s="1"/>
  <c r="AT585" i="1"/>
  <c r="AU585" i="1" s="1"/>
  <c r="AS585" i="1"/>
  <c r="BC584" i="1"/>
  <c r="BB584" i="1"/>
  <c r="BA584" i="1"/>
  <c r="AZ584" i="1"/>
  <c r="AY584" i="1"/>
  <c r="AV584" i="1"/>
  <c r="AT584" i="1"/>
  <c r="AU584" i="1" s="1"/>
  <c r="AS584" i="1"/>
  <c r="BC583" i="1"/>
  <c r="BB583" i="1"/>
  <c r="BA583" i="1"/>
  <c r="AZ583" i="1"/>
  <c r="AY583" i="1"/>
  <c r="AV583" i="1"/>
  <c r="AT583" i="1"/>
  <c r="AU583" i="1" s="1"/>
  <c r="AS583" i="1"/>
  <c r="BC582" i="1"/>
  <c r="BB582" i="1"/>
  <c r="BA582" i="1"/>
  <c r="AZ582" i="1"/>
  <c r="AY582" i="1"/>
  <c r="AV582" i="1"/>
  <c r="AW582" i="1" s="1"/>
  <c r="AT582" i="1"/>
  <c r="AU582" i="1" s="1"/>
  <c r="AS582" i="1"/>
  <c r="BC581" i="1"/>
  <c r="BB581" i="1"/>
  <c r="BA581" i="1"/>
  <c r="AZ581" i="1"/>
  <c r="AY581" i="1"/>
  <c r="AV581" i="1"/>
  <c r="AX581" i="1" s="1"/>
  <c r="AT581" i="1"/>
  <c r="AU581" i="1" s="1"/>
  <c r="AS581" i="1"/>
  <c r="BC580" i="1"/>
  <c r="BB580" i="1"/>
  <c r="BA580" i="1"/>
  <c r="AZ580" i="1"/>
  <c r="AY580" i="1"/>
  <c r="AV580" i="1"/>
  <c r="AX580" i="1" s="1"/>
  <c r="AT580" i="1"/>
  <c r="AU580" i="1" s="1"/>
  <c r="AS580" i="1"/>
  <c r="BC579" i="1"/>
  <c r="BB579" i="1"/>
  <c r="BA579" i="1"/>
  <c r="AZ579" i="1"/>
  <c r="AY579" i="1"/>
  <c r="AV579" i="1"/>
  <c r="AX579" i="1" s="1"/>
  <c r="AT579" i="1"/>
  <c r="AU579" i="1" s="1"/>
  <c r="AS579" i="1"/>
  <c r="BC578" i="1"/>
  <c r="BB578" i="1"/>
  <c r="BA578" i="1"/>
  <c r="AZ578" i="1"/>
  <c r="AY578" i="1"/>
  <c r="AV578" i="1"/>
  <c r="AW578" i="1" s="1"/>
  <c r="AT578" i="1"/>
  <c r="AU578" i="1" s="1"/>
  <c r="AS578" i="1"/>
  <c r="BC577" i="1"/>
  <c r="BB577" i="1"/>
  <c r="BA577" i="1"/>
  <c r="AZ577" i="1"/>
  <c r="AY577" i="1"/>
  <c r="AV577" i="1"/>
  <c r="AX577" i="1" s="1"/>
  <c r="AT577" i="1"/>
  <c r="AU577" i="1" s="1"/>
  <c r="AS577" i="1"/>
  <c r="BC576" i="1"/>
  <c r="BB576" i="1"/>
  <c r="BA576" i="1"/>
  <c r="AZ576" i="1"/>
  <c r="AY576" i="1"/>
  <c r="AV576" i="1"/>
  <c r="AT576" i="1"/>
  <c r="AU576" i="1" s="1"/>
  <c r="AS576" i="1"/>
  <c r="BC575" i="1"/>
  <c r="BB575" i="1"/>
  <c r="BA575" i="1"/>
  <c r="AZ575" i="1"/>
  <c r="AY575" i="1"/>
  <c r="AV575" i="1"/>
  <c r="AX575" i="1" s="1"/>
  <c r="AT575" i="1"/>
  <c r="AU575" i="1" s="1"/>
  <c r="AS575" i="1"/>
  <c r="BC574" i="1"/>
  <c r="BB574" i="1"/>
  <c r="BA574" i="1"/>
  <c r="AZ574" i="1"/>
  <c r="AY574" i="1"/>
  <c r="AV574" i="1"/>
  <c r="AW574" i="1" s="1"/>
  <c r="AT574" i="1"/>
  <c r="AU574" i="1" s="1"/>
  <c r="AS574" i="1"/>
  <c r="BC573" i="1"/>
  <c r="BB573" i="1"/>
  <c r="BA573" i="1"/>
  <c r="AZ573" i="1"/>
  <c r="AY573" i="1"/>
  <c r="AW573" i="1"/>
  <c r="AV573" i="1"/>
  <c r="AX573" i="1" s="1"/>
  <c r="AT573" i="1"/>
  <c r="AU573" i="1" s="1"/>
  <c r="AS573" i="1"/>
  <c r="BC572" i="1"/>
  <c r="BB572" i="1"/>
  <c r="BA572" i="1"/>
  <c r="AZ572" i="1"/>
  <c r="AY572" i="1"/>
  <c r="AV572" i="1"/>
  <c r="AX572" i="1" s="1"/>
  <c r="AT572" i="1"/>
  <c r="AU572" i="1" s="1"/>
  <c r="AS572" i="1"/>
  <c r="BC571" i="1"/>
  <c r="BB571" i="1"/>
  <c r="BA571" i="1"/>
  <c r="AZ571" i="1"/>
  <c r="AY571" i="1"/>
  <c r="AV571" i="1"/>
  <c r="AX571" i="1" s="1"/>
  <c r="AT571" i="1"/>
  <c r="AU571" i="1" s="1"/>
  <c r="AS571" i="1"/>
  <c r="BC570" i="1"/>
  <c r="BB570" i="1"/>
  <c r="BA570" i="1"/>
  <c r="AZ570" i="1"/>
  <c r="AY570" i="1"/>
  <c r="AV570" i="1"/>
  <c r="AW570" i="1" s="1"/>
  <c r="AT570" i="1"/>
  <c r="AU570" i="1" s="1"/>
  <c r="AS570" i="1"/>
  <c r="BC569" i="1"/>
  <c r="BB569" i="1"/>
  <c r="BA569" i="1"/>
  <c r="AZ569" i="1"/>
  <c r="AY569" i="1"/>
  <c r="AX569" i="1"/>
  <c r="AV569" i="1"/>
  <c r="AW569" i="1" s="1"/>
  <c r="AT569" i="1"/>
  <c r="AU569" i="1" s="1"/>
  <c r="AS569" i="1"/>
  <c r="BC568" i="1"/>
  <c r="BB568" i="1"/>
  <c r="BA568" i="1"/>
  <c r="AZ568" i="1"/>
  <c r="AY568" i="1"/>
  <c r="AV568" i="1"/>
  <c r="AT568" i="1"/>
  <c r="AU568" i="1" s="1"/>
  <c r="AS568" i="1"/>
  <c r="BC567" i="1"/>
  <c r="BB567" i="1"/>
  <c r="BA567" i="1"/>
  <c r="AZ567" i="1"/>
  <c r="AY567" i="1"/>
  <c r="AV567" i="1"/>
  <c r="AX567" i="1" s="1"/>
  <c r="AT567" i="1"/>
  <c r="AU567" i="1" s="1"/>
  <c r="AS567" i="1"/>
  <c r="BC566" i="1"/>
  <c r="BB566" i="1"/>
  <c r="BA566" i="1"/>
  <c r="AZ566" i="1"/>
  <c r="AY566" i="1"/>
  <c r="AV566" i="1"/>
  <c r="AW566" i="1" s="1"/>
  <c r="AT566" i="1"/>
  <c r="AU566" i="1" s="1"/>
  <c r="AS566" i="1"/>
  <c r="BC565" i="1"/>
  <c r="BB565" i="1"/>
  <c r="BA565" i="1"/>
  <c r="AZ565" i="1"/>
  <c r="AY565" i="1"/>
  <c r="AV565" i="1"/>
  <c r="AT565" i="1"/>
  <c r="AU565" i="1" s="1"/>
  <c r="AS565" i="1"/>
  <c r="BC564" i="1"/>
  <c r="BB564" i="1"/>
  <c r="BA564" i="1"/>
  <c r="AZ564" i="1"/>
  <c r="AY564" i="1"/>
  <c r="AV564" i="1"/>
  <c r="AX564" i="1" s="1"/>
  <c r="AT564" i="1"/>
  <c r="AU564" i="1" s="1"/>
  <c r="AS564" i="1"/>
  <c r="BC563" i="1"/>
  <c r="BB563" i="1"/>
  <c r="BA563" i="1"/>
  <c r="AZ563" i="1"/>
  <c r="AY563" i="1"/>
  <c r="AV563" i="1"/>
  <c r="AX563" i="1" s="1"/>
  <c r="AT563" i="1"/>
  <c r="AU563" i="1" s="1"/>
  <c r="AS563" i="1"/>
  <c r="BC562" i="1"/>
  <c r="BB562" i="1"/>
  <c r="BA562" i="1"/>
  <c r="AZ562" i="1"/>
  <c r="AY562" i="1"/>
  <c r="AV562" i="1"/>
  <c r="AW562" i="1" s="1"/>
  <c r="AT562" i="1"/>
  <c r="AU562" i="1" s="1"/>
  <c r="AS562" i="1"/>
  <c r="BC561" i="1"/>
  <c r="BB561" i="1"/>
  <c r="BA561" i="1"/>
  <c r="AZ561" i="1"/>
  <c r="AY561" i="1"/>
  <c r="AV561" i="1"/>
  <c r="AX561" i="1" s="1"/>
  <c r="AT561" i="1"/>
  <c r="AU561" i="1" s="1"/>
  <c r="AS561" i="1"/>
  <c r="BC560" i="1"/>
  <c r="BB560" i="1"/>
  <c r="BA560" i="1"/>
  <c r="AZ560" i="1"/>
  <c r="AY560" i="1"/>
  <c r="AV560" i="1"/>
  <c r="AT560" i="1"/>
  <c r="AU560" i="1" s="1"/>
  <c r="AS560" i="1"/>
  <c r="BC559" i="1"/>
  <c r="BB559" i="1"/>
  <c r="BA559" i="1"/>
  <c r="AZ559" i="1"/>
  <c r="AY559" i="1"/>
  <c r="AV559" i="1"/>
  <c r="AX559" i="1" s="1"/>
  <c r="AT559" i="1"/>
  <c r="AU559" i="1" s="1"/>
  <c r="AS559" i="1"/>
  <c r="BC558" i="1"/>
  <c r="BB558" i="1"/>
  <c r="BA558" i="1"/>
  <c r="AZ558" i="1"/>
  <c r="AY558" i="1"/>
  <c r="AV558" i="1"/>
  <c r="AT558" i="1"/>
  <c r="AU558" i="1" s="1"/>
  <c r="AS558" i="1"/>
  <c r="BC557" i="1"/>
  <c r="BB557" i="1"/>
  <c r="BA557" i="1"/>
  <c r="AZ557" i="1"/>
  <c r="AY557" i="1"/>
  <c r="AV557" i="1"/>
  <c r="AW557" i="1" s="1"/>
  <c r="AT557" i="1"/>
  <c r="AU557" i="1" s="1"/>
  <c r="AS557" i="1"/>
  <c r="BC556" i="1"/>
  <c r="BB556" i="1"/>
  <c r="BA556" i="1"/>
  <c r="AZ556" i="1"/>
  <c r="AY556" i="1"/>
  <c r="AV556" i="1"/>
  <c r="AX556" i="1" s="1"/>
  <c r="AT556" i="1"/>
  <c r="AU556" i="1" s="1"/>
  <c r="AS556" i="1"/>
  <c r="BC555" i="1"/>
  <c r="BB555" i="1"/>
  <c r="BA555" i="1"/>
  <c r="AZ555" i="1"/>
  <c r="AY555" i="1"/>
  <c r="AV555" i="1"/>
  <c r="AX555" i="1" s="1"/>
  <c r="AT555" i="1"/>
  <c r="AU555" i="1" s="1"/>
  <c r="AS555" i="1"/>
  <c r="BC554" i="1"/>
  <c r="BB554" i="1"/>
  <c r="BA554" i="1"/>
  <c r="AZ554" i="1"/>
  <c r="AY554" i="1"/>
  <c r="AV554" i="1"/>
  <c r="AW554" i="1" s="1"/>
  <c r="AT554" i="1"/>
  <c r="AU554" i="1" s="1"/>
  <c r="AS554" i="1"/>
  <c r="BC553" i="1"/>
  <c r="BB553" i="1"/>
  <c r="BA553" i="1"/>
  <c r="AZ553" i="1"/>
  <c r="AY553" i="1"/>
  <c r="AX553" i="1"/>
  <c r="AV553" i="1"/>
  <c r="AW553" i="1" s="1"/>
  <c r="AT553" i="1"/>
  <c r="AU553" i="1" s="1"/>
  <c r="AS553" i="1"/>
  <c r="BC552" i="1"/>
  <c r="BB552" i="1"/>
  <c r="BA552" i="1"/>
  <c r="AZ552" i="1"/>
  <c r="AY552" i="1"/>
  <c r="AV552" i="1"/>
  <c r="AT552" i="1"/>
  <c r="AU552" i="1" s="1"/>
  <c r="AS552" i="1"/>
  <c r="BC551" i="1"/>
  <c r="BB551" i="1"/>
  <c r="BA551" i="1"/>
  <c r="AZ551" i="1"/>
  <c r="AY551" i="1"/>
  <c r="AV551" i="1"/>
  <c r="AT551" i="1"/>
  <c r="AU551" i="1" s="1"/>
  <c r="AS551" i="1"/>
  <c r="BC550" i="1"/>
  <c r="BB550" i="1"/>
  <c r="BA550" i="1"/>
  <c r="AZ550" i="1"/>
  <c r="AY550" i="1"/>
  <c r="AV550" i="1"/>
  <c r="AW550" i="1" s="1"/>
  <c r="AT550" i="1"/>
  <c r="AU550" i="1" s="1"/>
  <c r="AS550" i="1"/>
  <c r="BC549" i="1"/>
  <c r="BB549" i="1"/>
  <c r="BA549" i="1"/>
  <c r="AZ549" i="1"/>
  <c r="AY549" i="1"/>
  <c r="AV549" i="1"/>
  <c r="AX549" i="1" s="1"/>
  <c r="AT549" i="1"/>
  <c r="AU549" i="1" s="1"/>
  <c r="AS549" i="1"/>
  <c r="BC548" i="1"/>
  <c r="BB548" i="1"/>
  <c r="BA548" i="1"/>
  <c r="AZ548" i="1"/>
  <c r="AY548" i="1"/>
  <c r="AV548" i="1"/>
  <c r="AX548" i="1" s="1"/>
  <c r="AT548" i="1"/>
  <c r="AU548" i="1" s="1"/>
  <c r="AS548" i="1"/>
  <c r="BC547" i="1"/>
  <c r="BB547" i="1"/>
  <c r="BA547" i="1"/>
  <c r="AZ547" i="1"/>
  <c r="AY547" i="1"/>
  <c r="AV547" i="1"/>
  <c r="AX547" i="1" s="1"/>
  <c r="AU547" i="1"/>
  <c r="AT547" i="1"/>
  <c r="AS547" i="1"/>
  <c r="BC546" i="1"/>
  <c r="BB546" i="1"/>
  <c r="BA546" i="1"/>
  <c r="AZ546" i="1"/>
  <c r="AY546" i="1"/>
  <c r="AX546" i="1"/>
  <c r="AV546" i="1"/>
  <c r="AW546" i="1" s="1"/>
  <c r="AT546" i="1"/>
  <c r="AU546" i="1" s="1"/>
  <c r="AS546" i="1"/>
  <c r="BC545" i="1"/>
  <c r="BB545" i="1"/>
  <c r="BA545" i="1"/>
  <c r="AZ545" i="1"/>
  <c r="AY545" i="1"/>
  <c r="AV545" i="1"/>
  <c r="AX545" i="1" s="1"/>
  <c r="AT545" i="1"/>
  <c r="AU545" i="1" s="1"/>
  <c r="AS545" i="1"/>
  <c r="BC544" i="1"/>
  <c r="BB544" i="1"/>
  <c r="BA544" i="1"/>
  <c r="AZ544" i="1"/>
  <c r="AY544" i="1"/>
  <c r="AV544" i="1"/>
  <c r="AT544" i="1"/>
  <c r="AU544" i="1" s="1"/>
  <c r="AS544" i="1"/>
  <c r="BC543" i="1"/>
  <c r="BB543" i="1"/>
  <c r="BA543" i="1"/>
  <c r="AZ543" i="1"/>
  <c r="AY543" i="1"/>
  <c r="AW543" i="1"/>
  <c r="AV543" i="1"/>
  <c r="AX543" i="1" s="1"/>
  <c r="AT543" i="1"/>
  <c r="AU543" i="1" s="1"/>
  <c r="AS543" i="1"/>
  <c r="BC542" i="1"/>
  <c r="BB542" i="1"/>
  <c r="BA542" i="1"/>
  <c r="AZ542" i="1"/>
  <c r="AY542" i="1"/>
  <c r="AV542" i="1"/>
  <c r="AW542" i="1" s="1"/>
  <c r="AT542" i="1"/>
  <c r="AU542" i="1" s="1"/>
  <c r="AS542" i="1"/>
  <c r="BC541" i="1"/>
  <c r="BB541" i="1"/>
  <c r="BA541" i="1"/>
  <c r="AZ541" i="1"/>
  <c r="AY541" i="1"/>
  <c r="AW541" i="1"/>
  <c r="AV541" i="1"/>
  <c r="AX541" i="1" s="1"/>
  <c r="AT541" i="1"/>
  <c r="AU541" i="1" s="1"/>
  <c r="AS541" i="1"/>
  <c r="BC540" i="1"/>
  <c r="BB540" i="1"/>
  <c r="BA540" i="1"/>
  <c r="AZ540" i="1"/>
  <c r="AY540" i="1"/>
  <c r="AV540" i="1"/>
  <c r="AX540" i="1" s="1"/>
  <c r="AT540" i="1"/>
  <c r="AU540" i="1" s="1"/>
  <c r="AS540" i="1"/>
  <c r="BC539" i="1"/>
  <c r="BB539" i="1"/>
  <c r="BA539" i="1"/>
  <c r="AZ539" i="1"/>
  <c r="AY539" i="1"/>
  <c r="AV539" i="1"/>
  <c r="AX539" i="1" s="1"/>
  <c r="AT539" i="1"/>
  <c r="AU539" i="1" s="1"/>
  <c r="AS539" i="1"/>
  <c r="BC538" i="1"/>
  <c r="BB538" i="1"/>
  <c r="BA538" i="1"/>
  <c r="AZ538" i="1"/>
  <c r="AY538" i="1"/>
  <c r="AV538" i="1"/>
  <c r="AW538" i="1" s="1"/>
  <c r="AT538" i="1"/>
  <c r="AU538" i="1" s="1"/>
  <c r="AS538" i="1"/>
  <c r="BC537" i="1"/>
  <c r="BB537" i="1"/>
  <c r="BA537" i="1"/>
  <c r="AZ537" i="1"/>
  <c r="AY537" i="1"/>
  <c r="AV537" i="1"/>
  <c r="AW537" i="1" s="1"/>
  <c r="AT537" i="1"/>
  <c r="AU537" i="1" s="1"/>
  <c r="AS537" i="1"/>
  <c r="BC536" i="1"/>
  <c r="BB536" i="1"/>
  <c r="BA536" i="1"/>
  <c r="AZ536" i="1"/>
  <c r="AY536" i="1"/>
  <c r="AV536" i="1"/>
  <c r="AT536" i="1"/>
  <c r="AU536" i="1" s="1"/>
  <c r="AS536" i="1"/>
  <c r="BC535" i="1"/>
  <c r="BB535" i="1"/>
  <c r="BA535" i="1"/>
  <c r="AZ535" i="1"/>
  <c r="AY535" i="1"/>
  <c r="AV535" i="1"/>
  <c r="AX535" i="1" s="1"/>
  <c r="AT535" i="1"/>
  <c r="AU535" i="1" s="1"/>
  <c r="AS535" i="1"/>
  <c r="BC534" i="1"/>
  <c r="BB534" i="1"/>
  <c r="BA534" i="1"/>
  <c r="AZ534" i="1"/>
  <c r="AY534" i="1"/>
  <c r="AV534" i="1"/>
  <c r="AW534" i="1" s="1"/>
  <c r="AT534" i="1"/>
  <c r="AU534" i="1" s="1"/>
  <c r="AS534" i="1"/>
  <c r="BC533" i="1"/>
  <c r="BB533" i="1"/>
  <c r="BA533" i="1"/>
  <c r="AZ533" i="1"/>
  <c r="AY533" i="1"/>
  <c r="AV533" i="1"/>
  <c r="AT533" i="1"/>
  <c r="AU533" i="1" s="1"/>
  <c r="AS533" i="1"/>
  <c r="BC532" i="1"/>
  <c r="BB532" i="1"/>
  <c r="BA532" i="1"/>
  <c r="AZ532" i="1"/>
  <c r="AY532" i="1"/>
  <c r="AV532" i="1"/>
  <c r="AX532" i="1" s="1"/>
  <c r="AT532" i="1"/>
  <c r="AU532" i="1" s="1"/>
  <c r="AS532" i="1"/>
  <c r="BC531" i="1"/>
  <c r="BB531" i="1"/>
  <c r="BA531" i="1"/>
  <c r="AZ531" i="1"/>
  <c r="AY531" i="1"/>
  <c r="AV531" i="1"/>
  <c r="AX531" i="1" s="1"/>
  <c r="AT531" i="1"/>
  <c r="AU531" i="1" s="1"/>
  <c r="AS531" i="1"/>
  <c r="BC530" i="1"/>
  <c r="BB530" i="1"/>
  <c r="BA530" i="1"/>
  <c r="AZ530" i="1"/>
  <c r="AY530" i="1"/>
  <c r="AV530" i="1"/>
  <c r="AW530" i="1" s="1"/>
  <c r="AT530" i="1"/>
  <c r="AU530" i="1" s="1"/>
  <c r="AS530" i="1"/>
  <c r="BC529" i="1"/>
  <c r="BB529" i="1"/>
  <c r="BA529" i="1"/>
  <c r="AZ529" i="1"/>
  <c r="AY529" i="1"/>
  <c r="AV529" i="1"/>
  <c r="AX529" i="1" s="1"/>
  <c r="AT529" i="1"/>
  <c r="AU529" i="1" s="1"/>
  <c r="AS529" i="1"/>
  <c r="BC528" i="1"/>
  <c r="BB528" i="1"/>
  <c r="BA528" i="1"/>
  <c r="AZ528" i="1"/>
  <c r="AY528" i="1"/>
  <c r="AV528" i="1"/>
  <c r="AT528" i="1"/>
  <c r="AU528" i="1" s="1"/>
  <c r="AS528" i="1"/>
  <c r="BC527" i="1"/>
  <c r="BB527" i="1"/>
  <c r="BA527" i="1"/>
  <c r="AZ527" i="1"/>
  <c r="AY527" i="1"/>
  <c r="AV527" i="1"/>
  <c r="AX527" i="1" s="1"/>
  <c r="AT527" i="1"/>
  <c r="AU527" i="1" s="1"/>
  <c r="AS527" i="1"/>
  <c r="BC526" i="1"/>
  <c r="BB526" i="1"/>
  <c r="BA526" i="1"/>
  <c r="AZ526" i="1"/>
  <c r="AY526" i="1"/>
  <c r="AV526" i="1"/>
  <c r="AT526" i="1"/>
  <c r="AU526" i="1" s="1"/>
  <c r="AS526" i="1"/>
  <c r="BC525" i="1"/>
  <c r="BB525" i="1"/>
  <c r="BA525" i="1"/>
  <c r="AZ525" i="1"/>
  <c r="AY525" i="1"/>
  <c r="AV525" i="1"/>
  <c r="AW525" i="1" s="1"/>
  <c r="AT525" i="1"/>
  <c r="AU525" i="1" s="1"/>
  <c r="AS525" i="1"/>
  <c r="BC524" i="1"/>
  <c r="BB524" i="1"/>
  <c r="BA524" i="1"/>
  <c r="AZ524" i="1"/>
  <c r="AY524" i="1"/>
  <c r="AV524" i="1"/>
  <c r="AX524" i="1" s="1"/>
  <c r="AT524" i="1"/>
  <c r="AU524" i="1" s="1"/>
  <c r="AS524" i="1"/>
  <c r="BC523" i="1"/>
  <c r="BB523" i="1"/>
  <c r="BA523" i="1"/>
  <c r="AZ523" i="1"/>
  <c r="AY523" i="1"/>
  <c r="AV523" i="1"/>
  <c r="AX523" i="1" s="1"/>
  <c r="AT523" i="1"/>
  <c r="AU523" i="1" s="1"/>
  <c r="AS523" i="1"/>
  <c r="BC522" i="1"/>
  <c r="BB522" i="1"/>
  <c r="BA522" i="1"/>
  <c r="AZ522" i="1"/>
  <c r="AY522" i="1"/>
  <c r="AV522" i="1"/>
  <c r="AW522" i="1" s="1"/>
  <c r="AT522" i="1"/>
  <c r="AU522" i="1" s="1"/>
  <c r="AS522" i="1"/>
  <c r="BC521" i="1"/>
  <c r="BB521" i="1"/>
  <c r="BA521" i="1"/>
  <c r="AZ521" i="1"/>
  <c r="AY521" i="1"/>
  <c r="AV521" i="1"/>
  <c r="AX521" i="1" s="1"/>
  <c r="AT521" i="1"/>
  <c r="AU521" i="1" s="1"/>
  <c r="AS521" i="1"/>
  <c r="BC520" i="1"/>
  <c r="BB520" i="1"/>
  <c r="BA520" i="1"/>
  <c r="AZ520" i="1"/>
  <c r="AY520" i="1"/>
  <c r="AV520" i="1"/>
  <c r="AT520" i="1"/>
  <c r="AU520" i="1" s="1"/>
  <c r="AS520" i="1"/>
  <c r="BC519" i="1"/>
  <c r="BB519" i="1"/>
  <c r="BA519" i="1"/>
  <c r="AZ519" i="1"/>
  <c r="AY519" i="1"/>
  <c r="AV519" i="1"/>
  <c r="AT519" i="1"/>
  <c r="AU519" i="1" s="1"/>
  <c r="AS519" i="1"/>
  <c r="BC518" i="1"/>
  <c r="BB518" i="1"/>
  <c r="BA518" i="1"/>
  <c r="AZ518" i="1"/>
  <c r="AY518" i="1"/>
  <c r="AV518" i="1"/>
  <c r="AW518" i="1" s="1"/>
  <c r="AT518" i="1"/>
  <c r="AU518" i="1" s="1"/>
  <c r="AS518" i="1"/>
  <c r="BC517" i="1"/>
  <c r="BB517" i="1"/>
  <c r="BA517" i="1"/>
  <c r="AZ517" i="1"/>
  <c r="AY517" i="1"/>
  <c r="AW517" i="1"/>
  <c r="AV517" i="1"/>
  <c r="AX517" i="1" s="1"/>
  <c r="AT517" i="1"/>
  <c r="AU517" i="1" s="1"/>
  <c r="AS517" i="1"/>
  <c r="BC516" i="1"/>
  <c r="BB516" i="1"/>
  <c r="BA516" i="1"/>
  <c r="AZ516" i="1"/>
  <c r="AY516" i="1"/>
  <c r="AV516" i="1"/>
  <c r="AX516" i="1" s="1"/>
  <c r="AT516" i="1"/>
  <c r="AU516" i="1" s="1"/>
  <c r="AS516" i="1"/>
  <c r="BC515" i="1"/>
  <c r="BB515" i="1"/>
  <c r="BA515" i="1"/>
  <c r="AZ515" i="1"/>
  <c r="AY515" i="1"/>
  <c r="AV515" i="1"/>
  <c r="AX515" i="1" s="1"/>
  <c r="AU515" i="1"/>
  <c r="AT515" i="1"/>
  <c r="AS515" i="1"/>
  <c r="BC514" i="1"/>
  <c r="BB514" i="1"/>
  <c r="BA514" i="1"/>
  <c r="AZ514" i="1"/>
  <c r="AY514" i="1"/>
  <c r="AX514" i="1"/>
  <c r="AV514" i="1"/>
  <c r="AW514" i="1" s="1"/>
  <c r="AT514" i="1"/>
  <c r="AU514" i="1" s="1"/>
  <c r="AS514" i="1"/>
  <c r="BC513" i="1"/>
  <c r="BB513" i="1"/>
  <c r="BA513" i="1"/>
  <c r="AZ513" i="1"/>
  <c r="AY513" i="1"/>
  <c r="AV513" i="1"/>
  <c r="AX513" i="1" s="1"/>
  <c r="AT513" i="1"/>
  <c r="AU513" i="1" s="1"/>
  <c r="AS513" i="1"/>
  <c r="BC512" i="1"/>
  <c r="BB512" i="1"/>
  <c r="BA512" i="1"/>
  <c r="AZ512" i="1"/>
  <c r="AY512" i="1"/>
  <c r="AV512" i="1"/>
  <c r="AT512" i="1"/>
  <c r="AU512" i="1" s="1"/>
  <c r="AS512" i="1"/>
  <c r="BC511" i="1"/>
  <c r="BB511" i="1"/>
  <c r="BA511" i="1"/>
  <c r="AZ511" i="1"/>
  <c r="AY511" i="1"/>
  <c r="AV511" i="1"/>
  <c r="AX511" i="1" s="1"/>
  <c r="AT511" i="1"/>
  <c r="AU511" i="1" s="1"/>
  <c r="AS511" i="1"/>
  <c r="BC510" i="1"/>
  <c r="BB510" i="1"/>
  <c r="BA510" i="1"/>
  <c r="AZ510" i="1"/>
  <c r="AY510" i="1"/>
  <c r="AV510" i="1"/>
  <c r="AW510" i="1" s="1"/>
  <c r="AT510" i="1"/>
  <c r="AU510" i="1" s="1"/>
  <c r="AS510" i="1"/>
  <c r="BC509" i="1"/>
  <c r="BB509" i="1"/>
  <c r="BA509" i="1"/>
  <c r="AZ509" i="1"/>
  <c r="AY509" i="1"/>
  <c r="AW509" i="1"/>
  <c r="AV509" i="1"/>
  <c r="AX509" i="1" s="1"/>
  <c r="AT509" i="1"/>
  <c r="AU509" i="1" s="1"/>
  <c r="AS509" i="1"/>
  <c r="BC508" i="1"/>
  <c r="BB508" i="1"/>
  <c r="BA508" i="1"/>
  <c r="AZ508" i="1"/>
  <c r="AY508" i="1"/>
  <c r="AV508" i="1"/>
  <c r="AX508" i="1" s="1"/>
  <c r="AT508" i="1"/>
  <c r="AU508" i="1" s="1"/>
  <c r="AS508" i="1"/>
  <c r="BC507" i="1"/>
  <c r="BB507" i="1"/>
  <c r="BA507" i="1"/>
  <c r="AZ507" i="1"/>
  <c r="AY507" i="1"/>
  <c r="AV507" i="1"/>
  <c r="AX507" i="1" s="1"/>
  <c r="AT507" i="1"/>
  <c r="AU507" i="1" s="1"/>
  <c r="AS507" i="1"/>
  <c r="BC506" i="1"/>
  <c r="BB506" i="1"/>
  <c r="BA506" i="1"/>
  <c r="AZ506" i="1"/>
  <c r="AY506" i="1"/>
  <c r="AV506" i="1"/>
  <c r="AW506" i="1" s="1"/>
  <c r="AT506" i="1"/>
  <c r="AU506" i="1" s="1"/>
  <c r="AS506" i="1"/>
  <c r="BC505" i="1"/>
  <c r="BB505" i="1"/>
  <c r="BA505" i="1"/>
  <c r="AZ505" i="1"/>
  <c r="AY505" i="1"/>
  <c r="AV505" i="1"/>
  <c r="AW505" i="1" s="1"/>
  <c r="AT505" i="1"/>
  <c r="AU505" i="1" s="1"/>
  <c r="AS505" i="1"/>
  <c r="BC504" i="1"/>
  <c r="BB504" i="1"/>
  <c r="BA504" i="1"/>
  <c r="AZ504" i="1"/>
  <c r="AY504" i="1"/>
  <c r="AV504" i="1"/>
  <c r="AT504" i="1"/>
  <c r="AU504" i="1" s="1"/>
  <c r="AS504" i="1"/>
  <c r="BC503" i="1"/>
  <c r="BB503" i="1"/>
  <c r="BA503" i="1"/>
  <c r="AZ503" i="1"/>
  <c r="AY503" i="1"/>
  <c r="AV503" i="1"/>
  <c r="AX503" i="1" s="1"/>
  <c r="AT503" i="1"/>
  <c r="AU503" i="1" s="1"/>
  <c r="AS503" i="1"/>
  <c r="BC502" i="1"/>
  <c r="BB502" i="1"/>
  <c r="BA502" i="1"/>
  <c r="AZ502" i="1"/>
  <c r="AY502" i="1"/>
  <c r="AV502" i="1"/>
  <c r="AW502" i="1" s="1"/>
  <c r="AT502" i="1"/>
  <c r="AU502" i="1" s="1"/>
  <c r="AS502" i="1"/>
  <c r="BC501" i="1"/>
  <c r="BB501" i="1"/>
  <c r="BA501" i="1"/>
  <c r="AZ501" i="1"/>
  <c r="AY501" i="1"/>
  <c r="AV501" i="1"/>
  <c r="AT501" i="1"/>
  <c r="AU501" i="1" s="1"/>
  <c r="AS501" i="1"/>
  <c r="BC500" i="1"/>
  <c r="BB500" i="1"/>
  <c r="BA500" i="1"/>
  <c r="AZ500" i="1"/>
  <c r="AY500" i="1"/>
  <c r="AV500" i="1"/>
  <c r="AT500" i="1"/>
  <c r="AU500" i="1" s="1"/>
  <c r="AS500" i="1"/>
  <c r="BC499" i="1"/>
  <c r="BB499" i="1"/>
  <c r="BA499" i="1"/>
  <c r="AZ499" i="1"/>
  <c r="AY499" i="1"/>
  <c r="AV499" i="1"/>
  <c r="AX499" i="1" s="1"/>
  <c r="AT499" i="1"/>
  <c r="AU499" i="1" s="1"/>
  <c r="AS499" i="1"/>
  <c r="BC498" i="1"/>
  <c r="BB498" i="1"/>
  <c r="BA498" i="1"/>
  <c r="AZ498" i="1"/>
  <c r="AY498" i="1"/>
  <c r="AV498" i="1"/>
  <c r="AW498" i="1" s="1"/>
  <c r="AT498" i="1"/>
  <c r="AU498" i="1" s="1"/>
  <c r="AS498" i="1"/>
  <c r="BC497" i="1"/>
  <c r="BB497" i="1"/>
  <c r="BA497" i="1"/>
  <c r="AZ497" i="1"/>
  <c r="AY497" i="1"/>
  <c r="AV497" i="1"/>
  <c r="AX497" i="1" s="1"/>
  <c r="AT497" i="1"/>
  <c r="AU497" i="1" s="1"/>
  <c r="AS497" i="1"/>
  <c r="BC496" i="1"/>
  <c r="BB496" i="1"/>
  <c r="BA496" i="1"/>
  <c r="AZ496" i="1"/>
  <c r="AY496" i="1"/>
  <c r="AV496" i="1"/>
  <c r="AT496" i="1"/>
  <c r="AU496" i="1" s="1"/>
  <c r="AS496" i="1"/>
  <c r="BC495" i="1"/>
  <c r="BB495" i="1"/>
  <c r="BA495" i="1"/>
  <c r="AZ495" i="1"/>
  <c r="AY495" i="1"/>
  <c r="AV495" i="1"/>
  <c r="AX495" i="1" s="1"/>
  <c r="AT495" i="1"/>
  <c r="AU495" i="1" s="1"/>
  <c r="AS495" i="1"/>
  <c r="BC494" i="1"/>
  <c r="BB494" i="1"/>
  <c r="BA494" i="1"/>
  <c r="AZ494" i="1"/>
  <c r="AY494" i="1"/>
  <c r="AV494" i="1"/>
  <c r="AT494" i="1"/>
  <c r="AU494" i="1" s="1"/>
  <c r="AS494" i="1"/>
  <c r="BC493" i="1"/>
  <c r="BB493" i="1"/>
  <c r="BA493" i="1"/>
  <c r="AZ493" i="1"/>
  <c r="AY493" i="1"/>
  <c r="AV493" i="1"/>
  <c r="AW493" i="1" s="1"/>
  <c r="AT493" i="1"/>
  <c r="AU493" i="1" s="1"/>
  <c r="AS493" i="1"/>
  <c r="BC492" i="1"/>
  <c r="BB492" i="1"/>
  <c r="BA492" i="1"/>
  <c r="AZ492" i="1"/>
  <c r="AY492" i="1"/>
  <c r="AV492" i="1"/>
  <c r="AW492" i="1" s="1"/>
  <c r="AT492" i="1"/>
  <c r="AU492" i="1" s="1"/>
  <c r="AS492" i="1"/>
  <c r="BC491" i="1"/>
  <c r="BB491" i="1"/>
  <c r="BA491" i="1"/>
  <c r="AZ491" i="1"/>
  <c r="AY491" i="1"/>
  <c r="AV491" i="1"/>
  <c r="AX491" i="1" s="1"/>
  <c r="AT491" i="1"/>
  <c r="AU491" i="1" s="1"/>
  <c r="AS491" i="1"/>
  <c r="BC490" i="1"/>
  <c r="BB490" i="1"/>
  <c r="BA490" i="1"/>
  <c r="AZ490" i="1"/>
  <c r="AY490" i="1"/>
  <c r="AV490" i="1"/>
  <c r="AW490" i="1" s="1"/>
  <c r="AT490" i="1"/>
  <c r="AU490" i="1" s="1"/>
  <c r="AS490" i="1"/>
  <c r="BC489" i="1"/>
  <c r="BB489" i="1"/>
  <c r="BA489" i="1"/>
  <c r="AZ489" i="1"/>
  <c r="AY489" i="1"/>
  <c r="AV489" i="1"/>
  <c r="AT489" i="1"/>
  <c r="AU489" i="1" s="1"/>
  <c r="AS489" i="1"/>
  <c r="BC488" i="1"/>
  <c r="BB488" i="1"/>
  <c r="BA488" i="1"/>
  <c r="AZ488" i="1"/>
  <c r="AY488" i="1"/>
  <c r="AV488" i="1"/>
  <c r="AT488" i="1"/>
  <c r="AU488" i="1" s="1"/>
  <c r="AS488" i="1"/>
  <c r="BC487" i="1"/>
  <c r="BB487" i="1"/>
  <c r="BA487" i="1"/>
  <c r="AZ487" i="1"/>
  <c r="AY487" i="1"/>
  <c r="AV487" i="1"/>
  <c r="AX487" i="1" s="1"/>
  <c r="AT487" i="1"/>
  <c r="AU487" i="1" s="1"/>
  <c r="AS487" i="1"/>
  <c r="BC486" i="1"/>
  <c r="BB486" i="1"/>
  <c r="BA486" i="1"/>
  <c r="AZ486" i="1"/>
  <c r="AY486" i="1"/>
  <c r="AV486" i="1"/>
  <c r="AW486" i="1" s="1"/>
  <c r="AT486" i="1"/>
  <c r="AU486" i="1" s="1"/>
  <c r="AS486" i="1"/>
  <c r="BC485" i="1"/>
  <c r="BB485" i="1"/>
  <c r="BA485" i="1"/>
  <c r="AZ485" i="1"/>
  <c r="AY485" i="1"/>
  <c r="AV485" i="1"/>
  <c r="AX485" i="1" s="1"/>
  <c r="AT485" i="1"/>
  <c r="AU485" i="1" s="1"/>
  <c r="AS485" i="1"/>
  <c r="BC484" i="1"/>
  <c r="BB484" i="1"/>
  <c r="BA484" i="1"/>
  <c r="AZ484" i="1"/>
  <c r="AY484" i="1"/>
  <c r="AV484" i="1"/>
  <c r="AW484" i="1" s="1"/>
  <c r="AT484" i="1"/>
  <c r="AU484" i="1" s="1"/>
  <c r="AS484" i="1"/>
  <c r="BC483" i="1"/>
  <c r="BB483" i="1"/>
  <c r="BA483" i="1"/>
  <c r="AZ483" i="1"/>
  <c r="AY483" i="1"/>
  <c r="AV483" i="1"/>
  <c r="AX483" i="1" s="1"/>
  <c r="AT483" i="1"/>
  <c r="AU483" i="1" s="1"/>
  <c r="AS483" i="1"/>
  <c r="BC482" i="1"/>
  <c r="BB482" i="1"/>
  <c r="BA482" i="1"/>
  <c r="AZ482" i="1"/>
  <c r="AY482" i="1"/>
  <c r="AV482" i="1"/>
  <c r="AW482" i="1" s="1"/>
  <c r="AT482" i="1"/>
  <c r="AU482" i="1" s="1"/>
  <c r="AS482" i="1"/>
  <c r="BC481" i="1"/>
  <c r="BB481" i="1"/>
  <c r="BA481" i="1"/>
  <c r="AZ481" i="1"/>
  <c r="AY481" i="1"/>
  <c r="AV481" i="1"/>
  <c r="AX481" i="1" s="1"/>
  <c r="AT481" i="1"/>
  <c r="AU481" i="1" s="1"/>
  <c r="AS481" i="1"/>
  <c r="BC480" i="1"/>
  <c r="BB480" i="1"/>
  <c r="BA480" i="1"/>
  <c r="AZ480" i="1"/>
  <c r="AY480" i="1"/>
  <c r="AV480" i="1"/>
  <c r="AT480" i="1"/>
  <c r="AU480" i="1" s="1"/>
  <c r="AS480" i="1"/>
  <c r="BC479" i="1"/>
  <c r="BB479" i="1"/>
  <c r="BA479" i="1"/>
  <c r="AZ479" i="1"/>
  <c r="AY479" i="1"/>
  <c r="AV479" i="1"/>
  <c r="AX479" i="1" s="1"/>
  <c r="AT479" i="1"/>
  <c r="AU479" i="1" s="1"/>
  <c r="AS479" i="1"/>
  <c r="BC478" i="1"/>
  <c r="BB478" i="1"/>
  <c r="BA478" i="1"/>
  <c r="AZ478" i="1"/>
  <c r="AY478" i="1"/>
  <c r="AV478" i="1"/>
  <c r="AW478" i="1" s="1"/>
  <c r="AT478" i="1"/>
  <c r="AU478" i="1" s="1"/>
  <c r="AS478" i="1"/>
  <c r="BC477" i="1"/>
  <c r="BB477" i="1"/>
  <c r="BA477" i="1"/>
  <c r="AZ477" i="1"/>
  <c r="AY477" i="1"/>
  <c r="AV477" i="1"/>
  <c r="AX477" i="1" s="1"/>
  <c r="AT477" i="1"/>
  <c r="AU477" i="1" s="1"/>
  <c r="AS477" i="1"/>
  <c r="BC476" i="1"/>
  <c r="BB476" i="1"/>
  <c r="BA476" i="1"/>
  <c r="AZ476" i="1"/>
  <c r="AY476" i="1"/>
  <c r="AV476" i="1"/>
  <c r="AW476" i="1" s="1"/>
  <c r="AT476" i="1"/>
  <c r="AU476" i="1" s="1"/>
  <c r="AS476" i="1"/>
  <c r="BC475" i="1"/>
  <c r="BB475" i="1"/>
  <c r="BA475" i="1"/>
  <c r="AZ475" i="1"/>
  <c r="AY475" i="1"/>
  <c r="AV475" i="1"/>
  <c r="AT475" i="1"/>
  <c r="AU475" i="1" s="1"/>
  <c r="AS475" i="1"/>
  <c r="BC474" i="1"/>
  <c r="BB474" i="1"/>
  <c r="BA474" i="1"/>
  <c r="AZ474" i="1"/>
  <c r="AY474" i="1"/>
  <c r="AV474" i="1"/>
  <c r="AT474" i="1"/>
  <c r="AU474" i="1" s="1"/>
  <c r="AS474" i="1"/>
  <c r="BC473" i="1"/>
  <c r="BB473" i="1"/>
  <c r="BA473" i="1"/>
  <c r="AZ473" i="1"/>
  <c r="AY473" i="1"/>
  <c r="AV473" i="1"/>
  <c r="AW473" i="1" s="1"/>
  <c r="AT473" i="1"/>
  <c r="AU473" i="1" s="1"/>
  <c r="AS473" i="1"/>
  <c r="BC472" i="1"/>
  <c r="BB472" i="1"/>
  <c r="BA472" i="1"/>
  <c r="AZ472" i="1"/>
  <c r="AY472" i="1"/>
  <c r="AW472" i="1"/>
  <c r="AV472" i="1"/>
  <c r="AX472" i="1" s="1"/>
  <c r="AT472" i="1"/>
  <c r="AU472" i="1" s="1"/>
  <c r="AS472" i="1"/>
  <c r="BC471" i="1"/>
  <c r="BB471" i="1"/>
  <c r="BA471" i="1"/>
  <c r="AZ471" i="1"/>
  <c r="AY471" i="1"/>
  <c r="AV471" i="1"/>
  <c r="AX471" i="1" s="1"/>
  <c r="AU471" i="1"/>
  <c r="AT471" i="1"/>
  <c r="AS471" i="1"/>
  <c r="BC470" i="1"/>
  <c r="BB470" i="1"/>
  <c r="BA470" i="1"/>
  <c r="AZ470" i="1"/>
  <c r="AY470" i="1"/>
  <c r="AX470" i="1"/>
  <c r="AV470" i="1"/>
  <c r="AW470" i="1" s="1"/>
  <c r="AT470" i="1"/>
  <c r="AU470" i="1" s="1"/>
  <c r="AS470" i="1"/>
  <c r="BC469" i="1"/>
  <c r="BB469" i="1"/>
  <c r="BA469" i="1"/>
  <c r="AZ469" i="1"/>
  <c r="AY469" i="1"/>
  <c r="AV469" i="1"/>
  <c r="AX469" i="1" s="1"/>
  <c r="AT469" i="1"/>
  <c r="AU469" i="1" s="1"/>
  <c r="AS469" i="1"/>
  <c r="BC468" i="1"/>
  <c r="BB468" i="1"/>
  <c r="BA468" i="1"/>
  <c r="AZ468" i="1"/>
  <c r="AY468" i="1"/>
  <c r="AV468" i="1"/>
  <c r="AW468" i="1" s="1"/>
  <c r="AT468" i="1"/>
  <c r="AU468" i="1" s="1"/>
  <c r="AS468" i="1"/>
  <c r="BC467" i="1"/>
  <c r="BB467" i="1"/>
  <c r="BA467" i="1"/>
  <c r="AZ467" i="1"/>
  <c r="AY467" i="1"/>
  <c r="AV467" i="1"/>
  <c r="AT467" i="1"/>
  <c r="AU467" i="1" s="1"/>
  <c r="AS467" i="1"/>
  <c r="BC466" i="1"/>
  <c r="BB466" i="1"/>
  <c r="BA466" i="1"/>
  <c r="AZ466" i="1"/>
  <c r="AY466" i="1"/>
  <c r="AV466" i="1"/>
  <c r="AW466" i="1" s="1"/>
  <c r="AT466" i="1"/>
  <c r="AU466" i="1" s="1"/>
  <c r="AS466" i="1"/>
  <c r="BC465" i="1"/>
  <c r="BB465" i="1"/>
  <c r="BA465" i="1"/>
  <c r="AZ465" i="1"/>
  <c r="AY465" i="1"/>
  <c r="AX465" i="1"/>
  <c r="AW465" i="1"/>
  <c r="AV465" i="1"/>
  <c r="AT465" i="1"/>
  <c r="AU465" i="1" s="1"/>
  <c r="AS465" i="1"/>
  <c r="BC464" i="1"/>
  <c r="BB464" i="1"/>
  <c r="BA464" i="1"/>
  <c r="AZ464" i="1"/>
  <c r="AY464" i="1"/>
  <c r="AV464" i="1"/>
  <c r="AT464" i="1"/>
  <c r="AU464" i="1" s="1"/>
  <c r="AS464" i="1"/>
  <c r="BC463" i="1"/>
  <c r="BB463" i="1"/>
  <c r="BA463" i="1"/>
  <c r="AZ463" i="1"/>
  <c r="AY463" i="1"/>
  <c r="AV463" i="1"/>
  <c r="AT463" i="1"/>
  <c r="AU463" i="1" s="1"/>
  <c r="AS463" i="1"/>
  <c r="BC462" i="1"/>
  <c r="BB462" i="1"/>
  <c r="BA462" i="1"/>
  <c r="AZ462" i="1"/>
  <c r="AY462" i="1"/>
  <c r="AV462" i="1"/>
  <c r="AW462" i="1" s="1"/>
  <c r="AT462" i="1"/>
  <c r="AU462" i="1" s="1"/>
  <c r="AS462" i="1"/>
  <c r="BC461" i="1"/>
  <c r="BB461" i="1"/>
  <c r="BA461" i="1"/>
  <c r="AZ461" i="1"/>
  <c r="AY461" i="1"/>
  <c r="AV461" i="1"/>
  <c r="AX461" i="1" s="1"/>
  <c r="AT461" i="1"/>
  <c r="AU461" i="1" s="1"/>
  <c r="AS461" i="1"/>
  <c r="BC460" i="1"/>
  <c r="BB460" i="1"/>
  <c r="BA460" i="1"/>
  <c r="AZ460" i="1"/>
  <c r="AY460" i="1"/>
  <c r="AV460" i="1"/>
  <c r="AT460" i="1"/>
  <c r="AU460" i="1" s="1"/>
  <c r="AS460" i="1"/>
  <c r="BC459" i="1"/>
  <c r="BB459" i="1"/>
  <c r="BA459" i="1"/>
  <c r="AZ459" i="1"/>
  <c r="AY459" i="1"/>
  <c r="AV459" i="1"/>
  <c r="AT459" i="1"/>
  <c r="AU459" i="1" s="1"/>
  <c r="AS459" i="1"/>
  <c r="BC458" i="1"/>
  <c r="BB458" i="1"/>
  <c r="BA458" i="1"/>
  <c r="AZ458" i="1"/>
  <c r="AY458" i="1"/>
  <c r="AV458" i="1"/>
  <c r="AW458" i="1" s="1"/>
  <c r="AT458" i="1"/>
  <c r="AU458" i="1" s="1"/>
  <c r="AS458" i="1"/>
  <c r="BC457" i="1"/>
  <c r="BB457" i="1"/>
  <c r="BA457" i="1"/>
  <c r="AZ457" i="1"/>
  <c r="AY457" i="1"/>
  <c r="AV457" i="1"/>
  <c r="AX457" i="1" s="1"/>
  <c r="AT457" i="1"/>
  <c r="AU457" i="1" s="1"/>
  <c r="AS457" i="1"/>
  <c r="BC456" i="1"/>
  <c r="BB456" i="1"/>
  <c r="BA456" i="1"/>
  <c r="AZ456" i="1"/>
  <c r="AY456" i="1"/>
  <c r="AV456" i="1"/>
  <c r="AX456" i="1" s="1"/>
  <c r="AT456" i="1"/>
  <c r="AU456" i="1" s="1"/>
  <c r="AS456" i="1"/>
  <c r="BC455" i="1"/>
  <c r="BB455" i="1"/>
  <c r="BA455" i="1"/>
  <c r="AZ455" i="1"/>
  <c r="AY455" i="1"/>
  <c r="AV455" i="1"/>
  <c r="AX455" i="1" s="1"/>
  <c r="AT455" i="1"/>
  <c r="AU455" i="1" s="1"/>
  <c r="AS455" i="1"/>
  <c r="BC454" i="1"/>
  <c r="BB454" i="1"/>
  <c r="BA454" i="1"/>
  <c r="AZ454" i="1"/>
  <c r="AY454" i="1"/>
  <c r="AV454" i="1"/>
  <c r="AW454" i="1" s="1"/>
  <c r="AT454" i="1"/>
  <c r="AU454" i="1" s="1"/>
  <c r="AS454" i="1"/>
  <c r="BC453" i="1"/>
  <c r="BB453" i="1"/>
  <c r="BA453" i="1"/>
  <c r="AZ453" i="1"/>
  <c r="AY453" i="1"/>
  <c r="AW453" i="1"/>
  <c r="AV453" i="1"/>
  <c r="AX453" i="1" s="1"/>
  <c r="AT453" i="1"/>
  <c r="AU453" i="1" s="1"/>
  <c r="AS453" i="1"/>
  <c r="BC452" i="1"/>
  <c r="BB452" i="1"/>
  <c r="BA452" i="1"/>
  <c r="AZ452" i="1"/>
  <c r="AY452" i="1"/>
  <c r="AV452" i="1"/>
  <c r="AW452" i="1" s="1"/>
  <c r="AT452" i="1"/>
  <c r="AU452" i="1" s="1"/>
  <c r="AS452" i="1"/>
  <c r="BC451" i="1"/>
  <c r="BB451" i="1"/>
  <c r="BA451" i="1"/>
  <c r="AZ451" i="1"/>
  <c r="AY451" i="1"/>
  <c r="AV451" i="1"/>
  <c r="AT451" i="1"/>
  <c r="AU451" i="1" s="1"/>
  <c r="AS451" i="1"/>
  <c r="BC450" i="1"/>
  <c r="BB450" i="1"/>
  <c r="BA450" i="1"/>
  <c r="AZ450" i="1"/>
  <c r="AY450" i="1"/>
  <c r="AV450" i="1"/>
  <c r="AW450" i="1" s="1"/>
  <c r="AT450" i="1"/>
  <c r="AU450" i="1" s="1"/>
  <c r="AS450" i="1"/>
  <c r="BC449" i="1"/>
  <c r="BB449" i="1"/>
  <c r="BA449" i="1"/>
  <c r="AZ449" i="1"/>
  <c r="AY449" i="1"/>
  <c r="AV449" i="1"/>
  <c r="AX449" i="1" s="1"/>
  <c r="AT449" i="1"/>
  <c r="AU449" i="1" s="1"/>
  <c r="AS449" i="1"/>
  <c r="BC448" i="1"/>
  <c r="BB448" i="1"/>
  <c r="BA448" i="1"/>
  <c r="AZ448" i="1"/>
  <c r="AY448" i="1"/>
  <c r="AV448" i="1"/>
  <c r="AX448" i="1" s="1"/>
  <c r="AT448" i="1"/>
  <c r="AU448" i="1" s="1"/>
  <c r="AS448" i="1"/>
  <c r="BC447" i="1"/>
  <c r="BB447" i="1"/>
  <c r="BA447" i="1"/>
  <c r="AZ447" i="1"/>
  <c r="AY447" i="1"/>
  <c r="AW447" i="1"/>
  <c r="AV447" i="1"/>
  <c r="AX447" i="1" s="1"/>
  <c r="AT447" i="1"/>
  <c r="AU447" i="1" s="1"/>
  <c r="AS447" i="1"/>
  <c r="BC446" i="1"/>
  <c r="BB446" i="1"/>
  <c r="BA446" i="1"/>
  <c r="AZ446" i="1"/>
  <c r="AY446" i="1"/>
  <c r="AV446" i="1"/>
  <c r="AT446" i="1"/>
  <c r="AU446" i="1" s="1"/>
  <c r="AS446" i="1"/>
  <c r="BC445" i="1"/>
  <c r="BB445" i="1"/>
  <c r="BA445" i="1"/>
  <c r="AZ445" i="1"/>
  <c r="AY445" i="1"/>
  <c r="AV445" i="1"/>
  <c r="AW445" i="1" s="1"/>
  <c r="AT445" i="1"/>
  <c r="AU445" i="1" s="1"/>
  <c r="AS445" i="1"/>
  <c r="BC444" i="1"/>
  <c r="BB444" i="1"/>
  <c r="BA444" i="1"/>
  <c r="AZ444" i="1"/>
  <c r="AY444" i="1"/>
  <c r="AV444" i="1"/>
  <c r="AW444" i="1" s="1"/>
  <c r="AT444" i="1"/>
  <c r="AU444" i="1" s="1"/>
  <c r="AS444" i="1"/>
  <c r="BC443" i="1"/>
  <c r="BB443" i="1"/>
  <c r="BA443" i="1"/>
  <c r="AZ443" i="1"/>
  <c r="AY443" i="1"/>
  <c r="AV443" i="1"/>
  <c r="AT443" i="1"/>
  <c r="AU443" i="1" s="1"/>
  <c r="AS443" i="1"/>
  <c r="BC442" i="1"/>
  <c r="BB442" i="1"/>
  <c r="BA442" i="1"/>
  <c r="AZ442" i="1"/>
  <c r="AY442" i="1"/>
  <c r="AV442" i="1"/>
  <c r="AW442" i="1" s="1"/>
  <c r="AT442" i="1"/>
  <c r="AU442" i="1" s="1"/>
  <c r="AS442" i="1"/>
  <c r="BC441" i="1"/>
  <c r="BB441" i="1"/>
  <c r="BA441" i="1"/>
  <c r="AZ441" i="1"/>
  <c r="AY441" i="1"/>
  <c r="AV441" i="1"/>
  <c r="AX441" i="1" s="1"/>
  <c r="AT441" i="1"/>
  <c r="AU441" i="1" s="1"/>
  <c r="AS441" i="1"/>
  <c r="BC440" i="1"/>
  <c r="BB440" i="1"/>
  <c r="BA440" i="1"/>
  <c r="AZ440" i="1"/>
  <c r="AY440" i="1"/>
  <c r="AV440" i="1"/>
  <c r="AT440" i="1"/>
  <c r="AU440" i="1" s="1"/>
  <c r="AS440" i="1"/>
  <c r="BC439" i="1"/>
  <c r="BB439" i="1"/>
  <c r="BA439" i="1"/>
  <c r="AZ439" i="1"/>
  <c r="AY439" i="1"/>
  <c r="AV439" i="1"/>
  <c r="AX439" i="1" s="1"/>
  <c r="AT439" i="1"/>
  <c r="AU439" i="1" s="1"/>
  <c r="AS439" i="1"/>
  <c r="BC438" i="1"/>
  <c r="BB438" i="1"/>
  <c r="BA438" i="1"/>
  <c r="AZ438" i="1"/>
  <c r="AY438" i="1"/>
  <c r="AV438" i="1"/>
  <c r="AW438" i="1" s="1"/>
  <c r="AT438" i="1"/>
  <c r="AU438" i="1" s="1"/>
  <c r="AS438" i="1"/>
  <c r="BC437" i="1"/>
  <c r="BB437" i="1"/>
  <c r="BA437" i="1"/>
  <c r="AZ437" i="1"/>
  <c r="AY437" i="1"/>
  <c r="AV437" i="1"/>
  <c r="AX437" i="1" s="1"/>
  <c r="AT437" i="1"/>
  <c r="AU437" i="1" s="1"/>
  <c r="AS437" i="1"/>
  <c r="BC436" i="1"/>
  <c r="BB436" i="1"/>
  <c r="BA436" i="1"/>
  <c r="AZ436" i="1"/>
  <c r="AY436" i="1"/>
  <c r="AV436" i="1"/>
  <c r="AX436" i="1" s="1"/>
  <c r="AT436" i="1"/>
  <c r="AU436" i="1" s="1"/>
  <c r="AS436" i="1"/>
  <c r="BC435" i="1"/>
  <c r="BB435" i="1"/>
  <c r="BA435" i="1"/>
  <c r="AZ435" i="1"/>
  <c r="AY435" i="1"/>
  <c r="AV435" i="1"/>
  <c r="AX435" i="1" s="1"/>
  <c r="AT435" i="1"/>
  <c r="AU435" i="1" s="1"/>
  <c r="AS435" i="1"/>
  <c r="BC434" i="1"/>
  <c r="BB434" i="1"/>
  <c r="BA434" i="1"/>
  <c r="AZ434" i="1"/>
  <c r="AY434" i="1"/>
  <c r="AV434" i="1"/>
  <c r="AT434" i="1"/>
  <c r="AU434" i="1" s="1"/>
  <c r="AS434" i="1"/>
  <c r="BC433" i="1"/>
  <c r="BB433" i="1"/>
  <c r="BA433" i="1"/>
  <c r="AZ433" i="1"/>
  <c r="AY433" i="1"/>
  <c r="AV433" i="1"/>
  <c r="AT433" i="1"/>
  <c r="AU433" i="1" s="1"/>
  <c r="AS433" i="1"/>
  <c r="BC432" i="1"/>
  <c r="BB432" i="1"/>
  <c r="BA432" i="1"/>
  <c r="AZ432" i="1"/>
  <c r="AY432" i="1"/>
  <c r="AV432" i="1"/>
  <c r="AW432" i="1" s="1"/>
  <c r="AT432" i="1"/>
  <c r="AU432" i="1" s="1"/>
  <c r="AS432" i="1"/>
  <c r="BC431" i="1"/>
  <c r="BB431" i="1"/>
  <c r="BA431" i="1"/>
  <c r="AZ431" i="1"/>
  <c r="AY431" i="1"/>
  <c r="AV431" i="1"/>
  <c r="AX431" i="1" s="1"/>
  <c r="AT431" i="1"/>
  <c r="AU431" i="1" s="1"/>
  <c r="AS431" i="1"/>
  <c r="BC430" i="1"/>
  <c r="BB430" i="1"/>
  <c r="BA430" i="1"/>
  <c r="AZ430" i="1"/>
  <c r="AY430" i="1"/>
  <c r="AV430" i="1"/>
  <c r="AW430" i="1" s="1"/>
  <c r="AT430" i="1"/>
  <c r="AU430" i="1" s="1"/>
  <c r="AS430" i="1"/>
  <c r="BC429" i="1"/>
  <c r="BB429" i="1"/>
  <c r="BA429" i="1"/>
  <c r="AZ429" i="1"/>
  <c r="AY429" i="1"/>
  <c r="AV429" i="1"/>
  <c r="AW429" i="1" s="1"/>
  <c r="AT429" i="1"/>
  <c r="AU429" i="1" s="1"/>
  <c r="AS429" i="1"/>
  <c r="BC428" i="1"/>
  <c r="BB428" i="1"/>
  <c r="BA428" i="1"/>
  <c r="AZ428" i="1"/>
  <c r="AY428" i="1"/>
  <c r="AV428" i="1"/>
  <c r="AT428" i="1"/>
  <c r="AU428" i="1" s="1"/>
  <c r="AS428" i="1"/>
  <c r="BC427" i="1"/>
  <c r="BB427" i="1"/>
  <c r="BA427" i="1"/>
  <c r="AZ427" i="1"/>
  <c r="AY427" i="1"/>
  <c r="AV427" i="1"/>
  <c r="AX427" i="1" s="1"/>
  <c r="AT427" i="1"/>
  <c r="AU427" i="1" s="1"/>
  <c r="AS427" i="1"/>
  <c r="BC426" i="1"/>
  <c r="BB426" i="1"/>
  <c r="BA426" i="1"/>
  <c r="AZ426" i="1"/>
  <c r="AY426" i="1"/>
  <c r="AV426" i="1"/>
  <c r="AX426" i="1" s="1"/>
  <c r="AT426" i="1"/>
  <c r="AU426" i="1" s="1"/>
  <c r="AS426" i="1"/>
  <c r="BC425" i="1"/>
  <c r="BB425" i="1"/>
  <c r="BA425" i="1"/>
  <c r="AZ425" i="1"/>
  <c r="AY425" i="1"/>
  <c r="AV425" i="1"/>
  <c r="AX425" i="1" s="1"/>
  <c r="AT425" i="1"/>
  <c r="AU425" i="1" s="1"/>
  <c r="AS425" i="1"/>
  <c r="BC424" i="1"/>
  <c r="BB424" i="1"/>
  <c r="BA424" i="1"/>
  <c r="AZ424" i="1"/>
  <c r="AY424" i="1"/>
  <c r="AV424" i="1"/>
  <c r="AX424" i="1" s="1"/>
  <c r="AT424" i="1"/>
  <c r="AU424" i="1" s="1"/>
  <c r="AS424" i="1"/>
  <c r="BC423" i="1"/>
  <c r="BB423" i="1"/>
  <c r="BA423" i="1"/>
  <c r="AZ423" i="1"/>
  <c r="AY423" i="1"/>
  <c r="AV423" i="1"/>
  <c r="AT423" i="1"/>
  <c r="AU423" i="1" s="1"/>
  <c r="AS423" i="1"/>
  <c r="BC422" i="1"/>
  <c r="BB422" i="1"/>
  <c r="BA422" i="1"/>
  <c r="AZ422" i="1"/>
  <c r="AY422" i="1"/>
  <c r="AV422" i="1"/>
  <c r="AT422" i="1"/>
  <c r="AU422" i="1" s="1"/>
  <c r="AS422" i="1"/>
  <c r="BC421" i="1"/>
  <c r="BB421" i="1"/>
  <c r="BA421" i="1"/>
  <c r="AZ421" i="1"/>
  <c r="AY421" i="1"/>
  <c r="AV421" i="1"/>
  <c r="AW421" i="1" s="1"/>
  <c r="AT421" i="1"/>
  <c r="AU421" i="1" s="1"/>
  <c r="AS421" i="1"/>
  <c r="BC420" i="1"/>
  <c r="BB420" i="1"/>
  <c r="BA420" i="1"/>
  <c r="AZ420" i="1"/>
  <c r="AY420" i="1"/>
  <c r="AV420" i="1"/>
  <c r="AW420" i="1" s="1"/>
  <c r="AT420" i="1"/>
  <c r="AU420" i="1" s="1"/>
  <c r="AS420" i="1"/>
  <c r="BC419" i="1"/>
  <c r="BB419" i="1"/>
  <c r="BA419" i="1"/>
  <c r="AZ419" i="1"/>
  <c r="AY419" i="1"/>
  <c r="AV419" i="1"/>
  <c r="AX419" i="1" s="1"/>
  <c r="AT419" i="1"/>
  <c r="AU419" i="1" s="1"/>
  <c r="AS419" i="1"/>
  <c r="BC418" i="1"/>
  <c r="BB418" i="1"/>
  <c r="BA418" i="1"/>
  <c r="AZ418" i="1"/>
  <c r="AY418" i="1"/>
  <c r="AV418" i="1"/>
  <c r="AT418" i="1"/>
  <c r="AU418" i="1" s="1"/>
  <c r="AS418" i="1"/>
  <c r="BC417" i="1"/>
  <c r="BB417" i="1"/>
  <c r="BA417" i="1"/>
  <c r="AZ417" i="1"/>
  <c r="AY417" i="1"/>
  <c r="AW417" i="1"/>
  <c r="AV417" i="1"/>
  <c r="AX417" i="1" s="1"/>
  <c r="AU417" i="1"/>
  <c r="AT417" i="1"/>
  <c r="AS417" i="1"/>
  <c r="BC416" i="1"/>
  <c r="BB416" i="1"/>
  <c r="BA416" i="1"/>
  <c r="AZ416" i="1"/>
  <c r="AY416" i="1"/>
  <c r="AV416" i="1"/>
  <c r="AT416" i="1"/>
  <c r="AU416" i="1" s="1"/>
  <c r="AS416" i="1"/>
  <c r="BC415" i="1"/>
  <c r="BB415" i="1"/>
  <c r="BA415" i="1"/>
  <c r="AZ415" i="1"/>
  <c r="AY415" i="1"/>
  <c r="AV415" i="1"/>
  <c r="AX415" i="1" s="1"/>
  <c r="AT415" i="1"/>
  <c r="AU415" i="1" s="1"/>
  <c r="AS415" i="1"/>
  <c r="BC414" i="1"/>
  <c r="BB414" i="1"/>
  <c r="BA414" i="1"/>
  <c r="AZ414" i="1"/>
  <c r="AY414" i="1"/>
  <c r="AV414" i="1"/>
  <c r="AW414" i="1" s="1"/>
  <c r="AT414" i="1"/>
  <c r="AU414" i="1" s="1"/>
  <c r="AS414" i="1"/>
  <c r="BC413" i="1"/>
  <c r="BB413" i="1"/>
  <c r="BA413" i="1"/>
  <c r="AZ413" i="1"/>
  <c r="AY413" i="1"/>
  <c r="AV413" i="1"/>
  <c r="AT413" i="1"/>
  <c r="AU413" i="1" s="1"/>
  <c r="AS413" i="1"/>
  <c r="BC412" i="1"/>
  <c r="BB412" i="1"/>
  <c r="BA412" i="1"/>
  <c r="AZ412" i="1"/>
  <c r="AY412" i="1"/>
  <c r="AV412" i="1"/>
  <c r="AW412" i="1" s="1"/>
  <c r="AT412" i="1"/>
  <c r="AU412" i="1" s="1"/>
  <c r="AS412" i="1"/>
  <c r="BC411" i="1"/>
  <c r="BB411" i="1"/>
  <c r="BA411" i="1"/>
  <c r="AZ411" i="1"/>
  <c r="AY411" i="1"/>
  <c r="AW411" i="1"/>
  <c r="AV411" i="1"/>
  <c r="AX411" i="1" s="1"/>
  <c r="AT411" i="1"/>
  <c r="AU411" i="1" s="1"/>
  <c r="AS411" i="1"/>
  <c r="BC410" i="1"/>
  <c r="BB410" i="1"/>
  <c r="BA410" i="1"/>
  <c r="AZ410" i="1"/>
  <c r="AY410" i="1"/>
  <c r="AV410" i="1"/>
  <c r="AT410" i="1"/>
  <c r="AU410" i="1" s="1"/>
  <c r="AS410" i="1"/>
  <c r="BC409" i="1"/>
  <c r="BB409" i="1"/>
  <c r="BA409" i="1"/>
  <c r="AZ409" i="1"/>
  <c r="AY409" i="1"/>
  <c r="AV409" i="1"/>
  <c r="AX409" i="1" s="1"/>
  <c r="AT409" i="1"/>
  <c r="AU409" i="1" s="1"/>
  <c r="AS409" i="1"/>
  <c r="BC408" i="1"/>
  <c r="BB408" i="1"/>
  <c r="BA408" i="1"/>
  <c r="AZ408" i="1"/>
  <c r="AY408" i="1"/>
  <c r="AV408" i="1"/>
  <c r="AW408" i="1" s="1"/>
  <c r="AT408" i="1"/>
  <c r="AU408" i="1" s="1"/>
  <c r="AS408" i="1"/>
  <c r="BC407" i="1"/>
  <c r="BB407" i="1"/>
  <c r="BA407" i="1"/>
  <c r="AZ407" i="1"/>
  <c r="AY407" i="1"/>
  <c r="AV407" i="1"/>
  <c r="AX407" i="1" s="1"/>
  <c r="AT407" i="1"/>
  <c r="AU407" i="1" s="1"/>
  <c r="AS407" i="1"/>
  <c r="BC406" i="1"/>
  <c r="BB406" i="1"/>
  <c r="BA406" i="1"/>
  <c r="AZ406" i="1"/>
  <c r="AY406" i="1"/>
  <c r="AV406" i="1"/>
  <c r="AX406" i="1" s="1"/>
  <c r="AT406" i="1"/>
  <c r="AU406" i="1" s="1"/>
  <c r="AS406" i="1"/>
  <c r="BC405" i="1"/>
  <c r="BB405" i="1"/>
  <c r="BA405" i="1"/>
  <c r="AZ405" i="1"/>
  <c r="AY405" i="1"/>
  <c r="AV405" i="1"/>
  <c r="AX405" i="1" s="1"/>
  <c r="AU405" i="1"/>
  <c r="AT405" i="1"/>
  <c r="AS405" i="1"/>
  <c r="BC404" i="1"/>
  <c r="BB404" i="1"/>
  <c r="BA404" i="1"/>
  <c r="AZ404" i="1"/>
  <c r="AY404" i="1"/>
  <c r="AX404" i="1"/>
  <c r="AV404" i="1"/>
  <c r="AW404" i="1" s="1"/>
  <c r="AT404" i="1"/>
  <c r="AU404" i="1" s="1"/>
  <c r="AS404" i="1"/>
  <c r="BC403" i="1"/>
  <c r="BB403" i="1"/>
  <c r="BA403" i="1"/>
  <c r="AZ403" i="1"/>
  <c r="AY403" i="1"/>
  <c r="AV403" i="1"/>
  <c r="AX403" i="1" s="1"/>
  <c r="AT403" i="1"/>
  <c r="AU403" i="1" s="1"/>
  <c r="AS403" i="1"/>
  <c r="BC402" i="1"/>
  <c r="BB402" i="1"/>
  <c r="BA402" i="1"/>
  <c r="AZ402" i="1"/>
  <c r="AY402" i="1"/>
  <c r="AV402" i="1"/>
  <c r="AT402" i="1"/>
  <c r="AU402" i="1" s="1"/>
  <c r="AS402" i="1"/>
  <c r="BC401" i="1"/>
  <c r="BB401" i="1"/>
  <c r="BA401" i="1"/>
  <c r="AZ401" i="1"/>
  <c r="AY401" i="1"/>
  <c r="AW401" i="1"/>
  <c r="AV401" i="1"/>
  <c r="AX401" i="1" s="1"/>
  <c r="AT401" i="1"/>
  <c r="AU401" i="1" s="1"/>
  <c r="AS401" i="1"/>
  <c r="BC400" i="1"/>
  <c r="BB400" i="1"/>
  <c r="BA400" i="1"/>
  <c r="AZ400" i="1"/>
  <c r="AY400" i="1"/>
  <c r="AV400" i="1"/>
  <c r="AW400" i="1" s="1"/>
  <c r="AT400" i="1"/>
  <c r="AU400" i="1" s="1"/>
  <c r="AS400" i="1"/>
  <c r="BC399" i="1"/>
  <c r="BB399" i="1"/>
  <c r="BA399" i="1"/>
  <c r="AZ399" i="1"/>
  <c r="AY399" i="1"/>
  <c r="AV399" i="1"/>
  <c r="AX399" i="1" s="1"/>
  <c r="AU399" i="1"/>
  <c r="AT399" i="1"/>
  <c r="AS399" i="1"/>
  <c r="BC398" i="1"/>
  <c r="BB398" i="1"/>
  <c r="BA398" i="1"/>
  <c r="AZ398" i="1"/>
  <c r="AY398" i="1"/>
  <c r="AV398" i="1"/>
  <c r="AX398" i="1" s="1"/>
  <c r="AT398" i="1"/>
  <c r="AU398" i="1" s="1"/>
  <c r="AS398" i="1"/>
  <c r="BC397" i="1"/>
  <c r="BB397" i="1"/>
  <c r="BA397" i="1"/>
  <c r="AZ397" i="1"/>
  <c r="AY397" i="1"/>
  <c r="AW397" i="1"/>
  <c r="AV397" i="1"/>
  <c r="AX397" i="1" s="1"/>
  <c r="AT397" i="1"/>
  <c r="AU397" i="1" s="1"/>
  <c r="AS397" i="1"/>
  <c r="BC396" i="1"/>
  <c r="BB396" i="1"/>
  <c r="BA396" i="1"/>
  <c r="AZ396" i="1"/>
  <c r="AY396" i="1"/>
  <c r="AV396" i="1"/>
  <c r="AW396" i="1" s="1"/>
  <c r="AT396" i="1"/>
  <c r="AU396" i="1" s="1"/>
  <c r="AS396" i="1"/>
  <c r="BC395" i="1"/>
  <c r="BB395" i="1"/>
  <c r="BA395" i="1"/>
  <c r="AZ395" i="1"/>
  <c r="AY395" i="1"/>
  <c r="AV395" i="1"/>
  <c r="AX395" i="1" s="1"/>
  <c r="AT395" i="1"/>
  <c r="AU395" i="1" s="1"/>
  <c r="AS395" i="1"/>
  <c r="BC394" i="1"/>
  <c r="BB394" i="1"/>
  <c r="BA394" i="1"/>
  <c r="AZ394" i="1"/>
  <c r="AY394" i="1"/>
  <c r="AV394" i="1"/>
  <c r="AT394" i="1"/>
  <c r="AU394" i="1" s="1"/>
  <c r="AS394" i="1"/>
  <c r="BC393" i="1"/>
  <c r="BB393" i="1"/>
  <c r="BA393" i="1"/>
  <c r="AZ393" i="1"/>
  <c r="AY393" i="1"/>
  <c r="AV393" i="1"/>
  <c r="AT393" i="1"/>
  <c r="AU393" i="1" s="1"/>
  <c r="AS393" i="1"/>
  <c r="BC392" i="1"/>
  <c r="BB392" i="1"/>
  <c r="BA392" i="1"/>
  <c r="AZ392" i="1"/>
  <c r="AY392" i="1"/>
  <c r="AV392" i="1"/>
  <c r="AW392" i="1" s="1"/>
  <c r="AT392" i="1"/>
  <c r="AU392" i="1" s="1"/>
  <c r="AS392" i="1"/>
  <c r="BC391" i="1"/>
  <c r="BB391" i="1"/>
  <c r="BA391" i="1"/>
  <c r="AZ391" i="1"/>
  <c r="AY391" i="1"/>
  <c r="AV391" i="1"/>
  <c r="AX391" i="1" s="1"/>
  <c r="AT391" i="1"/>
  <c r="AU391" i="1" s="1"/>
  <c r="AS391" i="1"/>
  <c r="BC390" i="1"/>
  <c r="BB390" i="1"/>
  <c r="BA390" i="1"/>
  <c r="AZ390" i="1"/>
  <c r="AY390" i="1"/>
  <c r="AV390" i="1"/>
  <c r="AX390" i="1" s="1"/>
  <c r="AT390" i="1"/>
  <c r="AU390" i="1" s="1"/>
  <c r="AS390" i="1"/>
  <c r="BC389" i="1"/>
  <c r="BB389" i="1"/>
  <c r="BA389" i="1"/>
  <c r="AZ389" i="1"/>
  <c r="AY389" i="1"/>
  <c r="AV389" i="1"/>
  <c r="AX389" i="1" s="1"/>
  <c r="AU389" i="1"/>
  <c r="AT389" i="1"/>
  <c r="AS389" i="1"/>
  <c r="BC388" i="1"/>
  <c r="BB388" i="1"/>
  <c r="BA388" i="1"/>
  <c r="AZ388" i="1"/>
  <c r="AY388" i="1"/>
  <c r="AX388" i="1"/>
  <c r="AV388" i="1"/>
  <c r="AW388" i="1" s="1"/>
  <c r="AT388" i="1"/>
  <c r="AU388" i="1" s="1"/>
  <c r="AS388" i="1"/>
  <c r="BC387" i="1"/>
  <c r="BB387" i="1"/>
  <c r="BA387" i="1"/>
  <c r="AZ387" i="1"/>
  <c r="AY387" i="1"/>
  <c r="AV387" i="1"/>
  <c r="AX387" i="1" s="1"/>
  <c r="AT387" i="1"/>
  <c r="AU387" i="1" s="1"/>
  <c r="AS387" i="1"/>
  <c r="BC386" i="1"/>
  <c r="BB386" i="1"/>
  <c r="BA386" i="1"/>
  <c r="AZ386" i="1"/>
  <c r="AY386" i="1"/>
  <c r="AV386" i="1"/>
  <c r="AT386" i="1"/>
  <c r="AU386" i="1" s="1"/>
  <c r="AS386" i="1"/>
  <c r="BC385" i="1"/>
  <c r="BB385" i="1"/>
  <c r="BA385" i="1"/>
  <c r="AZ385" i="1"/>
  <c r="AY385" i="1"/>
  <c r="AV385" i="1"/>
  <c r="AX385" i="1" s="1"/>
  <c r="AT385" i="1"/>
  <c r="AU385" i="1" s="1"/>
  <c r="AS385" i="1"/>
  <c r="BC384" i="1"/>
  <c r="BB384" i="1"/>
  <c r="BA384" i="1"/>
  <c r="AZ384" i="1"/>
  <c r="AY384" i="1"/>
  <c r="AV384" i="1"/>
  <c r="AW384" i="1" s="1"/>
  <c r="AT384" i="1"/>
  <c r="AU384" i="1" s="1"/>
  <c r="AS384" i="1"/>
  <c r="BC383" i="1"/>
  <c r="BB383" i="1"/>
  <c r="BA383" i="1"/>
  <c r="AZ383" i="1"/>
  <c r="AY383" i="1"/>
  <c r="AV383" i="1"/>
  <c r="AX383" i="1" s="1"/>
  <c r="AT383" i="1"/>
  <c r="AU383" i="1" s="1"/>
  <c r="AS383" i="1"/>
  <c r="BC382" i="1"/>
  <c r="BB382" i="1"/>
  <c r="BA382" i="1"/>
  <c r="AZ382" i="1"/>
  <c r="AY382" i="1"/>
  <c r="AV382" i="1"/>
  <c r="AX382" i="1" s="1"/>
  <c r="AT382" i="1"/>
  <c r="AU382" i="1" s="1"/>
  <c r="AS382" i="1"/>
  <c r="BC381" i="1"/>
  <c r="BB381" i="1"/>
  <c r="BA381" i="1"/>
  <c r="AZ381" i="1"/>
  <c r="AY381" i="1"/>
  <c r="AV381" i="1"/>
  <c r="AX381" i="1" s="1"/>
  <c r="AT381" i="1"/>
  <c r="AU381" i="1" s="1"/>
  <c r="AS381" i="1"/>
  <c r="BC380" i="1"/>
  <c r="BB380" i="1"/>
  <c r="BA380" i="1"/>
  <c r="AZ380" i="1"/>
  <c r="AY380" i="1"/>
  <c r="AV380" i="1"/>
  <c r="AW380" i="1" s="1"/>
  <c r="AT380" i="1"/>
  <c r="AU380" i="1" s="1"/>
  <c r="AS380" i="1"/>
  <c r="BC379" i="1"/>
  <c r="BB379" i="1"/>
  <c r="BA379" i="1"/>
  <c r="AZ379" i="1"/>
  <c r="AY379" i="1"/>
  <c r="AV379" i="1"/>
  <c r="AX379" i="1" s="1"/>
  <c r="AT379" i="1"/>
  <c r="AU379" i="1" s="1"/>
  <c r="AS379" i="1"/>
  <c r="BC378" i="1"/>
  <c r="BB378" i="1"/>
  <c r="BA378" i="1"/>
  <c r="AZ378" i="1"/>
  <c r="AY378" i="1"/>
  <c r="AV378" i="1"/>
  <c r="AT378" i="1"/>
  <c r="AU378" i="1" s="1"/>
  <c r="AS378" i="1"/>
  <c r="BC377" i="1"/>
  <c r="BB377" i="1"/>
  <c r="BA377" i="1"/>
  <c r="AZ377" i="1"/>
  <c r="AY377" i="1"/>
  <c r="AV377" i="1"/>
  <c r="AU377" i="1"/>
  <c r="AT377" i="1"/>
  <c r="AS377" i="1"/>
  <c r="BC376" i="1"/>
  <c r="BB376" i="1"/>
  <c r="BA376" i="1"/>
  <c r="AZ376" i="1"/>
  <c r="AY376" i="1"/>
  <c r="AX376" i="1"/>
  <c r="AV376" i="1"/>
  <c r="AW376" i="1" s="1"/>
  <c r="AT376" i="1"/>
  <c r="AU376" i="1" s="1"/>
  <c r="AS376" i="1"/>
  <c r="BC375" i="1"/>
  <c r="BB375" i="1"/>
  <c r="BA375" i="1"/>
  <c r="AZ375" i="1"/>
  <c r="AY375" i="1"/>
  <c r="AV375" i="1"/>
  <c r="AX375" i="1" s="1"/>
  <c r="AT375" i="1"/>
  <c r="AU375" i="1" s="1"/>
  <c r="AS375" i="1"/>
  <c r="BC374" i="1"/>
  <c r="BB374" i="1"/>
  <c r="BA374" i="1"/>
  <c r="AZ374" i="1"/>
  <c r="AY374" i="1"/>
  <c r="AV374" i="1"/>
  <c r="AT374" i="1"/>
  <c r="AU374" i="1" s="1"/>
  <c r="AS374" i="1"/>
  <c r="BC373" i="1"/>
  <c r="BB373" i="1"/>
  <c r="BA373" i="1"/>
  <c r="AZ373" i="1"/>
  <c r="AY373" i="1"/>
  <c r="AV373" i="1"/>
  <c r="AX373" i="1" s="1"/>
  <c r="AT373" i="1"/>
  <c r="AU373" i="1" s="1"/>
  <c r="AS373" i="1"/>
  <c r="BC372" i="1"/>
  <c r="BB372" i="1"/>
  <c r="BA372" i="1"/>
  <c r="AZ372" i="1"/>
  <c r="AY372" i="1"/>
  <c r="AV372" i="1"/>
  <c r="AW372" i="1" s="1"/>
  <c r="AT372" i="1"/>
  <c r="AU372" i="1" s="1"/>
  <c r="AS372" i="1"/>
  <c r="BC371" i="1"/>
  <c r="BB371" i="1"/>
  <c r="BA371" i="1"/>
  <c r="AZ371" i="1"/>
  <c r="AY371" i="1"/>
  <c r="AV371" i="1"/>
  <c r="AX371" i="1" s="1"/>
  <c r="AT371" i="1"/>
  <c r="AU371" i="1" s="1"/>
  <c r="AS371" i="1"/>
  <c r="BC370" i="1"/>
  <c r="BB370" i="1"/>
  <c r="BA370" i="1"/>
  <c r="AZ370" i="1"/>
  <c r="AY370" i="1"/>
  <c r="AV370" i="1"/>
  <c r="AT370" i="1"/>
  <c r="AU370" i="1" s="1"/>
  <c r="AS370" i="1"/>
  <c r="BC369" i="1"/>
  <c r="BB369" i="1"/>
  <c r="BA369" i="1"/>
  <c r="AZ369" i="1"/>
  <c r="AY369" i="1"/>
  <c r="AV369" i="1"/>
  <c r="AX369" i="1" s="1"/>
  <c r="AT369" i="1"/>
  <c r="AU369" i="1" s="1"/>
  <c r="AS369" i="1"/>
  <c r="BC368" i="1"/>
  <c r="BB368" i="1"/>
  <c r="BA368" i="1"/>
  <c r="AZ368" i="1"/>
  <c r="AY368" i="1"/>
  <c r="AV368" i="1"/>
  <c r="AW368" i="1" s="1"/>
  <c r="AT368" i="1"/>
  <c r="AU368" i="1" s="1"/>
  <c r="AS368" i="1"/>
  <c r="BC367" i="1"/>
  <c r="BB367" i="1"/>
  <c r="BA367" i="1"/>
  <c r="AZ367" i="1"/>
  <c r="AY367" i="1"/>
  <c r="AV367" i="1"/>
  <c r="AX367" i="1" s="1"/>
  <c r="AT367" i="1"/>
  <c r="AU367" i="1" s="1"/>
  <c r="AS367" i="1"/>
  <c r="BC366" i="1"/>
  <c r="BB366" i="1"/>
  <c r="BA366" i="1"/>
  <c r="AZ366" i="1"/>
  <c r="AY366" i="1"/>
  <c r="AV366" i="1"/>
  <c r="AT366" i="1"/>
  <c r="AU366" i="1" s="1"/>
  <c r="AS366" i="1"/>
  <c r="BC365" i="1"/>
  <c r="BB365" i="1"/>
  <c r="BA365" i="1"/>
  <c r="AZ365" i="1"/>
  <c r="AY365" i="1"/>
  <c r="AV365" i="1"/>
  <c r="AX365" i="1" s="1"/>
  <c r="AT365" i="1"/>
  <c r="AU365" i="1" s="1"/>
  <c r="AS365" i="1"/>
  <c r="BC364" i="1"/>
  <c r="BB364" i="1"/>
  <c r="BA364" i="1"/>
  <c r="AZ364" i="1"/>
  <c r="AY364" i="1"/>
  <c r="AV364" i="1"/>
  <c r="AW364" i="1" s="1"/>
  <c r="AT364" i="1"/>
  <c r="AU364" i="1" s="1"/>
  <c r="AS364" i="1"/>
  <c r="BC363" i="1"/>
  <c r="BB363" i="1"/>
  <c r="BA363" i="1"/>
  <c r="AZ363" i="1"/>
  <c r="AY363" i="1"/>
  <c r="AV363" i="1"/>
  <c r="AX363" i="1" s="1"/>
  <c r="AT363" i="1"/>
  <c r="AU363" i="1" s="1"/>
  <c r="AS363" i="1"/>
  <c r="BC362" i="1"/>
  <c r="BB362" i="1"/>
  <c r="BA362" i="1"/>
  <c r="AZ362" i="1"/>
  <c r="AY362" i="1"/>
  <c r="AV362" i="1"/>
  <c r="AT362" i="1"/>
  <c r="AU362" i="1" s="1"/>
  <c r="AS362" i="1"/>
  <c r="BC361" i="1"/>
  <c r="BB361" i="1"/>
  <c r="BA361" i="1"/>
  <c r="AZ361" i="1"/>
  <c r="AY361" i="1"/>
  <c r="AV361" i="1"/>
  <c r="AT361" i="1"/>
  <c r="AU361" i="1" s="1"/>
  <c r="AS361" i="1"/>
  <c r="BC360" i="1"/>
  <c r="BB360" i="1"/>
  <c r="BA360" i="1"/>
  <c r="AZ360" i="1"/>
  <c r="AY360" i="1"/>
  <c r="AV360" i="1"/>
  <c r="AW360" i="1" s="1"/>
  <c r="AT360" i="1"/>
  <c r="AU360" i="1" s="1"/>
  <c r="AS360" i="1"/>
  <c r="BC359" i="1"/>
  <c r="BB359" i="1"/>
  <c r="BA359" i="1"/>
  <c r="AZ359" i="1"/>
  <c r="AY359" i="1"/>
  <c r="AV359" i="1"/>
  <c r="AX359" i="1" s="1"/>
  <c r="AU359" i="1"/>
  <c r="AT359" i="1"/>
  <c r="AS359" i="1"/>
  <c r="BC358" i="1"/>
  <c r="BB358" i="1"/>
  <c r="BA358" i="1"/>
  <c r="AZ358" i="1"/>
  <c r="AY358" i="1"/>
  <c r="AV358" i="1"/>
  <c r="AT358" i="1"/>
  <c r="AU358" i="1" s="1"/>
  <c r="AS358" i="1"/>
  <c r="BC357" i="1"/>
  <c r="BB357" i="1"/>
  <c r="BA357" i="1"/>
  <c r="AZ357" i="1"/>
  <c r="AY357" i="1"/>
  <c r="AW357" i="1"/>
  <c r="AV357" i="1"/>
  <c r="AX357" i="1" s="1"/>
  <c r="AU357" i="1"/>
  <c r="AT357" i="1"/>
  <c r="AS357" i="1"/>
  <c r="BC356" i="1"/>
  <c r="BB356" i="1"/>
  <c r="BA356" i="1"/>
  <c r="AZ356" i="1"/>
  <c r="AY356" i="1"/>
  <c r="AX356" i="1"/>
  <c r="AV356" i="1"/>
  <c r="AW356" i="1" s="1"/>
  <c r="AT356" i="1"/>
  <c r="AU356" i="1" s="1"/>
  <c r="AS356" i="1"/>
  <c r="BC355" i="1"/>
  <c r="BB355" i="1"/>
  <c r="BA355" i="1"/>
  <c r="AZ355" i="1"/>
  <c r="AY355" i="1"/>
  <c r="AV355" i="1"/>
  <c r="AX355" i="1" s="1"/>
  <c r="AT355" i="1"/>
  <c r="AU355" i="1" s="1"/>
  <c r="AS355" i="1"/>
  <c r="BC354" i="1"/>
  <c r="BB354" i="1"/>
  <c r="BA354" i="1"/>
  <c r="AZ354" i="1"/>
  <c r="AY354" i="1"/>
  <c r="AV354" i="1"/>
  <c r="AT354" i="1"/>
  <c r="AU354" i="1" s="1"/>
  <c r="AS354" i="1"/>
  <c r="BC353" i="1"/>
  <c r="BB353" i="1"/>
  <c r="BA353" i="1"/>
  <c r="AZ353" i="1"/>
  <c r="AY353" i="1"/>
  <c r="AV353" i="1"/>
  <c r="AX353" i="1" s="1"/>
  <c r="AT353" i="1"/>
  <c r="AU353" i="1" s="1"/>
  <c r="AS353" i="1"/>
  <c r="BC352" i="1"/>
  <c r="BB352" i="1"/>
  <c r="BA352" i="1"/>
  <c r="AZ352" i="1"/>
  <c r="AY352" i="1"/>
  <c r="AV352" i="1"/>
  <c r="AW352" i="1" s="1"/>
  <c r="AT352" i="1"/>
  <c r="AU352" i="1" s="1"/>
  <c r="AS352" i="1"/>
  <c r="BC351" i="1"/>
  <c r="BB351" i="1"/>
  <c r="BA351" i="1"/>
  <c r="AZ351" i="1"/>
  <c r="AY351" i="1"/>
  <c r="AV351" i="1"/>
  <c r="AX351" i="1" s="1"/>
  <c r="AT351" i="1"/>
  <c r="AU351" i="1" s="1"/>
  <c r="AS351" i="1"/>
  <c r="BC350" i="1"/>
  <c r="BB350" i="1"/>
  <c r="BA350" i="1"/>
  <c r="AZ350" i="1"/>
  <c r="AY350" i="1"/>
  <c r="AV350" i="1"/>
  <c r="AT350" i="1"/>
  <c r="AU350" i="1" s="1"/>
  <c r="AS350" i="1"/>
  <c r="BC349" i="1"/>
  <c r="BB349" i="1"/>
  <c r="BA349" i="1"/>
  <c r="AZ349" i="1"/>
  <c r="AY349" i="1"/>
  <c r="AV349" i="1"/>
  <c r="AX349" i="1" s="1"/>
  <c r="AT349" i="1"/>
  <c r="AU349" i="1" s="1"/>
  <c r="AS349" i="1"/>
  <c r="BC348" i="1"/>
  <c r="BB348" i="1"/>
  <c r="BA348" i="1"/>
  <c r="AZ348" i="1"/>
  <c r="AY348" i="1"/>
  <c r="AV348" i="1"/>
  <c r="AW348" i="1" s="1"/>
  <c r="AT348" i="1"/>
  <c r="AU348" i="1" s="1"/>
  <c r="AS348" i="1"/>
  <c r="BC347" i="1"/>
  <c r="BB347" i="1"/>
  <c r="BA347" i="1"/>
  <c r="AZ347" i="1"/>
  <c r="AY347" i="1"/>
  <c r="AV347" i="1"/>
  <c r="AX347" i="1" s="1"/>
  <c r="AT347" i="1"/>
  <c r="AU347" i="1" s="1"/>
  <c r="AS347" i="1"/>
  <c r="BC346" i="1"/>
  <c r="BB346" i="1"/>
  <c r="BA346" i="1"/>
  <c r="AZ346" i="1"/>
  <c r="AY346" i="1"/>
  <c r="AV346" i="1"/>
  <c r="AT346" i="1"/>
  <c r="AU346" i="1" s="1"/>
  <c r="AS346" i="1"/>
  <c r="BC345" i="1"/>
  <c r="BB345" i="1"/>
  <c r="BA345" i="1"/>
  <c r="AZ345" i="1"/>
  <c r="AY345" i="1"/>
  <c r="AV345" i="1"/>
  <c r="AT345" i="1"/>
  <c r="AU345" i="1" s="1"/>
  <c r="AS345" i="1"/>
  <c r="BC344" i="1"/>
  <c r="BB344" i="1"/>
  <c r="BA344" i="1"/>
  <c r="AZ344" i="1"/>
  <c r="AY344" i="1"/>
  <c r="AV344" i="1"/>
  <c r="AW344" i="1" s="1"/>
  <c r="AT344" i="1"/>
  <c r="AU344" i="1" s="1"/>
  <c r="AS344" i="1"/>
  <c r="BC343" i="1"/>
  <c r="BB343" i="1"/>
  <c r="BA343" i="1"/>
  <c r="AZ343" i="1"/>
  <c r="AY343" i="1"/>
  <c r="AV343" i="1"/>
  <c r="AX343" i="1" s="1"/>
  <c r="AT343" i="1"/>
  <c r="AU343" i="1" s="1"/>
  <c r="AS343" i="1"/>
  <c r="BC342" i="1"/>
  <c r="BB342" i="1"/>
  <c r="BA342" i="1"/>
  <c r="AZ342" i="1"/>
  <c r="AY342" i="1"/>
  <c r="AV342" i="1"/>
  <c r="AT342" i="1"/>
  <c r="AU342" i="1" s="1"/>
  <c r="AS342" i="1"/>
  <c r="BC341" i="1"/>
  <c r="BB341" i="1"/>
  <c r="BA341" i="1"/>
  <c r="AZ341" i="1"/>
  <c r="AY341" i="1"/>
  <c r="AV341" i="1"/>
  <c r="AX341" i="1" s="1"/>
  <c r="AT341" i="1"/>
  <c r="AU341" i="1" s="1"/>
  <c r="AS341" i="1"/>
  <c r="BC340" i="1"/>
  <c r="BB340" i="1"/>
  <c r="BA340" i="1"/>
  <c r="AZ340" i="1"/>
  <c r="AY340" i="1"/>
  <c r="AV340" i="1"/>
  <c r="AW340" i="1" s="1"/>
  <c r="AT340" i="1"/>
  <c r="AU340" i="1" s="1"/>
  <c r="AS340" i="1"/>
  <c r="BC339" i="1"/>
  <c r="BB339" i="1"/>
  <c r="BA339" i="1"/>
  <c r="AZ339" i="1"/>
  <c r="AY339" i="1"/>
  <c r="AX339" i="1"/>
  <c r="AW339" i="1"/>
  <c r="AV339" i="1"/>
  <c r="AT339" i="1"/>
  <c r="AU339" i="1" s="1"/>
  <c r="AS339" i="1"/>
  <c r="BC338" i="1"/>
  <c r="BB338" i="1"/>
  <c r="BA338" i="1"/>
  <c r="AZ338" i="1"/>
  <c r="AY338" i="1"/>
  <c r="AV338" i="1"/>
  <c r="AT338" i="1"/>
  <c r="AU338" i="1" s="1"/>
  <c r="AS338" i="1"/>
  <c r="BC337" i="1"/>
  <c r="BB337" i="1"/>
  <c r="BA337" i="1"/>
  <c r="AZ337" i="1"/>
  <c r="AY337" i="1"/>
  <c r="AV337" i="1"/>
  <c r="AX337" i="1" s="1"/>
  <c r="AT337" i="1"/>
  <c r="AU337" i="1" s="1"/>
  <c r="AS337" i="1"/>
  <c r="BC336" i="1"/>
  <c r="BB336" i="1"/>
  <c r="BA336" i="1"/>
  <c r="AZ336" i="1"/>
  <c r="AY336" i="1"/>
  <c r="AV336" i="1"/>
  <c r="AW336" i="1" s="1"/>
  <c r="AT336" i="1"/>
  <c r="AU336" i="1" s="1"/>
  <c r="AS336" i="1"/>
  <c r="BC335" i="1"/>
  <c r="BB335" i="1"/>
  <c r="BA335" i="1"/>
  <c r="AZ335" i="1"/>
  <c r="AY335" i="1"/>
  <c r="AV335" i="1"/>
  <c r="AX335" i="1" s="1"/>
  <c r="AT335" i="1"/>
  <c r="AU335" i="1" s="1"/>
  <c r="AS335" i="1"/>
  <c r="BC334" i="1"/>
  <c r="BB334" i="1"/>
  <c r="BA334" i="1"/>
  <c r="AZ334" i="1"/>
  <c r="AY334" i="1"/>
  <c r="AV334" i="1"/>
  <c r="AT334" i="1"/>
  <c r="AU334" i="1" s="1"/>
  <c r="AS334" i="1"/>
  <c r="BC333" i="1"/>
  <c r="BB333" i="1"/>
  <c r="BA333" i="1"/>
  <c r="AZ333" i="1"/>
  <c r="AY333" i="1"/>
  <c r="AV333" i="1"/>
  <c r="AX333" i="1" s="1"/>
  <c r="AT333" i="1"/>
  <c r="AU333" i="1" s="1"/>
  <c r="AS333" i="1"/>
  <c r="BC332" i="1"/>
  <c r="BB332" i="1"/>
  <c r="BA332" i="1"/>
  <c r="AZ332" i="1"/>
  <c r="AY332" i="1"/>
  <c r="AV332" i="1"/>
  <c r="AW332" i="1" s="1"/>
  <c r="AT332" i="1"/>
  <c r="AU332" i="1" s="1"/>
  <c r="AS332" i="1"/>
  <c r="BC331" i="1"/>
  <c r="BB331" i="1"/>
  <c r="BA331" i="1"/>
  <c r="AZ331" i="1"/>
  <c r="AY331" i="1"/>
  <c r="AV331" i="1"/>
  <c r="AX331" i="1" s="1"/>
  <c r="AT331" i="1"/>
  <c r="AU331" i="1" s="1"/>
  <c r="AS331" i="1"/>
  <c r="BC330" i="1"/>
  <c r="BB330" i="1"/>
  <c r="BA330" i="1"/>
  <c r="AZ330" i="1"/>
  <c r="AY330" i="1"/>
  <c r="AV330" i="1"/>
  <c r="AT330" i="1"/>
  <c r="AU330" i="1" s="1"/>
  <c r="AS330" i="1"/>
  <c r="BC329" i="1"/>
  <c r="BB329" i="1"/>
  <c r="BA329" i="1"/>
  <c r="AZ329" i="1"/>
  <c r="AY329" i="1"/>
  <c r="AV329" i="1"/>
  <c r="AT329" i="1"/>
  <c r="AU329" i="1" s="1"/>
  <c r="AS329" i="1"/>
  <c r="BC328" i="1"/>
  <c r="BB328" i="1"/>
  <c r="BA328" i="1"/>
  <c r="AZ328" i="1"/>
  <c r="AY328" i="1"/>
  <c r="AV328" i="1"/>
  <c r="AW328" i="1" s="1"/>
  <c r="AT328" i="1"/>
  <c r="AU328" i="1" s="1"/>
  <c r="AS328" i="1"/>
  <c r="BC327" i="1"/>
  <c r="BB327" i="1"/>
  <c r="BA327" i="1"/>
  <c r="AZ327" i="1"/>
  <c r="AY327" i="1"/>
  <c r="AV327" i="1"/>
  <c r="AX327" i="1" s="1"/>
  <c r="AT327" i="1"/>
  <c r="AU327" i="1" s="1"/>
  <c r="AS327" i="1"/>
  <c r="BC326" i="1"/>
  <c r="BB326" i="1"/>
  <c r="BA326" i="1"/>
  <c r="AZ326" i="1"/>
  <c r="AY326" i="1"/>
  <c r="AV326" i="1"/>
  <c r="AT326" i="1"/>
  <c r="AU326" i="1" s="1"/>
  <c r="AS326" i="1"/>
  <c r="BC325" i="1"/>
  <c r="BB325" i="1"/>
  <c r="BA325" i="1"/>
  <c r="AZ325" i="1"/>
  <c r="AY325" i="1"/>
  <c r="AV325" i="1"/>
  <c r="AX325" i="1" s="1"/>
  <c r="AT325" i="1"/>
  <c r="AU325" i="1" s="1"/>
  <c r="AS325" i="1"/>
  <c r="BC324" i="1"/>
  <c r="BB324" i="1"/>
  <c r="BA324" i="1"/>
  <c r="AZ324" i="1"/>
  <c r="AY324" i="1"/>
  <c r="AV324" i="1"/>
  <c r="AW324" i="1" s="1"/>
  <c r="AT324" i="1"/>
  <c r="AU324" i="1" s="1"/>
  <c r="AS324" i="1"/>
  <c r="BC323" i="1"/>
  <c r="BB323" i="1"/>
  <c r="BA323" i="1"/>
  <c r="AZ323" i="1"/>
  <c r="AY323" i="1"/>
  <c r="AX323" i="1"/>
  <c r="AV323" i="1"/>
  <c r="AW323" i="1" s="1"/>
  <c r="AT323" i="1"/>
  <c r="AU323" i="1" s="1"/>
  <c r="AS323" i="1"/>
  <c r="BC322" i="1"/>
  <c r="BB322" i="1"/>
  <c r="BA322" i="1"/>
  <c r="AZ322" i="1"/>
  <c r="AY322" i="1"/>
  <c r="AV322" i="1"/>
  <c r="AT322" i="1"/>
  <c r="AU322" i="1" s="1"/>
  <c r="AS322" i="1"/>
  <c r="BC321" i="1"/>
  <c r="BB321" i="1"/>
  <c r="BA321" i="1"/>
  <c r="AZ321" i="1"/>
  <c r="AY321" i="1"/>
  <c r="AV321" i="1"/>
  <c r="AX321" i="1" s="1"/>
  <c r="AT321" i="1"/>
  <c r="AU321" i="1" s="1"/>
  <c r="AS321" i="1"/>
  <c r="BC320" i="1"/>
  <c r="BB320" i="1"/>
  <c r="BA320" i="1"/>
  <c r="AZ320" i="1"/>
  <c r="AY320" i="1"/>
  <c r="AV320" i="1"/>
  <c r="AW320" i="1" s="1"/>
  <c r="AT320" i="1"/>
  <c r="AU320" i="1" s="1"/>
  <c r="AS320" i="1"/>
  <c r="BC319" i="1"/>
  <c r="BB319" i="1"/>
  <c r="BA319" i="1"/>
  <c r="AZ319" i="1"/>
  <c r="AY319" i="1"/>
  <c r="AV319" i="1"/>
  <c r="AX319" i="1" s="1"/>
  <c r="AU319" i="1"/>
  <c r="AT319" i="1"/>
  <c r="AS319" i="1"/>
  <c r="BC318" i="1"/>
  <c r="BB318" i="1"/>
  <c r="BA318" i="1"/>
  <c r="AZ318" i="1"/>
  <c r="AY318" i="1"/>
  <c r="AX318" i="1"/>
  <c r="AV318" i="1"/>
  <c r="AW318" i="1" s="1"/>
  <c r="AT318" i="1"/>
  <c r="AU318" i="1" s="1"/>
  <c r="AS318" i="1"/>
  <c r="BC317" i="1"/>
  <c r="BB317" i="1"/>
  <c r="BA317" i="1"/>
  <c r="AZ317" i="1"/>
  <c r="AY317" i="1"/>
  <c r="AV317" i="1"/>
  <c r="AX317" i="1" s="1"/>
  <c r="AT317" i="1"/>
  <c r="AU317" i="1" s="1"/>
  <c r="AS317" i="1"/>
  <c r="BC316" i="1"/>
  <c r="BB316" i="1"/>
  <c r="BA316" i="1"/>
  <c r="AZ316" i="1"/>
  <c r="AY316" i="1"/>
  <c r="AV316" i="1"/>
  <c r="AT316" i="1"/>
  <c r="AU316" i="1" s="1"/>
  <c r="AS316" i="1"/>
  <c r="BC315" i="1"/>
  <c r="BB315" i="1"/>
  <c r="BA315" i="1"/>
  <c r="AZ315" i="1"/>
  <c r="AY315" i="1"/>
  <c r="AV315" i="1"/>
  <c r="AX315" i="1" s="1"/>
  <c r="AT315" i="1"/>
  <c r="AU315" i="1" s="1"/>
  <c r="AS315" i="1"/>
  <c r="BC314" i="1"/>
  <c r="BB314" i="1"/>
  <c r="BA314" i="1"/>
  <c r="AZ314" i="1"/>
  <c r="AY314" i="1"/>
  <c r="AV314" i="1"/>
  <c r="AT314" i="1"/>
  <c r="AU314" i="1" s="1"/>
  <c r="AS314" i="1"/>
  <c r="BC313" i="1"/>
  <c r="BB313" i="1"/>
  <c r="BA313" i="1"/>
  <c r="AZ313" i="1"/>
  <c r="AY313" i="1"/>
  <c r="AV313" i="1"/>
  <c r="AT313" i="1"/>
  <c r="AU313" i="1" s="1"/>
  <c r="AS313" i="1"/>
  <c r="BC312" i="1"/>
  <c r="BB312" i="1"/>
  <c r="BA312" i="1"/>
  <c r="AZ312" i="1"/>
  <c r="AY312" i="1"/>
  <c r="AV312" i="1"/>
  <c r="AW312" i="1" s="1"/>
  <c r="AT312" i="1"/>
  <c r="AU312" i="1" s="1"/>
  <c r="AS312" i="1"/>
  <c r="BC311" i="1"/>
  <c r="BB311" i="1"/>
  <c r="BA311" i="1"/>
  <c r="AZ311" i="1"/>
  <c r="AY311" i="1"/>
  <c r="AV311" i="1"/>
  <c r="AT311" i="1"/>
  <c r="AU311" i="1" s="1"/>
  <c r="AS311" i="1"/>
  <c r="BC310" i="1"/>
  <c r="BB310" i="1"/>
  <c r="BA310" i="1"/>
  <c r="AZ310" i="1"/>
  <c r="AY310" i="1"/>
  <c r="AV310" i="1"/>
  <c r="AW310" i="1" s="1"/>
  <c r="AT310" i="1"/>
  <c r="AU310" i="1" s="1"/>
  <c r="AS310" i="1"/>
  <c r="BC309" i="1"/>
  <c r="BB309" i="1"/>
  <c r="BA309" i="1"/>
  <c r="AZ309" i="1"/>
  <c r="AY309" i="1"/>
  <c r="AV309" i="1"/>
  <c r="AX309" i="1" s="1"/>
  <c r="AT309" i="1"/>
  <c r="AU309" i="1" s="1"/>
  <c r="AS309" i="1"/>
  <c r="BC308" i="1"/>
  <c r="BB308" i="1"/>
  <c r="BA308" i="1"/>
  <c r="AZ308" i="1"/>
  <c r="AY308" i="1"/>
  <c r="AV308" i="1"/>
  <c r="AW308" i="1" s="1"/>
  <c r="AT308" i="1"/>
  <c r="AU308" i="1" s="1"/>
  <c r="AS308" i="1"/>
  <c r="BC307" i="1"/>
  <c r="BB307" i="1"/>
  <c r="BA307" i="1"/>
  <c r="AZ307" i="1"/>
  <c r="AY307" i="1"/>
  <c r="AV307" i="1"/>
  <c r="AT307" i="1"/>
  <c r="AU307" i="1" s="1"/>
  <c r="AS307" i="1"/>
  <c r="BC306" i="1"/>
  <c r="BB306" i="1"/>
  <c r="BA306" i="1"/>
  <c r="AZ306" i="1"/>
  <c r="AY306" i="1"/>
  <c r="AV306" i="1"/>
  <c r="AW306" i="1" s="1"/>
  <c r="AT306" i="1"/>
  <c r="AU306" i="1" s="1"/>
  <c r="AS306" i="1"/>
  <c r="BC298" i="1"/>
  <c r="AV298" i="1"/>
  <c r="AW298" i="1" s="1"/>
  <c r="AX298" i="1" s="1"/>
  <c r="AT298" i="1"/>
  <c r="AU298" i="1" s="1"/>
  <c r="AS298" i="1"/>
  <c r="BC297" i="1"/>
  <c r="AV297" i="1"/>
  <c r="AW297" i="1" s="1"/>
  <c r="AT297" i="1"/>
  <c r="AS297" i="1"/>
  <c r="BC291" i="1"/>
  <c r="AV291" i="1"/>
  <c r="AW291" i="1" s="1"/>
  <c r="AT291" i="1"/>
  <c r="AU291" i="1" s="1"/>
  <c r="AS291" i="1"/>
  <c r="BC274" i="1"/>
  <c r="AV274" i="1"/>
  <c r="AW274" i="1" s="1"/>
  <c r="AT274" i="1"/>
  <c r="AU274" i="1" s="1"/>
  <c r="AS274" i="1"/>
  <c r="BC305" i="1"/>
  <c r="AV305" i="1"/>
  <c r="AW305" i="1" s="1"/>
  <c r="AT305" i="1"/>
  <c r="AU305" i="1" s="1"/>
  <c r="AS305" i="1"/>
  <c r="BC304" i="1"/>
  <c r="AV304" i="1"/>
  <c r="AT304" i="1"/>
  <c r="AS304" i="1"/>
  <c r="BC290" i="1"/>
  <c r="AW290" i="1"/>
  <c r="AX290" i="1" s="1"/>
  <c r="AV290" i="1"/>
  <c r="AT290" i="1"/>
  <c r="AU290" i="1" s="1"/>
  <c r="AS290" i="1"/>
  <c r="BC289" i="1"/>
  <c r="AV289" i="1"/>
  <c r="AW289" i="1" s="1"/>
  <c r="AT289" i="1"/>
  <c r="AS289" i="1"/>
  <c r="BC278" i="1"/>
  <c r="AV278" i="1"/>
  <c r="AT278" i="1"/>
  <c r="AU278" i="1" s="1"/>
  <c r="AS278" i="1"/>
  <c r="BC277" i="1"/>
  <c r="AV277" i="1"/>
  <c r="AW277" i="1" s="1"/>
  <c r="AT277" i="1"/>
  <c r="AU277" i="1" s="1"/>
  <c r="AS277" i="1"/>
  <c r="BC296" i="1"/>
  <c r="AW296" i="1"/>
  <c r="AV296" i="1"/>
  <c r="AT296" i="1"/>
  <c r="AU296" i="1" s="1"/>
  <c r="AS296" i="1"/>
  <c r="BC303" i="1"/>
  <c r="AV303" i="1"/>
  <c r="AW303" i="1" s="1"/>
  <c r="AX303" i="1" s="1"/>
  <c r="AT303" i="1"/>
  <c r="AU303" i="1" s="1"/>
  <c r="AS303" i="1"/>
  <c r="BC276" i="1"/>
  <c r="AV276" i="1"/>
  <c r="AT276" i="1"/>
  <c r="AU276" i="1" s="1"/>
  <c r="AS276" i="1"/>
  <c r="BC295" i="1"/>
  <c r="AV295" i="1"/>
  <c r="AW295" i="1" s="1"/>
  <c r="AU295" i="1"/>
  <c r="AT295" i="1"/>
  <c r="AS295" i="1"/>
  <c r="BC302" i="1"/>
  <c r="AW302" i="1"/>
  <c r="AX302" i="1" s="1"/>
  <c r="AV302" i="1"/>
  <c r="AT302" i="1"/>
  <c r="AU302" i="1" s="1"/>
  <c r="AS302" i="1"/>
  <c r="BC288" i="1"/>
  <c r="AV288" i="1"/>
  <c r="AT288" i="1"/>
  <c r="AS288" i="1"/>
  <c r="BC294" i="1"/>
  <c r="AV294" i="1"/>
  <c r="AW294" i="1" s="1"/>
  <c r="AX294" i="1" s="1"/>
  <c r="AU294" i="1"/>
  <c r="AT294" i="1"/>
  <c r="AS294" i="1"/>
  <c r="BC301" i="1"/>
  <c r="AV301" i="1"/>
  <c r="AW301" i="1" s="1"/>
  <c r="AT301" i="1"/>
  <c r="AS301" i="1"/>
  <c r="BC287" i="1"/>
  <c r="AV287" i="1"/>
  <c r="AW287" i="1" s="1"/>
  <c r="AT287" i="1"/>
  <c r="AU287" i="1" s="1"/>
  <c r="AS287" i="1"/>
  <c r="BC286" i="1"/>
  <c r="AV286" i="1"/>
  <c r="AW286" i="1" s="1"/>
  <c r="AT286" i="1"/>
  <c r="AU286" i="1" s="1"/>
  <c r="AS286" i="1"/>
  <c r="BC285" i="1"/>
  <c r="AW285" i="1"/>
  <c r="AV285" i="1"/>
  <c r="AT285" i="1"/>
  <c r="AU285" i="1" s="1"/>
  <c r="AS285" i="1"/>
  <c r="BC273" i="1"/>
  <c r="AV273" i="1"/>
  <c r="AT273" i="1"/>
  <c r="AU273" i="1" s="1"/>
  <c r="AS273" i="1"/>
  <c r="BC275" i="1"/>
  <c r="AV275" i="1"/>
  <c r="AW275" i="1" s="1"/>
  <c r="AX275" i="1" s="1"/>
  <c r="AT275" i="1"/>
  <c r="AU275" i="1" s="1"/>
  <c r="AS275" i="1"/>
  <c r="BC300" i="1"/>
  <c r="AV300" i="1"/>
  <c r="AT300" i="1"/>
  <c r="AS300" i="1"/>
  <c r="BC283" i="1"/>
  <c r="AV283" i="1"/>
  <c r="AW283" i="1" s="1"/>
  <c r="AX283" i="1" s="1"/>
  <c r="AT283" i="1"/>
  <c r="AU283" i="1" s="1"/>
  <c r="AS283" i="1"/>
  <c r="BC293" i="1"/>
  <c r="AV293" i="1"/>
  <c r="AW293" i="1" s="1"/>
  <c r="AT293" i="1"/>
  <c r="AU293" i="1" s="1"/>
  <c r="AS293" i="1"/>
  <c r="BC299" i="1"/>
  <c r="AV299" i="1"/>
  <c r="AW299" i="1" s="1"/>
  <c r="AT299" i="1"/>
  <c r="AU299" i="1" s="1"/>
  <c r="AS299" i="1"/>
  <c r="BC282" i="1"/>
  <c r="AV282" i="1"/>
  <c r="AW282" i="1" s="1"/>
  <c r="AX282" i="1" s="1"/>
  <c r="AT282" i="1"/>
  <c r="AU282" i="1" s="1"/>
  <c r="AS282" i="1"/>
  <c r="BC281" i="1"/>
  <c r="AV281" i="1"/>
  <c r="AT281" i="1"/>
  <c r="AS281" i="1"/>
  <c r="BC284" i="1"/>
  <c r="AV284" i="1"/>
  <c r="AW284" i="1" s="1"/>
  <c r="AX284" i="1" s="1"/>
  <c r="AT284" i="1"/>
  <c r="AU284" i="1" s="1"/>
  <c r="AS284" i="1"/>
  <c r="BC292" i="1"/>
  <c r="AV292" i="1"/>
  <c r="AW292" i="1" s="1"/>
  <c r="AX292" i="1" s="1"/>
  <c r="AT292" i="1"/>
  <c r="AU292" i="1" s="1"/>
  <c r="AS292" i="1"/>
  <c r="BC272" i="1"/>
  <c r="AV272" i="1"/>
  <c r="AT272" i="1"/>
  <c r="AS272" i="1"/>
  <c r="BC271" i="1"/>
  <c r="AV271" i="1"/>
  <c r="AW271" i="1" s="1"/>
  <c r="AU271" i="1"/>
  <c r="AT271" i="1"/>
  <c r="AS271" i="1"/>
  <c r="BC280" i="1"/>
  <c r="AV280" i="1"/>
  <c r="AT280" i="1"/>
  <c r="AS280" i="1"/>
  <c r="BC279" i="1"/>
  <c r="AV279" i="1"/>
  <c r="AT279" i="1"/>
  <c r="AS279" i="1"/>
  <c r="BC270" i="1"/>
  <c r="AV270" i="1"/>
  <c r="AW270" i="1" s="1"/>
  <c r="AU270" i="1"/>
  <c r="AT270" i="1"/>
  <c r="AS270" i="1"/>
  <c r="BC260" i="1"/>
  <c r="AV260" i="1"/>
  <c r="AT260" i="1"/>
  <c r="AS260" i="1"/>
  <c r="BC259" i="1"/>
  <c r="AW259" i="1"/>
  <c r="AX259" i="1" s="1"/>
  <c r="AV259" i="1"/>
  <c r="AT259" i="1"/>
  <c r="AU259" i="1" s="1"/>
  <c r="AS259" i="1"/>
  <c r="BC253" i="1"/>
  <c r="AV253" i="1"/>
  <c r="AW253" i="1" s="1"/>
  <c r="AX253" i="1" s="1"/>
  <c r="AT253" i="1"/>
  <c r="AS253" i="1"/>
  <c r="BC252" i="1"/>
  <c r="AV252" i="1"/>
  <c r="AW252" i="1" s="1"/>
  <c r="AX252" i="1" s="1"/>
  <c r="AT252" i="1"/>
  <c r="AU252" i="1" s="1"/>
  <c r="AS252" i="1"/>
  <c r="BC251" i="1"/>
  <c r="AX251" i="1"/>
  <c r="AV251" i="1"/>
  <c r="AW251" i="1" s="1"/>
  <c r="AT251" i="1"/>
  <c r="AS251" i="1"/>
  <c r="BC258" i="1"/>
  <c r="AV258" i="1"/>
  <c r="AW258" i="1" s="1"/>
  <c r="AT258" i="1"/>
  <c r="AU258" i="1" s="1"/>
  <c r="AS258" i="1"/>
  <c r="BC261" i="1"/>
  <c r="AV261" i="1"/>
  <c r="AT261" i="1"/>
  <c r="AS261" i="1"/>
  <c r="BC269" i="1"/>
  <c r="AV269" i="1"/>
  <c r="AW269" i="1" s="1"/>
  <c r="AT269" i="1"/>
  <c r="AU269" i="1" s="1"/>
  <c r="AS269" i="1"/>
  <c r="BC257" i="1"/>
  <c r="AV257" i="1"/>
  <c r="AT257" i="1"/>
  <c r="AS257" i="1"/>
  <c r="BC268" i="1"/>
  <c r="AV268" i="1"/>
  <c r="AW268" i="1" s="1"/>
  <c r="AX268" i="1" s="1"/>
  <c r="AT268" i="1"/>
  <c r="AU268" i="1" s="1"/>
  <c r="AS268" i="1"/>
  <c r="BC267" i="1"/>
  <c r="AV267" i="1"/>
  <c r="AT267" i="1"/>
  <c r="AS267" i="1"/>
  <c r="BC263" i="1"/>
  <c r="AV263" i="1"/>
  <c r="AW263" i="1" s="1"/>
  <c r="AX263" i="1" s="1"/>
  <c r="AT263" i="1"/>
  <c r="AU263" i="1" s="1"/>
  <c r="AS263" i="1"/>
  <c r="BC262" i="1"/>
  <c r="AV262" i="1"/>
  <c r="AW262" i="1" s="1"/>
  <c r="AT262" i="1"/>
  <c r="AS262" i="1"/>
  <c r="BC266" i="1"/>
  <c r="AV266" i="1"/>
  <c r="AW266" i="1" s="1"/>
  <c r="AT266" i="1"/>
  <c r="AU266" i="1" s="1"/>
  <c r="AS266" i="1"/>
  <c r="BC264" i="1"/>
  <c r="AV264" i="1"/>
  <c r="AW264" i="1" s="1"/>
  <c r="AT264" i="1"/>
  <c r="AS264" i="1"/>
  <c r="BC265" i="1"/>
  <c r="AV265" i="1"/>
  <c r="AW265" i="1" s="1"/>
  <c r="AT265" i="1"/>
  <c r="AU265" i="1" s="1"/>
  <c r="AS265" i="1"/>
  <c r="BC256" i="1"/>
  <c r="AV256" i="1"/>
  <c r="AW256" i="1" s="1"/>
  <c r="AT256" i="1"/>
  <c r="AS256" i="1"/>
  <c r="BC255" i="1"/>
  <c r="AV255" i="1"/>
  <c r="AW255" i="1" s="1"/>
  <c r="AX255" i="1" s="1"/>
  <c r="AT255" i="1"/>
  <c r="AU255" i="1" s="1"/>
  <c r="AS255" i="1"/>
  <c r="BC254" i="1"/>
  <c r="AV254" i="1"/>
  <c r="AW254" i="1" s="1"/>
  <c r="AT254" i="1"/>
  <c r="AS254" i="1"/>
  <c r="BC250" i="1"/>
  <c r="AV250" i="1"/>
  <c r="AW250" i="1" s="1"/>
  <c r="AX250" i="1" s="1"/>
  <c r="AT250" i="1"/>
  <c r="AU250" i="1" s="1"/>
  <c r="AS250" i="1"/>
  <c r="BC249" i="1"/>
  <c r="AV249" i="1"/>
  <c r="AT249" i="1"/>
  <c r="AS249" i="1"/>
  <c r="BC248" i="1"/>
  <c r="AV248" i="1"/>
  <c r="AW248" i="1" s="1"/>
  <c r="AT248" i="1"/>
  <c r="AU248" i="1" s="1"/>
  <c r="AS248" i="1"/>
  <c r="BC247" i="1"/>
  <c r="AV247" i="1"/>
  <c r="AW247" i="1" s="1"/>
  <c r="AT247" i="1"/>
  <c r="AS247" i="1"/>
  <c r="BC245" i="1"/>
  <c r="AV245" i="1"/>
  <c r="AW245" i="1" s="1"/>
  <c r="AT245" i="1"/>
  <c r="AS245" i="1"/>
  <c r="BC246" i="1"/>
  <c r="AV246" i="1"/>
  <c r="AW246" i="1" s="1"/>
  <c r="AX246" i="1" s="1"/>
  <c r="AT246" i="1"/>
  <c r="AS246" i="1"/>
  <c r="BC242" i="1"/>
  <c r="AV242" i="1"/>
  <c r="AW242" i="1" s="1"/>
  <c r="AX242" i="1" s="1"/>
  <c r="AT242" i="1"/>
  <c r="AU242" i="1" s="1"/>
  <c r="AS242" i="1"/>
  <c r="BC241" i="1"/>
  <c r="AV241" i="1"/>
  <c r="AW241" i="1" s="1"/>
  <c r="AT241" i="1"/>
  <c r="AU241" i="1" s="1"/>
  <c r="AS241" i="1"/>
  <c r="BC229" i="1"/>
  <c r="AV229" i="1"/>
  <c r="AW229" i="1" s="1"/>
  <c r="AX229" i="1" s="1"/>
  <c r="AU229" i="1"/>
  <c r="AT229" i="1"/>
  <c r="AS229" i="1"/>
  <c r="BC228" i="1"/>
  <c r="AV228" i="1"/>
  <c r="AW228" i="1" s="1"/>
  <c r="AT228" i="1"/>
  <c r="AS228" i="1"/>
  <c r="BC227" i="1"/>
  <c r="AV227" i="1"/>
  <c r="AT227" i="1"/>
  <c r="AU227" i="1" s="1"/>
  <c r="AS227" i="1"/>
  <c r="BC226" i="1"/>
  <c r="AV226" i="1"/>
  <c r="AT226" i="1"/>
  <c r="AU226" i="1" s="1"/>
  <c r="AS226" i="1"/>
  <c r="BC237" i="1"/>
  <c r="AV237" i="1"/>
  <c r="AW237" i="1" s="1"/>
  <c r="AT237" i="1"/>
  <c r="AU237" i="1" s="1"/>
  <c r="AS237" i="1"/>
  <c r="BC222" i="1"/>
  <c r="AV222" i="1"/>
  <c r="AT222" i="1"/>
  <c r="AS222" i="1"/>
  <c r="BC221" i="1"/>
  <c r="AV221" i="1"/>
  <c r="AW221" i="1" s="1"/>
  <c r="AX221" i="1" s="1"/>
  <c r="AT221" i="1"/>
  <c r="AU221" i="1" s="1"/>
  <c r="AS221" i="1"/>
  <c r="BC220" i="1"/>
  <c r="AV220" i="1"/>
  <c r="AT220" i="1"/>
  <c r="AS220" i="1"/>
  <c r="BC236" i="1"/>
  <c r="AV236" i="1"/>
  <c r="AW236" i="1" s="1"/>
  <c r="AX236" i="1" s="1"/>
  <c r="AT236" i="1"/>
  <c r="AU236" i="1" s="1"/>
  <c r="AS236" i="1"/>
  <c r="BC235" i="1"/>
  <c r="AV235" i="1"/>
  <c r="AW235" i="1" s="1"/>
  <c r="AT235" i="1"/>
  <c r="AS235" i="1"/>
  <c r="BC244" i="1"/>
  <c r="AV244" i="1"/>
  <c r="AU244" i="1"/>
  <c r="AT244" i="1"/>
  <c r="AS244" i="1"/>
  <c r="BC243" i="1"/>
  <c r="AV243" i="1"/>
  <c r="AW243" i="1" s="1"/>
  <c r="AT243" i="1"/>
  <c r="AU243" i="1" s="1"/>
  <c r="AS243" i="1"/>
  <c r="BC240" i="1"/>
  <c r="AW240" i="1"/>
  <c r="AV240" i="1"/>
  <c r="AT240" i="1"/>
  <c r="AS240" i="1"/>
  <c r="BC239" i="1"/>
  <c r="AV239" i="1"/>
  <c r="AW239" i="1" s="1"/>
  <c r="AT239" i="1"/>
  <c r="AU239" i="1" s="1"/>
  <c r="AS239" i="1"/>
  <c r="BC238" i="1"/>
  <c r="AV238" i="1"/>
  <c r="AW238" i="1" s="1"/>
  <c r="AX238" i="1" s="1"/>
  <c r="AT238" i="1"/>
  <c r="AU238" i="1" s="1"/>
  <c r="AS238" i="1"/>
  <c r="BC219" i="1"/>
  <c r="AV219" i="1"/>
  <c r="AT219" i="1"/>
  <c r="AU219" i="1" s="1"/>
  <c r="AS219" i="1"/>
  <c r="BC225" i="1"/>
  <c r="AV225" i="1"/>
  <c r="AW225" i="1" s="1"/>
  <c r="AT225" i="1"/>
  <c r="AU225" i="1" s="1"/>
  <c r="AS225" i="1"/>
  <c r="BC224" i="1"/>
  <c r="AV224" i="1"/>
  <c r="AW224" i="1" s="1"/>
  <c r="AT224" i="1"/>
  <c r="AU224" i="1" s="1"/>
  <c r="AS224" i="1"/>
  <c r="BC218" i="1"/>
  <c r="AV218" i="1"/>
  <c r="AT218" i="1"/>
  <c r="AU218" i="1" s="1"/>
  <c r="AS218" i="1"/>
  <c r="BC217" i="1"/>
  <c r="AV217" i="1"/>
  <c r="AW217" i="1" s="1"/>
  <c r="AX217" i="1" s="1"/>
  <c r="AT217" i="1"/>
  <c r="AU217" i="1" s="1"/>
  <c r="AS217" i="1"/>
  <c r="BC216" i="1"/>
  <c r="AV216" i="1"/>
  <c r="AW216" i="1" s="1"/>
  <c r="AT216" i="1"/>
  <c r="AU216" i="1" s="1"/>
  <c r="AS216" i="1"/>
  <c r="BC234" i="1"/>
  <c r="AV234" i="1"/>
  <c r="AW234" i="1" s="1"/>
  <c r="AX234" i="1" s="1"/>
  <c r="AT234" i="1"/>
  <c r="AU234" i="1" s="1"/>
  <c r="AS234" i="1"/>
  <c r="BC233" i="1"/>
  <c r="AV233" i="1"/>
  <c r="AW233" i="1" s="1"/>
  <c r="AX233" i="1" s="1"/>
  <c r="AT233" i="1"/>
  <c r="AU233" i="1" s="1"/>
  <c r="AS233" i="1"/>
  <c r="BC223" i="1"/>
  <c r="AV223" i="1"/>
  <c r="AW223" i="1" s="1"/>
  <c r="AT223" i="1"/>
  <c r="AS223" i="1"/>
  <c r="BC215" i="1"/>
  <c r="AV215" i="1"/>
  <c r="AT215" i="1"/>
  <c r="AU215" i="1" s="1"/>
  <c r="AS215" i="1"/>
  <c r="BC214" i="1"/>
  <c r="AV214" i="1"/>
  <c r="AW214" i="1" s="1"/>
  <c r="AT214" i="1"/>
  <c r="AU214" i="1" s="1"/>
  <c r="AS214" i="1"/>
  <c r="BC213" i="1"/>
  <c r="AV213" i="1"/>
  <c r="AW213" i="1" s="1"/>
  <c r="AX213" i="1" s="1"/>
  <c r="AT213" i="1"/>
  <c r="AU213" i="1" s="1"/>
  <c r="AS213" i="1"/>
  <c r="BC232" i="1"/>
  <c r="AV232" i="1"/>
  <c r="AW232" i="1" s="1"/>
  <c r="AX232" i="1" s="1"/>
  <c r="AT232" i="1"/>
  <c r="AU232" i="1" s="1"/>
  <c r="AS232" i="1"/>
  <c r="BC231" i="1"/>
  <c r="AV231" i="1"/>
  <c r="AT231" i="1"/>
  <c r="AU231" i="1" s="1"/>
  <c r="AS231" i="1"/>
  <c r="BC230" i="1"/>
  <c r="AV230" i="1"/>
  <c r="AW230" i="1" s="1"/>
  <c r="AX230" i="1" s="1"/>
  <c r="AT230" i="1"/>
  <c r="AU230" i="1" s="1"/>
  <c r="AS230" i="1"/>
  <c r="BC212" i="1"/>
  <c r="AV212" i="1"/>
  <c r="AT212" i="1"/>
  <c r="AU212" i="1" s="1"/>
  <c r="AS212" i="1"/>
  <c r="BC201" i="1"/>
  <c r="AV201" i="1"/>
  <c r="AW201" i="1" s="1"/>
  <c r="AX201" i="1" s="1"/>
  <c r="AT201" i="1"/>
  <c r="AS201" i="1"/>
  <c r="BC193" i="1"/>
  <c r="AV193" i="1"/>
  <c r="AT193" i="1"/>
  <c r="AU193" i="1" s="1"/>
  <c r="AS193" i="1"/>
  <c r="BC211" i="1"/>
  <c r="AV211" i="1"/>
  <c r="AT211" i="1"/>
  <c r="AU211" i="1" s="1"/>
  <c r="AS211" i="1"/>
  <c r="BC210" i="1"/>
  <c r="AV210" i="1"/>
  <c r="AT210" i="1"/>
  <c r="AU210" i="1" s="1"/>
  <c r="AS210" i="1"/>
  <c r="BC204" i="1"/>
  <c r="AV204" i="1"/>
  <c r="AW204" i="1" s="1"/>
  <c r="AT204" i="1"/>
  <c r="AU204" i="1" s="1"/>
  <c r="AS204" i="1"/>
  <c r="BC192" i="1"/>
  <c r="AV192" i="1"/>
  <c r="AT192" i="1"/>
  <c r="AS192" i="1"/>
  <c r="BC200" i="1"/>
  <c r="AV200" i="1"/>
  <c r="AT200" i="1"/>
  <c r="AS200" i="1"/>
  <c r="BC199" i="1"/>
  <c r="AV199" i="1"/>
  <c r="AW199" i="1" s="1"/>
  <c r="AX199" i="1" s="1"/>
  <c r="AT199" i="1"/>
  <c r="AU199" i="1" s="1"/>
  <c r="AS199" i="1"/>
  <c r="BC198" i="1"/>
  <c r="AV198" i="1"/>
  <c r="AW198" i="1" s="1"/>
  <c r="AX198" i="1" s="1"/>
  <c r="AU198" i="1"/>
  <c r="AT198" i="1"/>
  <c r="AS198" i="1"/>
  <c r="BC191" i="1"/>
  <c r="AV191" i="1"/>
  <c r="AT191" i="1"/>
  <c r="AS191" i="1"/>
  <c r="BC197" i="1"/>
  <c r="AV197" i="1"/>
  <c r="AT197" i="1"/>
  <c r="AU197" i="1" s="1"/>
  <c r="AS197" i="1"/>
  <c r="BC209" i="1"/>
  <c r="AV209" i="1"/>
  <c r="AT209" i="1"/>
  <c r="AU209" i="1" s="1"/>
  <c r="AS209" i="1"/>
  <c r="BC196" i="1"/>
  <c r="AW196" i="1"/>
  <c r="AX196" i="1" s="1"/>
  <c r="AV196" i="1"/>
  <c r="AT196" i="1"/>
  <c r="AU196" i="1" s="1"/>
  <c r="AS196" i="1"/>
  <c r="BC208" i="1"/>
  <c r="AV208" i="1"/>
  <c r="AT208" i="1"/>
  <c r="AU208" i="1" s="1"/>
  <c r="AS208" i="1"/>
  <c r="BC190" i="1"/>
  <c r="AV190" i="1"/>
  <c r="AT190" i="1"/>
  <c r="AU190" i="1" s="1"/>
  <c r="AS190" i="1"/>
  <c r="BC195" i="1"/>
  <c r="AV195" i="1"/>
  <c r="AW195" i="1" s="1"/>
  <c r="AT195" i="1"/>
  <c r="AU195" i="1" s="1"/>
  <c r="AS195" i="1"/>
  <c r="BC189" i="1"/>
  <c r="AV189" i="1"/>
  <c r="AT189" i="1"/>
  <c r="AS189" i="1"/>
  <c r="BC207" i="1"/>
  <c r="AV207" i="1"/>
  <c r="AT207" i="1"/>
  <c r="AS207" i="1"/>
  <c r="BC206" i="1"/>
  <c r="AV206" i="1"/>
  <c r="AT206" i="1"/>
  <c r="AU206" i="1" s="1"/>
  <c r="AS206" i="1"/>
  <c r="BC203" i="1"/>
  <c r="AV203" i="1"/>
  <c r="AT203" i="1"/>
  <c r="AU203" i="1" s="1"/>
  <c r="AS203" i="1"/>
  <c r="BC202" i="1"/>
  <c r="AV202" i="1"/>
  <c r="AT202" i="1"/>
  <c r="AU202" i="1" s="1"/>
  <c r="AS202" i="1"/>
  <c r="BC205" i="1"/>
  <c r="AV205" i="1"/>
  <c r="AW205" i="1" s="1"/>
  <c r="AX205" i="1" s="1"/>
  <c r="AT205" i="1"/>
  <c r="AU205" i="1" s="1"/>
  <c r="AS205" i="1"/>
  <c r="BC194" i="1"/>
  <c r="AV194" i="1"/>
  <c r="AT194" i="1"/>
  <c r="AU194" i="1" s="1"/>
  <c r="AS194" i="1"/>
  <c r="BC183" i="1"/>
  <c r="AV183" i="1"/>
  <c r="AW183" i="1" s="1"/>
  <c r="AT183" i="1"/>
  <c r="AU183" i="1" s="1"/>
  <c r="AS183" i="1"/>
  <c r="BC178" i="1"/>
  <c r="AV178" i="1"/>
  <c r="AT178" i="1"/>
  <c r="AU178" i="1" s="1"/>
  <c r="AS178" i="1"/>
  <c r="BC152" i="1"/>
  <c r="AV152" i="1"/>
  <c r="AW152" i="1" s="1"/>
  <c r="AT152" i="1"/>
  <c r="AU152" i="1" s="1"/>
  <c r="AS152" i="1"/>
  <c r="BC188" i="1"/>
  <c r="AV188" i="1"/>
  <c r="AW188" i="1" s="1"/>
  <c r="AT188" i="1"/>
  <c r="AU188" i="1" s="1"/>
  <c r="AS188" i="1"/>
  <c r="BC160" i="1"/>
  <c r="AV160" i="1"/>
  <c r="AW160" i="1" s="1"/>
  <c r="AT160" i="1"/>
  <c r="AU160" i="1" s="1"/>
  <c r="AS160" i="1"/>
  <c r="BC151" i="1"/>
  <c r="AV151" i="1"/>
  <c r="AT151" i="1"/>
  <c r="AU151" i="1" s="1"/>
  <c r="AS151" i="1"/>
  <c r="BC150" i="1"/>
  <c r="AV150" i="1"/>
  <c r="AW150" i="1" s="1"/>
  <c r="AX150" i="1" s="1"/>
  <c r="AT150" i="1"/>
  <c r="AS150" i="1"/>
  <c r="BC159" i="1"/>
  <c r="AV159" i="1"/>
  <c r="AT159" i="1"/>
  <c r="AU159" i="1" s="1"/>
  <c r="AS159" i="1"/>
  <c r="BC173" i="1"/>
  <c r="AV173" i="1"/>
  <c r="AT173" i="1"/>
  <c r="AU173" i="1" s="1"/>
  <c r="AS173" i="1"/>
  <c r="BC172" i="1"/>
  <c r="AV172" i="1"/>
  <c r="AT172" i="1"/>
  <c r="AU172" i="1" s="1"/>
  <c r="AS172" i="1"/>
  <c r="BC158" i="1"/>
  <c r="AV158" i="1"/>
  <c r="AW158" i="1" s="1"/>
  <c r="AX158" i="1" s="1"/>
  <c r="AT158" i="1"/>
  <c r="AU158" i="1" s="1"/>
  <c r="AS158" i="1"/>
  <c r="BC166" i="1"/>
  <c r="AV166" i="1"/>
  <c r="AT166" i="1"/>
  <c r="AU166" i="1" s="1"/>
  <c r="AS166" i="1"/>
  <c r="BC157" i="1"/>
  <c r="AV157" i="1"/>
  <c r="AT157" i="1"/>
  <c r="AU157" i="1" s="1"/>
  <c r="AS157" i="1"/>
  <c r="BC156" i="1"/>
  <c r="AV156" i="1"/>
  <c r="AW156" i="1" s="1"/>
  <c r="AX156" i="1" s="1"/>
  <c r="AT156" i="1"/>
  <c r="AS156" i="1"/>
  <c r="BC149" i="1"/>
  <c r="AV149" i="1"/>
  <c r="AW149" i="1" s="1"/>
  <c r="AX149" i="1" s="1"/>
  <c r="AT149" i="1"/>
  <c r="AU149" i="1" s="1"/>
  <c r="AS149" i="1"/>
  <c r="BC187" i="1"/>
  <c r="AV187" i="1"/>
  <c r="AW187" i="1" s="1"/>
  <c r="AT187" i="1"/>
  <c r="AU187" i="1" s="1"/>
  <c r="AS187" i="1"/>
  <c r="BC186" i="1"/>
  <c r="AV186" i="1"/>
  <c r="AW186" i="1" s="1"/>
  <c r="AT186" i="1"/>
  <c r="AU186" i="1" s="1"/>
  <c r="AS186" i="1"/>
  <c r="BC182" i="1"/>
  <c r="AV182" i="1"/>
  <c r="AT182" i="1"/>
  <c r="AU182" i="1" s="1"/>
  <c r="AS182" i="1"/>
  <c r="BC165" i="1"/>
  <c r="AV165" i="1"/>
  <c r="AT165" i="1"/>
  <c r="AU165" i="1" s="1"/>
  <c r="AS165" i="1"/>
  <c r="BC164" i="1"/>
  <c r="AV164" i="1"/>
  <c r="AW164" i="1" s="1"/>
  <c r="AT164" i="1"/>
  <c r="AU164" i="1" s="1"/>
  <c r="AS164" i="1"/>
  <c r="BC155" i="1"/>
  <c r="AW155" i="1"/>
  <c r="AV155" i="1"/>
  <c r="AT155" i="1"/>
  <c r="AS155" i="1"/>
  <c r="BC185" i="1"/>
  <c r="AV185" i="1"/>
  <c r="AW185" i="1" s="1"/>
  <c r="AX185" i="1" s="1"/>
  <c r="AT185" i="1"/>
  <c r="AU185" i="1" s="1"/>
  <c r="AS185" i="1"/>
  <c r="BC171" i="1"/>
  <c r="AV171" i="1"/>
  <c r="AW171" i="1" s="1"/>
  <c r="AX171" i="1" s="1"/>
  <c r="AT171" i="1"/>
  <c r="AS171" i="1"/>
  <c r="BC148" i="1"/>
  <c r="AV148" i="1"/>
  <c r="AT148" i="1"/>
  <c r="AU148" i="1" s="1"/>
  <c r="AS148" i="1"/>
  <c r="BC147" i="1"/>
  <c r="AV147" i="1"/>
  <c r="AW147" i="1" s="1"/>
  <c r="AT147" i="1"/>
  <c r="AU147" i="1" s="1"/>
  <c r="AS147" i="1"/>
  <c r="BC170" i="1"/>
  <c r="AV170" i="1"/>
  <c r="AT170" i="1"/>
  <c r="AS170" i="1"/>
  <c r="BC163" i="1"/>
  <c r="AV163" i="1"/>
  <c r="AT163" i="1"/>
  <c r="AS163" i="1"/>
  <c r="BC162" i="1"/>
  <c r="AV162" i="1"/>
  <c r="AT162" i="1"/>
  <c r="AS162" i="1"/>
  <c r="BC184" i="1"/>
  <c r="AV184" i="1"/>
  <c r="AT184" i="1"/>
  <c r="AU184" i="1" s="1"/>
  <c r="AS184" i="1"/>
  <c r="BC154" i="1"/>
  <c r="AV154" i="1"/>
  <c r="AW154" i="1" s="1"/>
  <c r="AX154" i="1" s="1"/>
  <c r="AT154" i="1"/>
  <c r="AU154" i="1" s="1"/>
  <c r="AS154" i="1"/>
  <c r="BC153" i="1"/>
  <c r="AV153" i="1"/>
  <c r="AW153" i="1" s="1"/>
  <c r="AX153" i="1" s="1"/>
  <c r="AT153" i="1"/>
  <c r="AU153" i="1" s="1"/>
  <c r="AS153" i="1"/>
  <c r="BC169" i="1"/>
  <c r="AV169" i="1"/>
  <c r="AT169" i="1"/>
  <c r="AU169" i="1" s="1"/>
  <c r="AS169" i="1"/>
  <c r="BC168" i="1"/>
  <c r="AV168" i="1"/>
  <c r="AW168" i="1" s="1"/>
  <c r="AT168" i="1"/>
  <c r="AU168" i="1" s="1"/>
  <c r="AS168" i="1"/>
  <c r="BC161" i="1"/>
  <c r="AV161" i="1"/>
  <c r="AT161" i="1"/>
  <c r="AU161" i="1" s="1"/>
  <c r="AS161" i="1"/>
  <c r="BC167" i="1"/>
  <c r="AV167" i="1"/>
  <c r="AT167" i="1"/>
  <c r="AU167" i="1" s="1"/>
  <c r="AS167" i="1"/>
  <c r="BC177" i="1"/>
  <c r="AV177" i="1"/>
  <c r="AT177" i="1"/>
  <c r="AS177" i="1"/>
  <c r="BC176" i="1"/>
  <c r="AV176" i="1"/>
  <c r="AT176" i="1"/>
  <c r="AU176" i="1" s="1"/>
  <c r="AS176" i="1"/>
  <c r="BC175" i="1"/>
  <c r="AV175" i="1"/>
  <c r="AT175" i="1"/>
  <c r="AU175" i="1" s="1"/>
  <c r="AS175" i="1"/>
  <c r="BC174" i="1"/>
  <c r="AV174" i="1"/>
  <c r="AT174" i="1"/>
  <c r="AU174" i="1" s="1"/>
  <c r="AS174" i="1"/>
  <c r="BC146" i="1"/>
  <c r="AW146" i="1"/>
  <c r="AV146" i="1"/>
  <c r="AT146" i="1"/>
  <c r="AU146" i="1" s="1"/>
  <c r="AS146" i="1"/>
  <c r="BC181" i="1"/>
  <c r="AV181" i="1"/>
  <c r="AW181" i="1" s="1"/>
  <c r="AX181" i="1" s="1"/>
  <c r="AT181" i="1"/>
  <c r="AS181" i="1"/>
  <c r="BC180" i="1"/>
  <c r="AV180" i="1"/>
  <c r="AW180" i="1" s="1"/>
  <c r="AT180" i="1"/>
  <c r="AU180" i="1" s="1"/>
  <c r="AS180" i="1"/>
  <c r="BC179" i="1"/>
  <c r="AV179" i="1"/>
  <c r="AW179" i="1" s="1"/>
  <c r="AX179" i="1" s="1"/>
  <c r="AT179" i="1"/>
  <c r="AS179" i="1"/>
  <c r="BC145" i="1"/>
  <c r="AV145" i="1"/>
  <c r="AT145" i="1"/>
  <c r="AU145" i="1" s="1"/>
  <c r="AS145" i="1"/>
  <c r="BC144" i="1"/>
  <c r="AV144" i="1"/>
  <c r="AT144" i="1"/>
  <c r="AU144" i="1" s="1"/>
  <c r="AS144" i="1"/>
  <c r="BC143" i="1"/>
  <c r="AV143" i="1"/>
  <c r="AT143" i="1"/>
  <c r="AU143" i="1" s="1"/>
  <c r="AS143" i="1"/>
  <c r="BC135" i="1"/>
  <c r="AV135" i="1"/>
  <c r="AT135" i="1"/>
  <c r="AS135" i="1"/>
  <c r="BC131" i="1"/>
  <c r="AV131" i="1"/>
  <c r="AT131" i="1"/>
  <c r="AU131" i="1" s="1"/>
  <c r="AS131" i="1"/>
  <c r="BC142" i="1"/>
  <c r="AV142" i="1"/>
  <c r="AW142" i="1" s="1"/>
  <c r="AX142" i="1" s="1"/>
  <c r="AT142" i="1"/>
  <c r="AS142" i="1"/>
  <c r="BC141" i="1"/>
  <c r="AV141" i="1"/>
  <c r="AT141" i="1"/>
  <c r="AU141" i="1" s="1"/>
  <c r="AS141" i="1"/>
  <c r="BC140" i="1"/>
  <c r="AV140" i="1"/>
  <c r="AW140" i="1" s="1"/>
  <c r="AX140" i="1" s="1"/>
  <c r="AT140" i="1"/>
  <c r="AU140" i="1" s="1"/>
  <c r="AS140" i="1"/>
  <c r="BC139" i="1"/>
  <c r="AV139" i="1"/>
  <c r="AT139" i="1"/>
  <c r="AU139" i="1" s="1"/>
  <c r="AS139" i="1"/>
  <c r="BC138" i="1"/>
  <c r="AV138" i="1"/>
  <c r="AW138" i="1" s="1"/>
  <c r="AT138" i="1"/>
  <c r="AU138" i="1" s="1"/>
  <c r="AS138" i="1"/>
  <c r="BC137" i="1"/>
  <c r="AV137" i="1"/>
  <c r="AT137" i="1"/>
  <c r="AU137" i="1" s="1"/>
  <c r="AS137" i="1"/>
  <c r="BC130" i="1"/>
  <c r="AV130" i="1"/>
  <c r="AT130" i="1"/>
  <c r="AU130" i="1" s="1"/>
  <c r="AS130" i="1"/>
  <c r="BC129" i="1"/>
  <c r="AV129" i="1"/>
  <c r="AW129" i="1" s="1"/>
  <c r="AX129" i="1" s="1"/>
  <c r="AT129" i="1"/>
  <c r="AU129" i="1" s="1"/>
  <c r="AS129" i="1"/>
  <c r="BC136" i="1"/>
  <c r="AV136" i="1"/>
  <c r="AW136" i="1" s="1"/>
  <c r="AX136" i="1" s="1"/>
  <c r="AT136" i="1"/>
  <c r="AS136" i="1"/>
  <c r="BC134" i="1"/>
  <c r="AV134" i="1"/>
  <c r="AU134" i="1"/>
  <c r="AT134" i="1"/>
  <c r="AS134" i="1"/>
  <c r="BC128" i="1"/>
  <c r="AV128" i="1"/>
  <c r="AW128" i="1" s="1"/>
  <c r="AX128" i="1" s="1"/>
  <c r="AT128" i="1"/>
  <c r="AU128" i="1" s="1"/>
  <c r="AS128" i="1"/>
  <c r="BC127" i="1"/>
  <c r="AV127" i="1"/>
  <c r="AT127" i="1"/>
  <c r="AU127" i="1" s="1"/>
  <c r="AS127" i="1"/>
  <c r="BC133" i="1"/>
  <c r="AV133" i="1"/>
  <c r="AT133" i="1"/>
  <c r="AU133" i="1" s="1"/>
  <c r="AS133" i="1"/>
  <c r="BC132" i="1"/>
  <c r="AV132" i="1"/>
  <c r="AT132" i="1"/>
  <c r="AU132" i="1" s="1"/>
  <c r="AS132" i="1"/>
  <c r="BC126" i="1"/>
  <c r="AV126" i="1"/>
  <c r="AT126" i="1"/>
  <c r="AS126" i="1"/>
  <c r="BC125" i="1"/>
  <c r="AZ125" i="1"/>
  <c r="BB125" i="1" s="1"/>
  <c r="AY125" i="1"/>
  <c r="BA125" i="1" s="1"/>
  <c r="AW125" i="1"/>
  <c r="AV125" i="1"/>
  <c r="AT125" i="1"/>
  <c r="AS125" i="1"/>
  <c r="BC124" i="1"/>
  <c r="AV124" i="1"/>
  <c r="AW124" i="1" s="1"/>
  <c r="AX124" i="1" s="1"/>
  <c r="AT124" i="1"/>
  <c r="AS124" i="1"/>
  <c r="BC123" i="1"/>
  <c r="AV123" i="1"/>
  <c r="AT123" i="1"/>
  <c r="AU123" i="1" s="1"/>
  <c r="AS123" i="1"/>
  <c r="BC122" i="1"/>
  <c r="AV122" i="1"/>
  <c r="AW122" i="1" s="1"/>
  <c r="AX122" i="1" s="1"/>
  <c r="AT122" i="1"/>
  <c r="AU122" i="1" s="1"/>
  <c r="AS122" i="1"/>
  <c r="BC121" i="1"/>
  <c r="AV121" i="1"/>
  <c r="AT121" i="1"/>
  <c r="AU121" i="1" s="1"/>
  <c r="AS121" i="1"/>
  <c r="BC120" i="1"/>
  <c r="AV120" i="1"/>
  <c r="AT120" i="1"/>
  <c r="AU120" i="1" s="1"/>
  <c r="AS120" i="1"/>
  <c r="BC119" i="1"/>
  <c r="AV119" i="1"/>
  <c r="AT119" i="1"/>
  <c r="AU119" i="1" s="1"/>
  <c r="AS119" i="1"/>
  <c r="BC118" i="1"/>
  <c r="AV118" i="1"/>
  <c r="AT118" i="1"/>
  <c r="AS118" i="1"/>
  <c r="BC117" i="1"/>
  <c r="AV117" i="1"/>
  <c r="AT117" i="1"/>
  <c r="AU117" i="1" s="1"/>
  <c r="AS117" i="1"/>
  <c r="BC116" i="1"/>
  <c r="AV116" i="1"/>
  <c r="AW116" i="1" s="1"/>
  <c r="AX116" i="1" s="1"/>
  <c r="AT116" i="1"/>
  <c r="AS116" i="1"/>
  <c r="BC115" i="1"/>
  <c r="AV115" i="1"/>
  <c r="AT115" i="1"/>
  <c r="AU115" i="1" s="1"/>
  <c r="AS115" i="1"/>
  <c r="BC114" i="1"/>
  <c r="AV114" i="1"/>
  <c r="AW114" i="1" s="1"/>
  <c r="AX114" i="1" s="1"/>
  <c r="AT114" i="1"/>
  <c r="AU114" i="1" s="1"/>
  <c r="AS114" i="1"/>
  <c r="BC113" i="1"/>
  <c r="AV113" i="1"/>
  <c r="AT113" i="1"/>
  <c r="AS113" i="1"/>
  <c r="BC112" i="1"/>
  <c r="AV112" i="1"/>
  <c r="AT112" i="1"/>
  <c r="AU112" i="1" s="1"/>
  <c r="AS112" i="1"/>
  <c r="BC111" i="1"/>
  <c r="AV111" i="1"/>
  <c r="AT111" i="1"/>
  <c r="AU111" i="1" s="1"/>
  <c r="AS111" i="1"/>
  <c r="BC110" i="1"/>
  <c r="AV110" i="1"/>
  <c r="AT110" i="1"/>
  <c r="AU110" i="1" s="1"/>
  <c r="AS110" i="1"/>
  <c r="BC109" i="1"/>
  <c r="AV109" i="1"/>
  <c r="AT109" i="1"/>
  <c r="AU109" i="1" s="1"/>
  <c r="AS109" i="1"/>
  <c r="BC108" i="1"/>
  <c r="AV108" i="1"/>
  <c r="AW108" i="1" s="1"/>
  <c r="AX108" i="1" s="1"/>
  <c r="AT108" i="1"/>
  <c r="AS108" i="1"/>
  <c r="BC107" i="1"/>
  <c r="AV107" i="1"/>
  <c r="AT107" i="1"/>
  <c r="AU107" i="1" s="1"/>
  <c r="AS107" i="1"/>
  <c r="BC106" i="1"/>
  <c r="AV106" i="1"/>
  <c r="AW106" i="1" s="1"/>
  <c r="AT106" i="1"/>
  <c r="AU106" i="1" s="1"/>
  <c r="AS106" i="1"/>
  <c r="BC105" i="1"/>
  <c r="AV105" i="1"/>
  <c r="AT105" i="1"/>
  <c r="AU105" i="1" s="1"/>
  <c r="AS105" i="1"/>
  <c r="BC104" i="1"/>
  <c r="AV104" i="1"/>
  <c r="AT104" i="1"/>
  <c r="AU104" i="1" s="1"/>
  <c r="AS104" i="1"/>
  <c r="BC103" i="1"/>
  <c r="AV103" i="1"/>
  <c r="AT103" i="1"/>
  <c r="AU103" i="1" s="1"/>
  <c r="AS103" i="1"/>
  <c r="BC102" i="1"/>
  <c r="AV102" i="1"/>
  <c r="AW102" i="1" s="1"/>
  <c r="AT102" i="1"/>
  <c r="AU102" i="1" s="1"/>
  <c r="AS102" i="1"/>
  <c r="BC101" i="1"/>
  <c r="AV101" i="1"/>
  <c r="AW101" i="1" s="1"/>
  <c r="AX101" i="1" s="1"/>
  <c r="AT101" i="1"/>
  <c r="AU101" i="1" s="1"/>
  <c r="AS101" i="1"/>
  <c r="BC100" i="1"/>
  <c r="AV100" i="1"/>
  <c r="AW100" i="1" s="1"/>
  <c r="AX100" i="1" s="1"/>
  <c r="AT100" i="1"/>
  <c r="AS100" i="1"/>
  <c r="BC99" i="1"/>
  <c r="AV99" i="1"/>
  <c r="AT99" i="1"/>
  <c r="AU99" i="1" s="1"/>
  <c r="AS99" i="1"/>
  <c r="BC98" i="1"/>
  <c r="AV98" i="1"/>
  <c r="AW98" i="1" s="1"/>
  <c r="AX98" i="1" s="1"/>
  <c r="AT98" i="1"/>
  <c r="AU98" i="1" s="1"/>
  <c r="AS98" i="1"/>
  <c r="BC97" i="1"/>
  <c r="AV97" i="1"/>
  <c r="AT97" i="1"/>
  <c r="AS97" i="1"/>
  <c r="BC96" i="1"/>
  <c r="AV96" i="1"/>
  <c r="AT96" i="1"/>
  <c r="AU96" i="1" s="1"/>
  <c r="AS96" i="1"/>
  <c r="BC95" i="1"/>
  <c r="AV95" i="1"/>
  <c r="AT95" i="1"/>
  <c r="AU95" i="1" s="1"/>
  <c r="AS95" i="1"/>
  <c r="BC94" i="1"/>
  <c r="AV94" i="1"/>
  <c r="AT94" i="1"/>
  <c r="AS94" i="1"/>
  <c r="BC93" i="1"/>
  <c r="AV93" i="1"/>
  <c r="AW93" i="1" s="1"/>
  <c r="AX93" i="1" s="1"/>
  <c r="AT93" i="1"/>
  <c r="AU93" i="1" s="1"/>
  <c r="AS93" i="1"/>
  <c r="BC92" i="1"/>
  <c r="AV92" i="1"/>
  <c r="AW92" i="1" s="1"/>
  <c r="AX92" i="1" s="1"/>
  <c r="AT92" i="1"/>
  <c r="AU92" i="1" s="1"/>
  <c r="AS92" i="1"/>
  <c r="BC91" i="1"/>
  <c r="AV91" i="1"/>
  <c r="AT91" i="1"/>
  <c r="AU91" i="1" s="1"/>
  <c r="AS91" i="1"/>
  <c r="BC90" i="1"/>
  <c r="AV90" i="1"/>
  <c r="AW90" i="1" s="1"/>
  <c r="AT90" i="1"/>
  <c r="AU90" i="1" s="1"/>
  <c r="AS90" i="1"/>
  <c r="BC89" i="1"/>
  <c r="AV89" i="1"/>
  <c r="AT89" i="1"/>
  <c r="AU89" i="1" s="1"/>
  <c r="AS89" i="1"/>
  <c r="BC88" i="1"/>
  <c r="AV88" i="1"/>
  <c r="AW88" i="1" s="1"/>
  <c r="AX88" i="1" s="1"/>
  <c r="AT88" i="1"/>
  <c r="AU88" i="1" s="1"/>
  <c r="AS88" i="1"/>
  <c r="BC87" i="1"/>
  <c r="AV87" i="1"/>
  <c r="AT87" i="1"/>
  <c r="AU87" i="1" s="1"/>
  <c r="AS87" i="1"/>
  <c r="BC86" i="1"/>
  <c r="AW86" i="1"/>
  <c r="AV86" i="1"/>
  <c r="AT86" i="1"/>
  <c r="AU86" i="1" s="1"/>
  <c r="AS86" i="1"/>
  <c r="BC85" i="1"/>
  <c r="AV85" i="1"/>
  <c r="AW85" i="1" s="1"/>
  <c r="AX85" i="1" s="1"/>
  <c r="AT85" i="1"/>
  <c r="AU85" i="1" s="1"/>
  <c r="AS85" i="1"/>
  <c r="BC84" i="1"/>
  <c r="AV84" i="1"/>
  <c r="AW84" i="1" s="1"/>
  <c r="AX84" i="1" s="1"/>
  <c r="AT84" i="1"/>
  <c r="AU84" i="1" s="1"/>
  <c r="AS84" i="1"/>
  <c r="BC83" i="1"/>
  <c r="AV83" i="1"/>
  <c r="AW83" i="1" s="1"/>
  <c r="AX83" i="1" s="1"/>
  <c r="AT83" i="1"/>
  <c r="AU83" i="1" s="1"/>
  <c r="AS83" i="1"/>
  <c r="BC82" i="1"/>
  <c r="AV82" i="1"/>
  <c r="AW82" i="1" s="1"/>
  <c r="AT82" i="1"/>
  <c r="AU82" i="1" s="1"/>
  <c r="AS82" i="1"/>
  <c r="BC81" i="1"/>
  <c r="AV81" i="1"/>
  <c r="AT81" i="1"/>
  <c r="AS81" i="1"/>
  <c r="BC80" i="1"/>
  <c r="AV80" i="1"/>
  <c r="AT80" i="1"/>
  <c r="AU80" i="1" s="1"/>
  <c r="AS80" i="1"/>
  <c r="BC79" i="1"/>
  <c r="AV79" i="1"/>
  <c r="AW79" i="1" s="1"/>
  <c r="AT79" i="1"/>
  <c r="AU79" i="1" s="1"/>
  <c r="AS79" i="1"/>
  <c r="BC78" i="1"/>
  <c r="AV78" i="1"/>
  <c r="AW78" i="1" s="1"/>
  <c r="AT78" i="1"/>
  <c r="AU78" i="1" s="1"/>
  <c r="AS78" i="1"/>
  <c r="BC77" i="1"/>
  <c r="AV77" i="1"/>
  <c r="AW77" i="1" s="1"/>
  <c r="AX77" i="1" s="1"/>
  <c r="AT77" i="1"/>
  <c r="AU77" i="1" s="1"/>
  <c r="AS77" i="1"/>
  <c r="BC76" i="1"/>
  <c r="AV76" i="1"/>
  <c r="AT76" i="1"/>
  <c r="AS76" i="1"/>
  <c r="BC75" i="1"/>
  <c r="AV75" i="1"/>
  <c r="AT75" i="1"/>
  <c r="AU75" i="1" s="1"/>
  <c r="AS75" i="1"/>
  <c r="BC74" i="1"/>
  <c r="AV74" i="1"/>
  <c r="AW74" i="1" s="1"/>
  <c r="AT74" i="1"/>
  <c r="AU74" i="1" s="1"/>
  <c r="AS74" i="1"/>
  <c r="BC73" i="1"/>
  <c r="AV73" i="1"/>
  <c r="AT73" i="1"/>
  <c r="AS73" i="1"/>
  <c r="BC72" i="1"/>
  <c r="AV72" i="1"/>
  <c r="AW72" i="1" s="1"/>
  <c r="AX72" i="1" s="1"/>
  <c r="AT72" i="1"/>
  <c r="AU72" i="1" s="1"/>
  <c r="AS72" i="1"/>
  <c r="BC71" i="1"/>
  <c r="AV71" i="1"/>
  <c r="AW71" i="1" s="1"/>
  <c r="AT71" i="1"/>
  <c r="AU71" i="1" s="1"/>
  <c r="AS71" i="1"/>
  <c r="BC70" i="1"/>
  <c r="AV70" i="1"/>
  <c r="AW70" i="1" s="1"/>
  <c r="AT70" i="1"/>
  <c r="AU70" i="1" s="1"/>
  <c r="AS70" i="1"/>
  <c r="BC69" i="1"/>
  <c r="AV69" i="1"/>
  <c r="AW69" i="1" s="1"/>
  <c r="AX69" i="1" s="1"/>
  <c r="AT69" i="1"/>
  <c r="AU69" i="1" s="1"/>
  <c r="AS69" i="1"/>
  <c r="BC68" i="1"/>
  <c r="AV68" i="1"/>
  <c r="AW68" i="1" s="1"/>
  <c r="AX68" i="1" s="1"/>
  <c r="AT68" i="1"/>
  <c r="AU68" i="1" s="1"/>
  <c r="AS68" i="1"/>
  <c r="BC67" i="1"/>
  <c r="AV67" i="1"/>
  <c r="AT67" i="1"/>
  <c r="AU67" i="1" s="1"/>
  <c r="AS67" i="1"/>
  <c r="BC66" i="1"/>
  <c r="AV66" i="1"/>
  <c r="AW66" i="1" s="1"/>
  <c r="AT66" i="1"/>
  <c r="AU66" i="1" s="1"/>
  <c r="AS66" i="1"/>
  <c r="BC65" i="1"/>
  <c r="AV65" i="1"/>
  <c r="AT65" i="1"/>
  <c r="AS65" i="1"/>
  <c r="BC64" i="1"/>
  <c r="AV64" i="1"/>
  <c r="AT64" i="1"/>
  <c r="AU64" i="1" s="1"/>
  <c r="AS64" i="1"/>
  <c r="BC63" i="1"/>
  <c r="AV63" i="1"/>
  <c r="AW63" i="1" s="1"/>
  <c r="AT63" i="1"/>
  <c r="AS63" i="1"/>
  <c r="BC62" i="1"/>
  <c r="AV62" i="1"/>
  <c r="AT62" i="1"/>
  <c r="AU62" i="1" s="1"/>
  <c r="AS62" i="1"/>
  <c r="BC61" i="1"/>
  <c r="AV61" i="1"/>
  <c r="AZ61" i="1" s="1"/>
  <c r="BB61" i="1" s="1"/>
  <c r="AT61" i="1"/>
  <c r="AY61" i="1" s="1"/>
  <c r="BA61" i="1" s="1"/>
  <c r="AS61" i="1"/>
  <c r="BC60" i="1"/>
  <c r="AV60" i="1"/>
  <c r="AT60" i="1"/>
  <c r="AU60" i="1" s="1"/>
  <c r="AS60" i="1"/>
  <c r="BC59" i="1"/>
  <c r="AW59" i="1"/>
  <c r="AV59" i="1"/>
  <c r="AT59" i="1"/>
  <c r="AU59" i="1" s="1"/>
  <c r="AS59" i="1"/>
  <c r="BC58" i="1"/>
  <c r="AV58" i="1"/>
  <c r="AW58" i="1" s="1"/>
  <c r="AT58" i="1"/>
  <c r="AU58" i="1" s="1"/>
  <c r="AS58" i="1"/>
  <c r="BC57" i="1"/>
  <c r="AV57" i="1"/>
  <c r="AW57" i="1" s="1"/>
  <c r="AX57" i="1" s="1"/>
  <c r="AT57" i="1"/>
  <c r="AU57" i="1" s="1"/>
  <c r="AS57" i="1"/>
  <c r="BC56" i="1"/>
  <c r="AV56" i="1"/>
  <c r="AT56" i="1"/>
  <c r="AU56" i="1" s="1"/>
  <c r="AS56" i="1"/>
  <c r="BC55" i="1"/>
  <c r="AW55" i="1"/>
  <c r="AV55" i="1"/>
  <c r="AT55" i="1"/>
  <c r="AU55" i="1" s="1"/>
  <c r="AS55" i="1"/>
  <c r="BC54" i="1"/>
  <c r="AV54" i="1"/>
  <c r="AW54" i="1" s="1"/>
  <c r="AX54" i="1" s="1"/>
  <c r="AT54" i="1"/>
  <c r="AU54" i="1" s="1"/>
  <c r="AS54" i="1"/>
  <c r="BC53" i="1"/>
  <c r="AV53" i="1"/>
  <c r="AW53" i="1" s="1"/>
  <c r="AX53" i="1" s="1"/>
  <c r="AT53" i="1"/>
  <c r="AS53" i="1"/>
  <c r="BC52" i="1"/>
  <c r="AV52" i="1"/>
  <c r="AT52" i="1"/>
  <c r="AU52" i="1" s="1"/>
  <c r="AS52" i="1"/>
  <c r="BC51" i="1"/>
  <c r="AV51" i="1"/>
  <c r="AU51" i="1"/>
  <c r="AT51" i="1"/>
  <c r="AS51" i="1"/>
  <c r="BC50" i="1"/>
  <c r="AV50" i="1"/>
  <c r="AW50" i="1" s="1"/>
  <c r="AT50" i="1"/>
  <c r="AU50" i="1" s="1"/>
  <c r="AS50" i="1"/>
  <c r="BC49" i="1"/>
  <c r="AV49" i="1"/>
  <c r="AT49" i="1"/>
  <c r="AS49" i="1"/>
  <c r="BC48" i="1"/>
  <c r="AV48" i="1"/>
  <c r="AT48" i="1"/>
  <c r="AU48" i="1" s="1"/>
  <c r="AS48" i="1"/>
  <c r="BC47" i="1"/>
  <c r="AV47" i="1"/>
  <c r="AT47" i="1"/>
  <c r="AU47" i="1" s="1"/>
  <c r="AS47" i="1"/>
  <c r="BC46" i="1"/>
  <c r="AV46" i="1"/>
  <c r="AW46" i="1" s="1"/>
  <c r="AX46" i="1" s="1"/>
  <c r="AT46" i="1"/>
  <c r="AU46" i="1" s="1"/>
  <c r="AS46" i="1"/>
  <c r="BC45" i="1"/>
  <c r="AW45" i="1"/>
  <c r="AX45" i="1" s="1"/>
  <c r="AV45" i="1"/>
  <c r="AT45" i="1"/>
  <c r="AS45" i="1"/>
  <c r="BC44" i="1"/>
  <c r="AV44" i="1"/>
  <c r="AT44" i="1"/>
  <c r="AU44" i="1" s="1"/>
  <c r="AS44" i="1"/>
  <c r="BC43" i="1"/>
  <c r="AV43" i="1"/>
  <c r="AW43" i="1" s="1"/>
  <c r="AX43" i="1" s="1"/>
  <c r="AT43" i="1"/>
  <c r="AU43" i="1" s="1"/>
  <c r="AS43" i="1"/>
  <c r="BC42" i="1"/>
  <c r="AX42" i="1"/>
  <c r="AV42" i="1"/>
  <c r="AW42" i="1" s="1"/>
  <c r="AT42" i="1"/>
  <c r="AS42" i="1"/>
  <c r="BC41" i="1"/>
  <c r="AV41" i="1"/>
  <c r="AT41" i="1"/>
  <c r="AS41" i="1"/>
  <c r="BC40" i="1"/>
  <c r="AV40" i="1"/>
  <c r="AT40" i="1"/>
  <c r="AU40" i="1" s="1"/>
  <c r="AS40" i="1"/>
  <c r="BC39" i="1"/>
  <c r="AV39" i="1"/>
  <c r="AW39" i="1" s="1"/>
  <c r="AX39" i="1" s="1"/>
  <c r="AT39" i="1"/>
  <c r="AU39" i="1" s="1"/>
  <c r="AS39" i="1"/>
  <c r="BC38" i="1"/>
  <c r="AV38" i="1"/>
  <c r="AT38" i="1"/>
  <c r="AS38" i="1"/>
  <c r="BC37" i="1"/>
  <c r="AV37" i="1"/>
  <c r="AW37" i="1" s="1"/>
  <c r="AX37" i="1" s="1"/>
  <c r="AT37" i="1"/>
  <c r="AU37" i="1" s="1"/>
  <c r="AS37" i="1"/>
  <c r="BC36" i="1"/>
  <c r="AV36" i="1"/>
  <c r="AW36" i="1" s="1"/>
  <c r="AX36" i="1" s="1"/>
  <c r="AT36" i="1"/>
  <c r="AS36" i="1"/>
  <c r="BC35" i="1"/>
  <c r="AV35" i="1"/>
  <c r="AW35" i="1" s="1"/>
  <c r="AU35" i="1"/>
  <c r="AT35" i="1"/>
  <c r="AS35" i="1"/>
  <c r="BC34" i="1"/>
  <c r="AV34" i="1"/>
  <c r="AW34" i="1" s="1"/>
  <c r="AX34" i="1" s="1"/>
  <c r="AT34" i="1"/>
  <c r="AU34" i="1" s="1"/>
  <c r="AS34" i="1"/>
  <c r="BC33" i="1"/>
  <c r="AV33" i="1"/>
  <c r="AT33" i="1"/>
  <c r="AS33" i="1"/>
  <c r="BC32" i="1"/>
  <c r="AV32" i="1"/>
  <c r="AT32" i="1"/>
  <c r="AU32" i="1" s="1"/>
  <c r="AS32" i="1"/>
  <c r="BC31" i="1"/>
  <c r="AV31" i="1"/>
  <c r="AW31" i="1" s="1"/>
  <c r="AX31" i="1" s="1"/>
  <c r="AT31" i="1"/>
  <c r="AU31" i="1" s="1"/>
  <c r="AS31" i="1"/>
  <c r="BC30" i="1"/>
  <c r="AV30" i="1"/>
  <c r="AT30" i="1"/>
  <c r="AS30" i="1"/>
  <c r="BC29" i="1"/>
  <c r="AY29" i="1"/>
  <c r="BA29" i="1" s="1"/>
  <c r="AV29" i="1"/>
  <c r="AW29" i="1" s="1"/>
  <c r="AX29" i="1" s="1"/>
  <c r="AU29" i="1"/>
  <c r="AT29" i="1"/>
  <c r="AS29" i="1"/>
  <c r="BC28" i="1"/>
  <c r="AV28" i="1"/>
  <c r="AT28" i="1"/>
  <c r="AY28" i="1" s="1"/>
  <c r="BA28" i="1" s="1"/>
  <c r="AS28" i="1"/>
  <c r="BC27" i="1"/>
  <c r="AW27" i="1"/>
  <c r="AV27" i="1"/>
  <c r="AT27" i="1"/>
  <c r="AS27" i="1"/>
  <c r="BC26" i="1"/>
  <c r="AV26" i="1"/>
  <c r="AW26" i="1" s="1"/>
  <c r="AX26" i="1" s="1"/>
  <c r="AT26" i="1"/>
  <c r="AU26" i="1" s="1"/>
  <c r="AS26" i="1"/>
  <c r="BC25" i="1"/>
  <c r="AV25" i="1"/>
  <c r="AT25" i="1"/>
  <c r="AU25" i="1" s="1"/>
  <c r="AS25" i="1"/>
  <c r="BC24" i="1"/>
  <c r="AV24" i="1"/>
  <c r="AT24" i="1"/>
  <c r="AU24" i="1" s="1"/>
  <c r="AS24" i="1"/>
  <c r="BC23" i="1"/>
  <c r="AV23" i="1"/>
  <c r="AW23" i="1" s="1"/>
  <c r="AX23" i="1" s="1"/>
  <c r="AT23" i="1"/>
  <c r="AS23" i="1"/>
  <c r="BC22" i="1"/>
  <c r="AV22" i="1"/>
  <c r="AT22" i="1"/>
  <c r="AS22" i="1"/>
  <c r="BC21" i="1"/>
  <c r="AV21" i="1"/>
  <c r="AW21" i="1" s="1"/>
  <c r="AX21" i="1" s="1"/>
  <c r="AT21" i="1"/>
  <c r="AU21" i="1" s="1"/>
  <c r="AS21" i="1"/>
  <c r="BC20" i="1"/>
  <c r="AV20" i="1"/>
  <c r="AW20" i="1" s="1"/>
  <c r="AX20" i="1" s="1"/>
  <c r="AT20" i="1"/>
  <c r="AS20" i="1"/>
  <c r="BC19" i="1"/>
  <c r="AV19" i="1"/>
  <c r="AW19" i="1" s="1"/>
  <c r="AT19" i="1"/>
  <c r="AU19" i="1" s="1"/>
  <c r="AS19" i="1"/>
  <c r="BC18" i="1"/>
  <c r="AV18" i="1"/>
  <c r="AW18" i="1" s="1"/>
  <c r="AX18" i="1" s="1"/>
  <c r="AT18" i="1"/>
  <c r="AU18" i="1" s="1"/>
  <c r="AS18" i="1"/>
  <c r="BC17" i="1"/>
  <c r="AV17" i="1"/>
  <c r="AZ17" i="1" s="1"/>
  <c r="BB17" i="1" s="1"/>
  <c r="AT17" i="1"/>
  <c r="AU17" i="1" s="1"/>
  <c r="AS17" i="1"/>
  <c r="BC16" i="1"/>
  <c r="AV16" i="1"/>
  <c r="AZ16" i="1" s="1"/>
  <c r="BB16" i="1" s="1"/>
  <c r="AT16" i="1"/>
  <c r="AU16" i="1" s="1"/>
  <c r="AS16" i="1"/>
  <c r="BC15" i="1"/>
  <c r="AV15" i="1"/>
  <c r="AW15" i="1" s="1"/>
  <c r="AX15" i="1" s="1"/>
  <c r="AT15" i="1"/>
  <c r="AY15" i="1" s="1"/>
  <c r="BA15" i="1" s="1"/>
  <c r="AS15" i="1"/>
  <c r="BC14" i="1"/>
  <c r="AV14" i="1"/>
  <c r="AT14" i="1"/>
  <c r="AS14" i="1"/>
  <c r="BC13" i="1"/>
  <c r="AV13" i="1"/>
  <c r="AT13" i="1"/>
  <c r="AU13" i="1" s="1"/>
  <c r="AS13" i="1"/>
  <c r="BC12" i="1"/>
  <c r="AV12" i="1"/>
  <c r="AW12" i="1" s="1"/>
  <c r="AX12" i="1" s="1"/>
  <c r="AT12" i="1"/>
  <c r="AS12" i="1"/>
  <c r="BC11" i="1"/>
  <c r="AV11" i="1"/>
  <c r="AW11" i="1" s="1"/>
  <c r="AT11" i="1"/>
  <c r="AS11" i="1"/>
  <c r="BC10" i="1"/>
  <c r="AV10" i="1"/>
  <c r="AT10" i="1"/>
  <c r="AU10" i="1" s="1"/>
  <c r="AS10" i="1"/>
  <c r="BC9" i="1"/>
  <c r="AV9" i="1"/>
  <c r="AZ9" i="1" s="1"/>
  <c r="BB9" i="1" s="1"/>
  <c r="AT9" i="1"/>
  <c r="AU9" i="1" s="1"/>
  <c r="AS9" i="1"/>
  <c r="BC8" i="1"/>
  <c r="AV8" i="1"/>
  <c r="AT8" i="1"/>
  <c r="AS8" i="1"/>
  <c r="BC7" i="1"/>
  <c r="AV7" i="1"/>
  <c r="AT7" i="1"/>
  <c r="AY10" i="1" s="1"/>
  <c r="BA10" i="1" s="1"/>
  <c r="AS7" i="1"/>
  <c r="BC6" i="1"/>
  <c r="AV6" i="1"/>
  <c r="AT6" i="1"/>
  <c r="AY6" i="1" s="1"/>
  <c r="BA6" i="1" s="1"/>
  <c r="AS6" i="1"/>
  <c r="BC5" i="1"/>
  <c r="AV5" i="1"/>
  <c r="AZ5" i="1" s="1"/>
  <c r="BB5" i="1" s="1"/>
  <c r="AT5" i="1"/>
  <c r="AU5" i="1" s="1"/>
  <c r="AS5" i="1"/>
  <c r="AX328" i="1" l="1"/>
  <c r="AW407" i="1"/>
  <c r="AX429" i="1"/>
  <c r="AW495" i="1"/>
  <c r="AW521" i="1"/>
  <c r="AX599" i="1"/>
  <c r="AX626" i="1"/>
  <c r="AW692" i="1"/>
  <c r="AX720" i="1"/>
  <c r="AX737" i="1"/>
  <c r="AW764" i="1"/>
  <c r="AW787" i="1"/>
  <c r="AW833" i="1"/>
  <c r="AX859" i="1"/>
  <c r="AX912" i="1"/>
  <c r="AW1066" i="1"/>
  <c r="AX183" i="1"/>
  <c r="AX392" i="1"/>
  <c r="AW409" i="1"/>
  <c r="AW457" i="1"/>
  <c r="AW549" i="1"/>
  <c r="AW577" i="1"/>
  <c r="AX602" i="1"/>
  <c r="AW633" i="1"/>
  <c r="AX659" i="1"/>
  <c r="AX699" i="1"/>
  <c r="AX840" i="1"/>
  <c r="AX866" i="1"/>
  <c r="AX895" i="1"/>
  <c r="AW946" i="1"/>
  <c r="AX1018" i="1"/>
  <c r="AW331" i="1"/>
  <c r="AW365" i="1"/>
  <c r="AX432" i="1"/>
  <c r="AX505" i="1"/>
  <c r="AW527" i="1"/>
  <c r="AW1035" i="1"/>
  <c r="AZ15" i="1"/>
  <c r="BB15" i="1" s="1"/>
  <c r="AZ26" i="1"/>
  <c r="BB26" i="1" s="1"/>
  <c r="AW315" i="1"/>
  <c r="AW367" i="1"/>
  <c r="AX412" i="1"/>
  <c r="AX445" i="1"/>
  <c r="AW511" i="1"/>
  <c r="AX537" i="1"/>
  <c r="AW559" i="1"/>
  <c r="AX589" i="1"/>
  <c r="AW613" i="1"/>
  <c r="AX680" i="1"/>
  <c r="AX728" i="1"/>
  <c r="AX779" i="1"/>
  <c r="AX811" i="1"/>
  <c r="AX899" i="1"/>
  <c r="AX978" i="1"/>
  <c r="AX1056" i="1"/>
  <c r="AX883" i="1"/>
  <c r="AX906" i="1"/>
  <c r="AX937" i="1"/>
  <c r="AX106" i="1"/>
  <c r="AY81" i="1"/>
  <c r="BA81" i="1" s="1"/>
  <c r="AZ85" i="1"/>
  <c r="BB85" i="1" s="1"/>
  <c r="AY37" i="1"/>
  <c r="BA37" i="1" s="1"/>
  <c r="AY12" i="1"/>
  <c r="BA12" i="1" s="1"/>
  <c r="AZ98" i="1"/>
  <c r="BB98" i="1" s="1"/>
  <c r="AZ24" i="1"/>
  <c r="BB24" i="1" s="1"/>
  <c r="AY45" i="1"/>
  <c r="BA45" i="1" s="1"/>
  <c r="AY66" i="1"/>
  <c r="BA66" i="1" s="1"/>
  <c r="AZ107" i="1"/>
  <c r="BB107" i="1" s="1"/>
  <c r="AX176" i="1"/>
  <c r="AW61" i="1"/>
  <c r="AX61" i="1" s="1"/>
  <c r="AW176" i="1"/>
  <c r="AX58" i="1"/>
  <c r="AX82" i="1"/>
  <c r="AW109" i="1"/>
  <c r="AX109" i="1" s="1"/>
  <c r="AZ18" i="1"/>
  <c r="BB18" i="1" s="1"/>
  <c r="AX146" i="1"/>
  <c r="AX228" i="1"/>
  <c r="AW349" i="1"/>
  <c r="AX360" i="1"/>
  <c r="AX372" i="1"/>
  <c r="AW381" i="1"/>
  <c r="AX421" i="1"/>
  <c r="AW481" i="1"/>
  <c r="AX493" i="1"/>
  <c r="AX525" i="1"/>
  <c r="AX557" i="1"/>
  <c r="AX622" i="1"/>
  <c r="AX630" i="1"/>
  <c r="AW732" i="1"/>
  <c r="AX763" i="1"/>
  <c r="AX771" i="1"/>
  <c r="AW809" i="1"/>
  <c r="AX819" i="1"/>
  <c r="AX873" i="1"/>
  <c r="AX896" i="1"/>
  <c r="AW924" i="1"/>
  <c r="AW956" i="1"/>
  <c r="AX969" i="1"/>
  <c r="AX979" i="1"/>
  <c r="AW996" i="1"/>
  <c r="AX1042" i="1"/>
  <c r="AX125" i="1"/>
  <c r="AX312" i="1"/>
  <c r="AW325" i="1"/>
  <c r="AW351" i="1"/>
  <c r="AW373" i="1"/>
  <c r="AW383" i="1"/>
  <c r="AX408" i="1"/>
  <c r="AW425" i="1"/>
  <c r="AW441" i="1"/>
  <c r="AW477" i="1"/>
  <c r="AW487" i="1"/>
  <c r="AX510" i="1"/>
  <c r="AX518" i="1"/>
  <c r="AX542" i="1"/>
  <c r="AX550" i="1"/>
  <c r="AW581" i="1"/>
  <c r="AW591" i="1"/>
  <c r="AW642" i="1"/>
  <c r="AW651" i="1"/>
  <c r="AX672" i="1"/>
  <c r="AW683" i="1"/>
  <c r="AW724" i="1"/>
  <c r="AX745" i="1"/>
  <c r="AW791" i="1"/>
  <c r="AW812" i="1"/>
  <c r="AW828" i="1"/>
  <c r="AW890" i="1"/>
  <c r="AW908" i="1"/>
  <c r="AX915" i="1"/>
  <c r="AW929" i="1"/>
  <c r="AW947" i="1"/>
  <c r="AW961" i="1"/>
  <c r="AW971" i="1"/>
  <c r="AX985" i="1"/>
  <c r="AX1001" i="1"/>
  <c r="AW1019" i="1"/>
  <c r="AX1049" i="1"/>
  <c r="AY179" i="1"/>
  <c r="BA179" i="1" s="1"/>
  <c r="AX271" i="1"/>
  <c r="AW341" i="1"/>
  <c r="AW355" i="1"/>
  <c r="AW363" i="1"/>
  <c r="AW387" i="1"/>
  <c r="AW399" i="1"/>
  <c r="AX414" i="1"/>
  <c r="AW426" i="1"/>
  <c r="AW456" i="1"/>
  <c r="AW469" i="1"/>
  <c r="AX490" i="1"/>
  <c r="AX502" i="1"/>
  <c r="AX534" i="1"/>
  <c r="AX566" i="1"/>
  <c r="AX574" i="1"/>
  <c r="AX582" i="1"/>
  <c r="AW601" i="1"/>
  <c r="AX625" i="1"/>
  <c r="AX696" i="1"/>
  <c r="AW707" i="1"/>
  <c r="AW715" i="1"/>
  <c r="AW739" i="1"/>
  <c r="AW756" i="1"/>
  <c r="AX768" i="1"/>
  <c r="AW775" i="1"/>
  <c r="AW785" i="1"/>
  <c r="AW795" i="1"/>
  <c r="AW842" i="1"/>
  <c r="AX880" i="1"/>
  <c r="AX898" i="1"/>
  <c r="AX919" i="1"/>
  <c r="AW939" i="1"/>
  <c r="AW962" i="1"/>
  <c r="AW972" i="1"/>
  <c r="AW1010" i="1"/>
  <c r="AW1025" i="1"/>
  <c r="AW1060" i="1"/>
  <c r="AW940" i="1"/>
  <c r="AW1002" i="1"/>
  <c r="AW1027" i="1"/>
  <c r="AW317" i="1"/>
  <c r="AX344" i="1"/>
  <c r="AW403" i="1"/>
  <c r="AX478" i="1"/>
  <c r="AX492" i="1"/>
  <c r="AW503" i="1"/>
  <c r="AW513" i="1"/>
  <c r="AW535" i="1"/>
  <c r="AW545" i="1"/>
  <c r="AW567" i="1"/>
  <c r="AW575" i="1"/>
  <c r="AX594" i="1"/>
  <c r="AX638" i="1"/>
  <c r="AW644" i="1"/>
  <c r="AW679" i="1"/>
  <c r="AX688" i="1"/>
  <c r="AX760" i="1"/>
  <c r="AX769" i="1"/>
  <c r="AW796" i="1"/>
  <c r="AW865" i="1"/>
  <c r="AX882" i="1"/>
  <c r="AX904" i="1"/>
  <c r="AX921" i="1"/>
  <c r="AW930" i="1"/>
  <c r="AX953" i="1"/>
  <c r="AX992" i="1"/>
  <c r="AW1011" i="1"/>
  <c r="AX1064" i="1"/>
  <c r="AX222" i="1"/>
  <c r="AX301" i="1"/>
  <c r="AW222" i="1"/>
  <c r="AW333" i="1"/>
  <c r="AW347" i="1"/>
  <c r="AW371" i="1"/>
  <c r="AW379" i="1"/>
  <c r="AX452" i="1"/>
  <c r="AX462" i="1"/>
  <c r="AX473" i="1"/>
  <c r="AW479" i="1"/>
  <c r="AX506" i="1"/>
  <c r="AX538" i="1"/>
  <c r="AX570" i="1"/>
  <c r="AX578" i="1"/>
  <c r="AX606" i="1"/>
  <c r="AW621" i="1"/>
  <c r="AW628" i="1"/>
  <c r="AW639" i="1"/>
  <c r="AX647" i="1"/>
  <c r="AX664" i="1"/>
  <c r="AX689" i="1"/>
  <c r="AW700" i="1"/>
  <c r="AX712" i="1"/>
  <c r="AW743" i="1"/>
  <c r="AX752" i="1"/>
  <c r="AW780" i="1"/>
  <c r="AX800" i="1"/>
  <c r="AW807" i="1"/>
  <c r="AX855" i="1"/>
  <c r="AX888" i="1"/>
  <c r="AW905" i="1"/>
  <c r="AW923" i="1"/>
  <c r="AW955" i="1"/>
  <c r="AX994" i="1"/>
  <c r="AX1008" i="1"/>
  <c r="AX1065" i="1"/>
  <c r="AX307" i="1"/>
  <c r="AW307" i="1"/>
  <c r="AX440" i="1"/>
  <c r="AW440" i="1"/>
  <c r="AW928" i="1"/>
  <c r="AX928" i="1"/>
  <c r="AY5" i="1"/>
  <c r="BA5" i="1" s="1"/>
  <c r="AY13" i="1"/>
  <c r="BA13" i="1" s="1"/>
  <c r="AY36" i="1"/>
  <c r="BA36" i="1" s="1"/>
  <c r="AY43" i="1"/>
  <c r="BA43" i="1" s="1"/>
  <c r="AZ44" i="1"/>
  <c r="BB44" i="1" s="1"/>
  <c r="AW44" i="1"/>
  <c r="AW304" i="1"/>
  <c r="AX304" i="1" s="1"/>
  <c r="AX463" i="1"/>
  <c r="AW463" i="1"/>
  <c r="AW494" i="1"/>
  <c r="AX494" i="1"/>
  <c r="AW526" i="1"/>
  <c r="AX526" i="1"/>
  <c r="AW558" i="1"/>
  <c r="AX558" i="1"/>
  <c r="AX607" i="1"/>
  <c r="AW607" i="1"/>
  <c r="AW631" i="1"/>
  <c r="AX631" i="1"/>
  <c r="AX489" i="1"/>
  <c r="AW489" i="1"/>
  <c r="AX501" i="1"/>
  <c r="AW501" i="1"/>
  <c r="AX533" i="1"/>
  <c r="AW533" i="1"/>
  <c r="AX565" i="1"/>
  <c r="AW565" i="1"/>
  <c r="AX755" i="1"/>
  <c r="AW755" i="1"/>
  <c r="AX767" i="1"/>
  <c r="AW767" i="1"/>
  <c r="AX793" i="1"/>
  <c r="AW793" i="1"/>
  <c r="AU23" i="1"/>
  <c r="AY23" i="1"/>
  <c r="BA23" i="1" s="1"/>
  <c r="AY69" i="1"/>
  <c r="BA69" i="1" s="1"/>
  <c r="AU33" i="1"/>
  <c r="AW960" i="1"/>
  <c r="AX960" i="1"/>
  <c r="AW161" i="1"/>
  <c r="AX161" i="1" s="1"/>
  <c r="AY74" i="1"/>
  <c r="BA74" i="1" s="1"/>
  <c r="AZ23" i="1"/>
  <c r="BB23" i="1" s="1"/>
  <c r="AW151" i="1"/>
  <c r="AX151" i="1" s="1"/>
  <c r="AW267" i="1"/>
  <c r="AX267" i="1" s="1"/>
  <c r="AX278" i="1"/>
  <c r="AW278" i="1"/>
  <c r="AX313" i="1"/>
  <c r="AW313" i="1"/>
  <c r="AX428" i="1"/>
  <c r="AW428" i="1"/>
  <c r="AX519" i="1"/>
  <c r="AW519" i="1"/>
  <c r="AX551" i="1"/>
  <c r="AW551" i="1"/>
  <c r="AW614" i="1"/>
  <c r="AX614" i="1"/>
  <c r="AX684" i="1"/>
  <c r="AW684" i="1"/>
  <c r="AX727" i="1"/>
  <c r="AW727" i="1"/>
  <c r="AX361" i="1"/>
  <c r="AW361" i="1"/>
  <c r="AW423" i="1"/>
  <c r="AX423" i="1"/>
  <c r="AX825" i="1"/>
  <c r="AW825" i="1"/>
  <c r="AZ114" i="1"/>
  <c r="BB114" i="1" s="1"/>
  <c r="AY143" i="1"/>
  <c r="BA143" i="1" s="1"/>
  <c r="AY14" i="1"/>
  <c r="BA14" i="1" s="1"/>
  <c r="AW25" i="1"/>
  <c r="AZ25" i="1"/>
  <c r="BB25" i="1" s="1"/>
  <c r="AZ28" i="1"/>
  <c r="BB28" i="1" s="1"/>
  <c r="AY38" i="1"/>
  <c r="BA38" i="1" s="1"/>
  <c r="AZ46" i="1"/>
  <c r="BB46" i="1" s="1"/>
  <c r="AZ48" i="1"/>
  <c r="BB48" i="1" s="1"/>
  <c r="AW48" i="1"/>
  <c r="AX48" i="1" s="1"/>
  <c r="AW5" i="1"/>
  <c r="AX5" i="1" s="1"/>
  <c r="AU7" i="1"/>
  <c r="AY7" i="1"/>
  <c r="BA7" i="1" s="1"/>
  <c r="AU11" i="1"/>
  <c r="AY27" i="1"/>
  <c r="BA27" i="1" s="1"/>
  <c r="AU27" i="1"/>
  <c r="AU45" i="1"/>
  <c r="AY63" i="1"/>
  <c r="BA63" i="1" s="1"/>
  <c r="AU65" i="1"/>
  <c r="AY65" i="1"/>
  <c r="BA65" i="1" s="1"/>
  <c r="AW99" i="1"/>
  <c r="AX99" i="1" s="1"/>
  <c r="AX208" i="1"/>
  <c r="AW208" i="1"/>
  <c r="AX583" i="1"/>
  <c r="AW583" i="1"/>
  <c r="AX676" i="1"/>
  <c r="AW676" i="1"/>
  <c r="AX329" i="1"/>
  <c r="AW329" i="1"/>
  <c r="AX377" i="1"/>
  <c r="AW377" i="1"/>
  <c r="AW446" i="1"/>
  <c r="AX446" i="1"/>
  <c r="AW590" i="1"/>
  <c r="AX590" i="1"/>
  <c r="AY20" i="1"/>
  <c r="BA20" i="1" s="1"/>
  <c r="AZ82" i="1"/>
  <c r="BB82" i="1" s="1"/>
  <c r="AZ76" i="1"/>
  <c r="BB76" i="1" s="1"/>
  <c r="AW76" i="1"/>
  <c r="AX76" i="1" s="1"/>
  <c r="AZ84" i="1"/>
  <c r="BB84" i="1" s="1"/>
  <c r="AZ153" i="1"/>
  <c r="BB153" i="1" s="1"/>
  <c r="AW7" i="1"/>
  <c r="AX7" i="1" s="1"/>
  <c r="AZ32" i="1"/>
  <c r="BB32" i="1" s="1"/>
  <c r="AY57" i="1"/>
  <c r="BA57" i="1" s="1"/>
  <c r="AW117" i="1"/>
  <c r="AX117" i="1" s="1"/>
  <c r="AW220" i="1"/>
  <c r="AX220" i="1" s="1"/>
  <c r="AX345" i="1"/>
  <c r="AW345" i="1"/>
  <c r="AX660" i="1"/>
  <c r="AW660" i="1"/>
  <c r="AY21" i="1"/>
  <c r="BA21" i="1" s="1"/>
  <c r="AY30" i="1"/>
  <c r="BA30" i="1" s="1"/>
  <c r="AZ7" i="1"/>
  <c r="BB7" i="1" s="1"/>
  <c r="AZ45" i="1"/>
  <c r="BB45" i="1" s="1"/>
  <c r="AZ10" i="1"/>
  <c r="BB10" i="1" s="1"/>
  <c r="AZ13" i="1"/>
  <c r="BB13" i="1" s="1"/>
  <c r="AW13" i="1"/>
  <c r="AX13" i="1" s="1"/>
  <c r="AZ34" i="1"/>
  <c r="BB34" i="1" s="1"/>
  <c r="AY41" i="1"/>
  <c r="BA41" i="1" s="1"/>
  <c r="AU41" i="1"/>
  <c r="AZ47" i="1"/>
  <c r="BB47" i="1" s="1"/>
  <c r="AY54" i="1"/>
  <c r="BA54" i="1" s="1"/>
  <c r="AX393" i="1"/>
  <c r="AW393" i="1"/>
  <c r="AW418" i="1"/>
  <c r="AX418" i="1"/>
  <c r="AX433" i="1"/>
  <c r="AW433" i="1"/>
  <c r="AZ40" i="1"/>
  <c r="BB40" i="1" s="1"/>
  <c r="AY42" i="1"/>
  <c r="BA42" i="1" s="1"/>
  <c r="AZ14" i="1"/>
  <c r="BB14" i="1" s="1"/>
  <c r="AY18" i="1"/>
  <c r="BA18" i="1" s="1"/>
  <c r="AZ21" i="1"/>
  <c r="BB21" i="1" s="1"/>
  <c r="AZ29" i="1"/>
  <c r="BB29" i="1" s="1"/>
  <c r="AZ51" i="1"/>
  <c r="BB51" i="1" s="1"/>
  <c r="AX90" i="1"/>
  <c r="AX186" i="1"/>
  <c r="AX240" i="1"/>
  <c r="AX254" i="1"/>
  <c r="AX285" i="1"/>
  <c r="AX695" i="1"/>
  <c r="AW695" i="1"/>
  <c r="AX820" i="1"/>
  <c r="AW820" i="1"/>
  <c r="AX874" i="1"/>
  <c r="AW874" i="1"/>
  <c r="AW697" i="1"/>
  <c r="AX697" i="1"/>
  <c r="AX716" i="1"/>
  <c r="AW716" i="1"/>
  <c r="AX916" i="1"/>
  <c r="AW916" i="1"/>
  <c r="AX1020" i="1"/>
  <c r="AW1020" i="1"/>
  <c r="AY94" i="1"/>
  <c r="BA94" i="1" s="1"/>
  <c r="AZ147" i="1"/>
  <c r="BB147" i="1" s="1"/>
  <c r="AZ56" i="1"/>
  <c r="BB56" i="1" s="1"/>
  <c r="AY73" i="1"/>
  <c r="BA73" i="1" s="1"/>
  <c r="AZ83" i="1"/>
  <c r="BB83" i="1" s="1"/>
  <c r="AW148" i="1"/>
  <c r="AX148" i="1" s="1"/>
  <c r="AW190" i="1"/>
  <c r="AX190" i="1" s="1"/>
  <c r="AX256" i="1"/>
  <c r="AW319" i="1"/>
  <c r="AX324" i="1"/>
  <c r="AW335" i="1"/>
  <c r="AX340" i="1"/>
  <c r="AW632" i="1"/>
  <c r="AX632" i="1"/>
  <c r="AW729" i="1"/>
  <c r="AX729" i="1"/>
  <c r="AX815" i="1"/>
  <c r="AW815" i="1"/>
  <c r="AX1026" i="1"/>
  <c r="AW1026" i="1"/>
  <c r="AZ157" i="1"/>
  <c r="BB157" i="1" s="1"/>
  <c r="AY19" i="1"/>
  <c r="BA19" i="1" s="1"/>
  <c r="AZ27" i="1"/>
  <c r="BB27" i="1" s="1"/>
  <c r="AZ33" i="1"/>
  <c r="BB33" i="1" s="1"/>
  <c r="AY51" i="1"/>
  <c r="BA51" i="1" s="1"/>
  <c r="AZ52" i="1"/>
  <c r="BB52" i="1" s="1"/>
  <c r="AZ59" i="1"/>
  <c r="BB59" i="1" s="1"/>
  <c r="AU179" i="1"/>
  <c r="AX204" i="1"/>
  <c r="AX214" i="1"/>
  <c r="AW273" i="1"/>
  <c r="AX273" i="1" s="1"/>
  <c r="AW276" i="1"/>
  <c r="AX276" i="1" s="1"/>
  <c r="AX277" i="1"/>
  <c r="AX308" i="1"/>
  <c r="AX320" i="1"/>
  <c r="AX336" i="1"/>
  <c r="AX352" i="1"/>
  <c r="AX368" i="1"/>
  <c r="AX384" i="1"/>
  <c r="AX400" i="1"/>
  <c r="AW419" i="1"/>
  <c r="AW424" i="1"/>
  <c r="AW641" i="1"/>
  <c r="AX641" i="1"/>
  <c r="AX748" i="1"/>
  <c r="AW748" i="1"/>
  <c r="AW863" i="1"/>
  <c r="AX863" i="1"/>
  <c r="AW902" i="1"/>
  <c r="AX902" i="1"/>
  <c r="AW976" i="1"/>
  <c r="AX976" i="1"/>
  <c r="AZ91" i="1"/>
  <c r="BB91" i="1" s="1"/>
  <c r="AZ123" i="1"/>
  <c r="BB123" i="1" s="1"/>
  <c r="AW389" i="1"/>
  <c r="AW395" i="1"/>
  <c r="AW405" i="1"/>
  <c r="AW415" i="1"/>
  <c r="AX420" i="1"/>
  <c r="AX430" i="1"/>
  <c r="AW435" i="1"/>
  <c r="AW449" i="1"/>
  <c r="AX454" i="1"/>
  <c r="AW461" i="1"/>
  <c r="AX466" i="1"/>
  <c r="AW471" i="1"/>
  <c r="AW485" i="1"/>
  <c r="AW497" i="1"/>
  <c r="AX522" i="1"/>
  <c r="AW529" i="1"/>
  <c r="AX554" i="1"/>
  <c r="AW561" i="1"/>
  <c r="AX586" i="1"/>
  <c r="AX598" i="1"/>
  <c r="AX610" i="1"/>
  <c r="AX667" i="1"/>
  <c r="AW761" i="1"/>
  <c r="AX761" i="1"/>
  <c r="AX804" i="1"/>
  <c r="AW804" i="1"/>
  <c r="AW944" i="1"/>
  <c r="AX944" i="1"/>
  <c r="AX1033" i="1"/>
  <c r="AW1033" i="1"/>
  <c r="AZ19" i="1"/>
  <c r="BB19" i="1" s="1"/>
  <c r="AY26" i="1"/>
  <c r="BA26" i="1" s="1"/>
  <c r="AZ53" i="1"/>
  <c r="BB53" i="1" s="1"/>
  <c r="AZ35" i="1"/>
  <c r="BB35" i="1" s="1"/>
  <c r="AZ38" i="1"/>
  <c r="BB38" i="1" s="1"/>
  <c r="AY47" i="1"/>
  <c r="BA47" i="1" s="1"/>
  <c r="AY49" i="1"/>
  <c r="BA49" i="1" s="1"/>
  <c r="AZ62" i="1"/>
  <c r="BB62" i="1" s="1"/>
  <c r="AZ64" i="1"/>
  <c r="BB64" i="1" s="1"/>
  <c r="AZ67" i="1"/>
  <c r="BB67" i="1" s="1"/>
  <c r="AZ75" i="1"/>
  <c r="BB75" i="1" s="1"/>
  <c r="AY97" i="1"/>
  <c r="BA97" i="1" s="1"/>
  <c r="AY118" i="1"/>
  <c r="BA118" i="1" s="1"/>
  <c r="AY126" i="1"/>
  <c r="BA126" i="1" s="1"/>
  <c r="AW131" i="1"/>
  <c r="AX131" i="1" s="1"/>
  <c r="AW202" i="1"/>
  <c r="AX202" i="1" s="1"/>
  <c r="AW212" i="1"/>
  <c r="AX212" i="1" s="1"/>
  <c r="AX223" i="1"/>
  <c r="AX216" i="1"/>
  <c r="AX241" i="1"/>
  <c r="AW281" i="1"/>
  <c r="AX281" i="1" s="1"/>
  <c r="AX293" i="1"/>
  <c r="AW309" i="1"/>
  <c r="AW321" i="1"/>
  <c r="AW337" i="1"/>
  <c r="AW353" i="1"/>
  <c r="AW369" i="1"/>
  <c r="AW385" i="1"/>
  <c r="AW605" i="1"/>
  <c r="AW617" i="1"/>
  <c r="AW618" i="1"/>
  <c r="AX618" i="1"/>
  <c r="AX654" i="1"/>
  <c r="AW654" i="1"/>
  <c r="AX691" i="1"/>
  <c r="AW691" i="1"/>
  <c r="AW704" i="1"/>
  <c r="AX704" i="1"/>
  <c r="AX788" i="1"/>
  <c r="AW788" i="1"/>
  <c r="AX799" i="1"/>
  <c r="AW799" i="1"/>
  <c r="AX852" i="1"/>
  <c r="AW852" i="1"/>
  <c r="AX867" i="1"/>
  <c r="AW867" i="1"/>
  <c r="AW886" i="1"/>
  <c r="AX886" i="1"/>
  <c r="AY53" i="1"/>
  <c r="BA53" i="1" s="1"/>
  <c r="AZ179" i="1"/>
  <c r="BB179" i="1" s="1"/>
  <c r="AX305" i="1"/>
  <c r="AW327" i="1"/>
  <c r="AX332" i="1"/>
  <c r="AW343" i="1"/>
  <c r="AX348" i="1"/>
  <c r="AW359" i="1"/>
  <c r="AX364" i="1"/>
  <c r="AW375" i="1"/>
  <c r="AX380" i="1"/>
  <c r="AW391" i="1"/>
  <c r="AX396" i="1"/>
  <c r="AW431" i="1"/>
  <c r="AW437" i="1"/>
  <c r="AX450" i="1"/>
  <c r="AW455" i="1"/>
  <c r="AX468" i="1"/>
  <c r="AX486" i="1"/>
  <c r="AX498" i="1"/>
  <c r="AX530" i="1"/>
  <c r="AX562" i="1"/>
  <c r="AX627" i="1"/>
  <c r="AW627" i="1"/>
  <c r="AW635" i="1"/>
  <c r="AX723" i="1"/>
  <c r="AW723" i="1"/>
  <c r="AW735" i="1"/>
  <c r="AW736" i="1"/>
  <c r="AX736" i="1"/>
  <c r="AX772" i="1"/>
  <c r="AW772" i="1"/>
  <c r="AX783" i="1"/>
  <c r="AW783" i="1"/>
  <c r="AX835" i="1"/>
  <c r="AW835" i="1"/>
  <c r="AW1016" i="1"/>
  <c r="AX1016" i="1"/>
  <c r="AW1043" i="1"/>
  <c r="AW831" i="1"/>
  <c r="AW836" i="1"/>
  <c r="AW853" i="1"/>
  <c r="AW858" i="1"/>
  <c r="AW881" i="1"/>
  <c r="AW891" i="1"/>
  <c r="AW897" i="1"/>
  <c r="AW907" i="1"/>
  <c r="AW913" i="1"/>
  <c r="AW922" i="1"/>
  <c r="AW932" i="1"/>
  <c r="AW938" i="1"/>
  <c r="AW948" i="1"/>
  <c r="AW954" i="1"/>
  <c r="AW964" i="1"/>
  <c r="AW970" i="1"/>
  <c r="AW980" i="1"/>
  <c r="AW986" i="1"/>
  <c r="AW993" i="1"/>
  <c r="AW1003" i="1"/>
  <c r="AX1040" i="1"/>
  <c r="AW1044" i="1"/>
  <c r="AW1050" i="1"/>
  <c r="AW1057" i="1"/>
  <c r="AW1067" i="1"/>
  <c r="AW637" i="1"/>
  <c r="AW711" i="1"/>
  <c r="AX816" i="1"/>
  <c r="AW832" i="1"/>
  <c r="AW977" i="1"/>
  <c r="AX1000" i="1"/>
  <c r="AW1004" i="1"/>
  <c r="AW1017" i="1"/>
  <c r="AW827" i="1"/>
  <c r="AW843" i="1"/>
  <c r="AX848" i="1"/>
  <c r="AW987" i="1"/>
  <c r="AX1024" i="1"/>
  <c r="AW1028" i="1"/>
  <c r="AW1034" i="1"/>
  <c r="AW1041" i="1"/>
  <c r="AW1051" i="1"/>
  <c r="AX648" i="1"/>
  <c r="AX657" i="1"/>
  <c r="AX665" i="1"/>
  <c r="AX673" i="1"/>
  <c r="AW687" i="1"/>
  <c r="AW719" i="1"/>
  <c r="AW751" i="1"/>
  <c r="AX872" i="1"/>
  <c r="AW876" i="1"/>
  <c r="AX920" i="1"/>
  <c r="AX936" i="1"/>
  <c r="AX952" i="1"/>
  <c r="AX968" i="1"/>
  <c r="AX984" i="1"/>
  <c r="AW988" i="1"/>
  <c r="AX1048" i="1"/>
  <c r="AW1052" i="1"/>
  <c r="AW759" i="1"/>
  <c r="AX776" i="1"/>
  <c r="AX792" i="1"/>
  <c r="AX808" i="1"/>
  <c r="AX824" i="1"/>
  <c r="AW839" i="1"/>
  <c r="AW861" i="1"/>
  <c r="AW995" i="1"/>
  <c r="AX1032" i="1"/>
  <c r="AW1036" i="1"/>
  <c r="AW1059" i="1"/>
  <c r="AZ255" i="1"/>
  <c r="BB255" i="1" s="1"/>
  <c r="AZ293" i="1"/>
  <c r="BB293" i="1" s="1"/>
  <c r="AZ216" i="1"/>
  <c r="BB216" i="1" s="1"/>
  <c r="AZ217" i="1"/>
  <c r="BB217" i="1" s="1"/>
  <c r="AZ117" i="1"/>
  <c r="BB117" i="1" s="1"/>
  <c r="AZ195" i="1"/>
  <c r="BB195" i="1" s="1"/>
  <c r="AZ281" i="1"/>
  <c r="BB281" i="1" s="1"/>
  <c r="AZ250" i="1"/>
  <c r="BB250" i="1" s="1"/>
  <c r="AZ284" i="1"/>
  <c r="BB284" i="1" s="1"/>
  <c r="AZ233" i="1"/>
  <c r="BB233" i="1" s="1"/>
  <c r="AZ223" i="1"/>
  <c r="BB223" i="1" s="1"/>
  <c r="AZ234" i="1"/>
  <c r="BB234" i="1" s="1"/>
  <c r="AZ12" i="1"/>
  <c r="BB12" i="1" s="1"/>
  <c r="AY294" i="1"/>
  <c r="BA294" i="1" s="1"/>
  <c r="AY266" i="1"/>
  <c r="BA266" i="1" s="1"/>
  <c r="AY238" i="1"/>
  <c r="BA238" i="1" s="1"/>
  <c r="AY107" i="1"/>
  <c r="BA107" i="1" s="1"/>
  <c r="AY138" i="1"/>
  <c r="BA138" i="1" s="1"/>
  <c r="AU6" i="1"/>
  <c r="AW8" i="1"/>
  <c r="AX8" i="1" s="1"/>
  <c r="AY263" i="1"/>
  <c r="BA263" i="1" s="1"/>
  <c r="AY285" i="1"/>
  <c r="BA285" i="1" s="1"/>
  <c r="AY286" i="1"/>
  <c r="BA286" i="1" s="1"/>
  <c r="AY212" i="1"/>
  <c r="BA212" i="1" s="1"/>
  <c r="AY147" i="1"/>
  <c r="BA147" i="1" s="1"/>
  <c r="AY120" i="1"/>
  <c r="BA120" i="1" s="1"/>
  <c r="AY112" i="1"/>
  <c r="BA112" i="1" s="1"/>
  <c r="AZ305" i="1"/>
  <c r="BB305" i="1" s="1"/>
  <c r="AZ304" i="1"/>
  <c r="BB304" i="1" s="1"/>
  <c r="AZ252" i="1"/>
  <c r="BB252" i="1" s="1"/>
  <c r="AZ251" i="1"/>
  <c r="BB251" i="1" s="1"/>
  <c r="AZ150" i="1"/>
  <c r="BB150" i="1" s="1"/>
  <c r="AU14" i="1"/>
  <c r="AW16" i="1"/>
  <c r="AX16" i="1" s="1"/>
  <c r="AY290" i="1"/>
  <c r="BA290" i="1" s="1"/>
  <c r="AY278" i="1"/>
  <c r="BA278" i="1" s="1"/>
  <c r="AY258" i="1"/>
  <c r="BA258" i="1" s="1"/>
  <c r="AY173" i="1"/>
  <c r="BA173" i="1" s="1"/>
  <c r="AY123" i="1"/>
  <c r="BA123" i="1" s="1"/>
  <c r="AY91" i="1"/>
  <c r="BA91" i="1" s="1"/>
  <c r="AY172" i="1"/>
  <c r="BA172" i="1" s="1"/>
  <c r="AU22" i="1"/>
  <c r="AW24" i="1"/>
  <c r="AX24" i="1" s="1"/>
  <c r="AY276" i="1"/>
  <c r="BA276" i="1" s="1"/>
  <c r="AY302" i="1"/>
  <c r="BA302" i="1" s="1"/>
  <c r="AY268" i="1"/>
  <c r="BA268" i="1" s="1"/>
  <c r="AY165" i="1"/>
  <c r="BA165" i="1" s="1"/>
  <c r="AY236" i="1"/>
  <c r="BA236" i="1" s="1"/>
  <c r="AU30" i="1"/>
  <c r="AZ31" i="1"/>
  <c r="BB31" i="1" s="1"/>
  <c r="AW32" i="1"/>
  <c r="AX32" i="1" s="1"/>
  <c r="AY34" i="1"/>
  <c r="BA34" i="1" s="1"/>
  <c r="AU38" i="1"/>
  <c r="AZ39" i="1"/>
  <c r="BB39" i="1" s="1"/>
  <c r="AW40" i="1"/>
  <c r="AX40" i="1" s="1"/>
  <c r="AY46" i="1"/>
  <c r="BA46" i="1" s="1"/>
  <c r="AW47" i="1"/>
  <c r="AZ50" i="1"/>
  <c r="BB50" i="1" s="1"/>
  <c r="AW51" i="1"/>
  <c r="AX51" i="1" s="1"/>
  <c r="AX55" i="1"/>
  <c r="AY58" i="1"/>
  <c r="BA58" i="1" s="1"/>
  <c r="AY60" i="1"/>
  <c r="BA60" i="1" s="1"/>
  <c r="AW62" i="1"/>
  <c r="AX62" i="1" s="1"/>
  <c r="AU63" i="1"/>
  <c r="AX66" i="1"/>
  <c r="AY68" i="1"/>
  <c r="BA68" i="1" s="1"/>
  <c r="AZ69" i="1"/>
  <c r="BB69" i="1" s="1"/>
  <c r="AY70" i="1"/>
  <c r="BA70" i="1" s="1"/>
  <c r="AY71" i="1"/>
  <c r="BA71" i="1" s="1"/>
  <c r="AU73" i="1"/>
  <c r="AX78" i="1"/>
  <c r="AX79" i="1"/>
  <c r="AZ86" i="1"/>
  <c r="BB86" i="1" s="1"/>
  <c r="AX86" i="1"/>
  <c r="AY87" i="1"/>
  <c r="BA87" i="1" s="1"/>
  <c r="AZ89" i="1"/>
  <c r="BB89" i="1" s="1"/>
  <c r="AW89" i="1"/>
  <c r="AX89" i="1" s="1"/>
  <c r="AZ101" i="1"/>
  <c r="BB101" i="1" s="1"/>
  <c r="AY102" i="1"/>
  <c r="BA102" i="1" s="1"/>
  <c r="AY104" i="1"/>
  <c r="BA104" i="1" s="1"/>
  <c r="AY106" i="1"/>
  <c r="BA106" i="1" s="1"/>
  <c r="AW107" i="1"/>
  <c r="AX107" i="1" s="1"/>
  <c r="AZ110" i="1"/>
  <c r="BB110" i="1" s="1"/>
  <c r="AW110" i="1"/>
  <c r="AX110" i="1" s="1"/>
  <c r="AZ111" i="1"/>
  <c r="BB111" i="1" s="1"/>
  <c r="AU126" i="1"/>
  <c r="AZ132" i="1"/>
  <c r="BB132" i="1" s="1"/>
  <c r="AZ130" i="1"/>
  <c r="BB130" i="1" s="1"/>
  <c r="AW130" i="1"/>
  <c r="AX130" i="1" s="1"/>
  <c r="AY145" i="1"/>
  <c r="BA145" i="1" s="1"/>
  <c r="AZ175" i="1"/>
  <c r="BB175" i="1" s="1"/>
  <c r="AZ161" i="1"/>
  <c r="BB161" i="1" s="1"/>
  <c r="AU162" i="1"/>
  <c r="AY162" i="1"/>
  <c r="BA162" i="1" s="1"/>
  <c r="AY170" i="1"/>
  <c r="BA170" i="1" s="1"/>
  <c r="AY155" i="1"/>
  <c r="BA155" i="1" s="1"/>
  <c r="AU155" i="1"/>
  <c r="AZ187" i="1"/>
  <c r="BB187" i="1" s="1"/>
  <c r="AX187" i="1"/>
  <c r="AZ188" i="1"/>
  <c r="BB188" i="1" s="1"/>
  <c r="AY203" i="1"/>
  <c r="BA203" i="1" s="1"/>
  <c r="AZ70" i="1"/>
  <c r="BB70" i="1" s="1"/>
  <c r="AZ87" i="1"/>
  <c r="BB87" i="1" s="1"/>
  <c r="AZ124" i="1"/>
  <c r="BB124" i="1" s="1"/>
  <c r="AZ142" i="1"/>
  <c r="BB142" i="1" s="1"/>
  <c r="AY174" i="1"/>
  <c r="BA174" i="1" s="1"/>
  <c r="AZ148" i="1"/>
  <c r="BB148" i="1" s="1"/>
  <c r="AZ159" i="1"/>
  <c r="BB159" i="1" s="1"/>
  <c r="AW6" i="1"/>
  <c r="AY8" i="1"/>
  <c r="BA8" i="1" s="1"/>
  <c r="AW14" i="1"/>
  <c r="AY16" i="1"/>
  <c r="BA16" i="1" s="1"/>
  <c r="AW22" i="1"/>
  <c r="AX22" i="1" s="1"/>
  <c r="AX27" i="1"/>
  <c r="AZ37" i="1"/>
  <c r="BB37" i="1" s="1"/>
  <c r="AW38" i="1"/>
  <c r="AZ43" i="1"/>
  <c r="BB43" i="1" s="1"/>
  <c r="AU49" i="1"/>
  <c r="AY55" i="1"/>
  <c r="BA55" i="1" s="1"/>
  <c r="AW56" i="1"/>
  <c r="AX56" i="1" s="1"/>
  <c r="AX59" i="1"/>
  <c r="AY62" i="1"/>
  <c r="BA62" i="1" s="1"/>
  <c r="AZ66" i="1"/>
  <c r="BB66" i="1" s="1"/>
  <c r="AW67" i="1"/>
  <c r="AY72" i="1"/>
  <c r="BA72" i="1" s="1"/>
  <c r="AY76" i="1"/>
  <c r="BA76" i="1" s="1"/>
  <c r="AZ77" i="1"/>
  <c r="BB77" i="1" s="1"/>
  <c r="AY78" i="1"/>
  <c r="BA78" i="1" s="1"/>
  <c r="AY79" i="1"/>
  <c r="BA79" i="1" s="1"/>
  <c r="AW80" i="1"/>
  <c r="AX80" i="1" s="1"/>
  <c r="AU81" i="1"/>
  <c r="AY86" i="1"/>
  <c r="BA86" i="1" s="1"/>
  <c r="AY88" i="1"/>
  <c r="BA88" i="1" s="1"/>
  <c r="AY90" i="1"/>
  <c r="BA90" i="1" s="1"/>
  <c r="AW91" i="1"/>
  <c r="AU94" i="1"/>
  <c r="AW95" i="1"/>
  <c r="AX95" i="1" s="1"/>
  <c r="AZ96" i="1"/>
  <c r="BB96" i="1" s="1"/>
  <c r="AU97" i="1"/>
  <c r="AY100" i="1"/>
  <c r="BA100" i="1" s="1"/>
  <c r="AY109" i="1"/>
  <c r="BA109" i="1" s="1"/>
  <c r="AY116" i="1"/>
  <c r="BA116" i="1" s="1"/>
  <c r="AU116" i="1"/>
  <c r="AW119" i="1"/>
  <c r="AX119" i="1" s="1"/>
  <c r="AW120" i="1"/>
  <c r="AX120" i="1" s="1"/>
  <c r="AW123" i="1"/>
  <c r="AY127" i="1"/>
  <c r="BA127" i="1" s="1"/>
  <c r="AZ136" i="1"/>
  <c r="BB136" i="1" s="1"/>
  <c r="AZ141" i="1"/>
  <c r="BB141" i="1" s="1"/>
  <c r="AY131" i="1"/>
  <c r="BA131" i="1" s="1"/>
  <c r="AZ145" i="1"/>
  <c r="BB145" i="1" s="1"/>
  <c r="AU177" i="1"/>
  <c r="AY177" i="1"/>
  <c r="BA177" i="1" s="1"/>
  <c r="AY185" i="1"/>
  <c r="BA185" i="1" s="1"/>
  <c r="AY156" i="1"/>
  <c r="BA156" i="1" s="1"/>
  <c r="AU156" i="1"/>
  <c r="AZ160" i="1"/>
  <c r="BB160" i="1" s="1"/>
  <c r="AY188" i="1"/>
  <c r="BA188" i="1" s="1"/>
  <c r="AY178" i="1"/>
  <c r="BA178" i="1" s="1"/>
  <c r="AZ203" i="1"/>
  <c r="BB203" i="1" s="1"/>
  <c r="AW203" i="1"/>
  <c r="AX203" i="1" s="1"/>
  <c r="AY223" i="1"/>
  <c r="BA223" i="1" s="1"/>
  <c r="AU223" i="1"/>
  <c r="AZ58" i="1"/>
  <c r="BB58" i="1" s="1"/>
  <c r="AX63" i="1"/>
  <c r="AY77" i="1"/>
  <c r="BA77" i="1" s="1"/>
  <c r="AZ106" i="1"/>
  <c r="BB106" i="1" s="1"/>
  <c r="AZ162" i="1"/>
  <c r="BB162" i="1" s="1"/>
  <c r="AW162" i="1"/>
  <c r="AX162" i="1" s="1"/>
  <c r="AZ197" i="1"/>
  <c r="BB197" i="1" s="1"/>
  <c r="AW197" i="1"/>
  <c r="AX197" i="1" s="1"/>
  <c r="AZ285" i="1"/>
  <c r="BB285" i="1" s="1"/>
  <c r="AZ263" i="1"/>
  <c r="BB263" i="1" s="1"/>
  <c r="AZ185" i="1"/>
  <c r="BB185" i="1" s="1"/>
  <c r="AZ243" i="1"/>
  <c r="BB243" i="1" s="1"/>
  <c r="AZ171" i="1"/>
  <c r="BB171" i="1" s="1"/>
  <c r="AY296" i="1"/>
  <c r="BA296" i="1" s="1"/>
  <c r="AY166" i="1"/>
  <c r="BA166" i="1" s="1"/>
  <c r="AY157" i="1"/>
  <c r="BA157" i="1" s="1"/>
  <c r="AY269" i="1"/>
  <c r="BA269" i="1" s="1"/>
  <c r="AY221" i="1"/>
  <c r="BA221" i="1" s="1"/>
  <c r="AY303" i="1"/>
  <c r="BA303" i="1" s="1"/>
  <c r="AY141" i="1"/>
  <c r="BA141" i="1" s="1"/>
  <c r="AY67" i="1"/>
  <c r="BA67" i="1" s="1"/>
  <c r="AY199" i="1"/>
  <c r="BA199" i="1" s="1"/>
  <c r="AZ237" i="1"/>
  <c r="BB237" i="1" s="1"/>
  <c r="AZ290" i="1"/>
  <c r="BB290" i="1" s="1"/>
  <c r="AZ289" i="1"/>
  <c r="BB289" i="1" s="1"/>
  <c r="AZ222" i="1"/>
  <c r="BB222" i="1" s="1"/>
  <c r="AZ131" i="1"/>
  <c r="BB131" i="1" s="1"/>
  <c r="AX19" i="1"/>
  <c r="AY24" i="1"/>
  <c r="BA24" i="1" s="1"/>
  <c r="AW30" i="1"/>
  <c r="AX30" i="1" s="1"/>
  <c r="AZ41" i="1"/>
  <c r="BB41" i="1" s="1"/>
  <c r="AX44" i="1"/>
  <c r="AZ54" i="1"/>
  <c r="BB54" i="1" s="1"/>
  <c r="AY275" i="1"/>
  <c r="BA275" i="1" s="1"/>
  <c r="AY225" i="1"/>
  <c r="BA225" i="1" s="1"/>
  <c r="AY153" i="1"/>
  <c r="BA153" i="1" s="1"/>
  <c r="AY224" i="1"/>
  <c r="BA224" i="1" s="1"/>
  <c r="AY83" i="1"/>
  <c r="BA83" i="1" s="1"/>
  <c r="AY75" i="1"/>
  <c r="BA75" i="1" s="1"/>
  <c r="AY154" i="1"/>
  <c r="BA154" i="1" s="1"/>
  <c r="AX6" i="1"/>
  <c r="AX14" i="1"/>
  <c r="AU15" i="1"/>
  <c r="AZ259" i="1"/>
  <c r="BB259" i="1" s="1"/>
  <c r="AZ260" i="1"/>
  <c r="BB260" i="1" s="1"/>
  <c r="AZ242" i="1"/>
  <c r="BB242" i="1" s="1"/>
  <c r="AZ241" i="1"/>
  <c r="BB241" i="1" s="1"/>
  <c r="AZ253" i="1"/>
  <c r="BB253" i="1" s="1"/>
  <c r="AZ201" i="1"/>
  <c r="BB201" i="1" s="1"/>
  <c r="AW33" i="1"/>
  <c r="AY35" i="1"/>
  <c r="BA35" i="1" s="1"/>
  <c r="AX38" i="1"/>
  <c r="AW41" i="1"/>
  <c r="AX41" i="1" s="1"/>
  <c r="AU42" i="1"/>
  <c r="AY48" i="1"/>
  <c r="BA48" i="1" s="1"/>
  <c r="AZ49" i="1"/>
  <c r="BB49" i="1" s="1"/>
  <c r="AZ55" i="1"/>
  <c r="BB55" i="1" s="1"/>
  <c r="AY59" i="1"/>
  <c r="BA59" i="1" s="1"/>
  <c r="AW60" i="1"/>
  <c r="AX60" i="1" s="1"/>
  <c r="AU61" i="1"/>
  <c r="AW64" i="1"/>
  <c r="AX67" i="1"/>
  <c r="AX74" i="1"/>
  <c r="AU76" i="1"/>
  <c r="AZ78" i="1"/>
  <c r="BB78" i="1" s="1"/>
  <c r="AZ79" i="1"/>
  <c r="BB79" i="1" s="1"/>
  <c r="AZ81" i="1"/>
  <c r="BB81" i="1" s="1"/>
  <c r="AW81" i="1"/>
  <c r="AZ90" i="1"/>
  <c r="BB90" i="1" s="1"/>
  <c r="AX91" i="1"/>
  <c r="AZ92" i="1"/>
  <c r="BB92" i="1" s="1"/>
  <c r="AZ94" i="1"/>
  <c r="BB94" i="1" s="1"/>
  <c r="AY95" i="1"/>
  <c r="BA95" i="1" s="1"/>
  <c r="AW96" i="1"/>
  <c r="AX96" i="1" s="1"/>
  <c r="AZ97" i="1"/>
  <c r="BB97" i="1" s="1"/>
  <c r="AW97" i="1"/>
  <c r="AU100" i="1"/>
  <c r="AY113" i="1"/>
  <c r="BA113" i="1" s="1"/>
  <c r="AU118" i="1"/>
  <c r="AY119" i="1"/>
  <c r="BA119" i="1" s="1"/>
  <c r="AY122" i="1"/>
  <c r="BA122" i="1" s="1"/>
  <c r="AZ134" i="1"/>
  <c r="BB134" i="1" s="1"/>
  <c r="AY129" i="1"/>
  <c r="BA129" i="1" s="1"/>
  <c r="AZ139" i="1"/>
  <c r="BB139" i="1" s="1"/>
  <c r="AW141" i="1"/>
  <c r="AX141" i="1" s="1"/>
  <c r="AZ144" i="1"/>
  <c r="BB144" i="1" s="1"/>
  <c r="AY181" i="1"/>
  <c r="BA181" i="1" s="1"/>
  <c r="AU181" i="1"/>
  <c r="AZ174" i="1"/>
  <c r="BB174" i="1" s="1"/>
  <c r="AW174" i="1"/>
  <c r="AX174" i="1" s="1"/>
  <c r="AZ177" i="1"/>
  <c r="BB177" i="1" s="1"/>
  <c r="AW177" i="1"/>
  <c r="AX177" i="1" s="1"/>
  <c r="AZ169" i="1"/>
  <c r="BB169" i="1" s="1"/>
  <c r="AY184" i="1"/>
  <c r="BA184" i="1" s="1"/>
  <c r="AY182" i="1"/>
  <c r="BA182" i="1" s="1"/>
  <c r="AY186" i="1"/>
  <c r="BA186" i="1" s="1"/>
  <c r="AZ212" i="1"/>
  <c r="BB212" i="1" s="1"/>
  <c r="AY244" i="1"/>
  <c r="BA244" i="1" s="1"/>
  <c r="AY265" i="1"/>
  <c r="BA265" i="1" s="1"/>
  <c r="AZ71" i="1"/>
  <c r="BB71" i="1" s="1"/>
  <c r="AZ73" i="1"/>
  <c r="BB73" i="1" s="1"/>
  <c r="AW73" i="1"/>
  <c r="AX73" i="1" s="1"/>
  <c r="AZ80" i="1"/>
  <c r="BB80" i="1" s="1"/>
  <c r="AY110" i="1"/>
  <c r="BA110" i="1" s="1"/>
  <c r="AY169" i="1"/>
  <c r="BA169" i="1" s="1"/>
  <c r="AZ166" i="1"/>
  <c r="BB166" i="1" s="1"/>
  <c r="AU207" i="1"/>
  <c r="AY207" i="1"/>
  <c r="BA207" i="1" s="1"/>
  <c r="AX11" i="1"/>
  <c r="AU12" i="1"/>
  <c r="AU20" i="1"/>
  <c r="AZ276" i="1"/>
  <c r="BB276" i="1" s="1"/>
  <c r="AZ295" i="1"/>
  <c r="BB295" i="1" s="1"/>
  <c r="AZ302" i="1"/>
  <c r="BB302" i="1" s="1"/>
  <c r="AZ268" i="1"/>
  <c r="BB268" i="1" s="1"/>
  <c r="AZ267" i="1"/>
  <c r="BB267" i="1" s="1"/>
  <c r="AZ198" i="1"/>
  <c r="BB198" i="1" s="1"/>
  <c r="AZ109" i="1"/>
  <c r="BB109" i="1" s="1"/>
  <c r="AU28" i="1"/>
  <c r="AY32" i="1"/>
  <c r="BA32" i="1" s="1"/>
  <c r="AX35" i="1"/>
  <c r="AU36" i="1"/>
  <c r="AY40" i="1"/>
  <c r="BA40" i="1" s="1"/>
  <c r="AW52" i="1"/>
  <c r="AX52" i="1" s="1"/>
  <c r="AU53" i="1"/>
  <c r="AZ8" i="1"/>
  <c r="BB8" i="1" s="1"/>
  <c r="AW9" i="1"/>
  <c r="AX9" i="1" s="1"/>
  <c r="AY11" i="1"/>
  <c r="BA11" i="1" s="1"/>
  <c r="AW17" i="1"/>
  <c r="AX17" i="1" s="1"/>
  <c r="AY271" i="1"/>
  <c r="BA271" i="1" s="1"/>
  <c r="AY292" i="1"/>
  <c r="BA292" i="1" s="1"/>
  <c r="AY214" i="1"/>
  <c r="BA214" i="1" s="1"/>
  <c r="AY248" i="1"/>
  <c r="BA248" i="1" s="1"/>
  <c r="AY213" i="1"/>
  <c r="BA213" i="1" s="1"/>
  <c r="AY175" i="1"/>
  <c r="BA175" i="1" s="1"/>
  <c r="AY215" i="1"/>
  <c r="BA215" i="1" s="1"/>
  <c r="AY115" i="1"/>
  <c r="BA115" i="1" s="1"/>
  <c r="AY202" i="1"/>
  <c r="BA202" i="1" s="1"/>
  <c r="AY133" i="1"/>
  <c r="BA133" i="1" s="1"/>
  <c r="AZ11" i="1"/>
  <c r="BB11" i="1" s="1"/>
  <c r="AZ277" i="1"/>
  <c r="BB277" i="1" s="1"/>
  <c r="AZ303" i="1"/>
  <c r="BB303" i="1" s="1"/>
  <c r="AZ199" i="1"/>
  <c r="BB199" i="1" s="1"/>
  <c r="AZ221" i="1"/>
  <c r="BB221" i="1" s="1"/>
  <c r="AZ257" i="1"/>
  <c r="BB257" i="1" s="1"/>
  <c r="AZ156" i="1"/>
  <c r="BB156" i="1" s="1"/>
  <c r="AZ220" i="1"/>
  <c r="BB220" i="1" s="1"/>
  <c r="AZ149" i="1"/>
  <c r="BB149" i="1" s="1"/>
  <c r="AY22" i="1"/>
  <c r="BA22" i="1" s="1"/>
  <c r="AX25" i="1"/>
  <c r="AW28" i="1"/>
  <c r="AX28" i="1" s="1"/>
  <c r="AX33" i="1"/>
  <c r="AW49" i="1"/>
  <c r="AX49" i="1" s="1"/>
  <c r="AY56" i="1"/>
  <c r="BA56" i="1" s="1"/>
  <c r="AZ57" i="1"/>
  <c r="BB57" i="1" s="1"/>
  <c r="AZ224" i="1"/>
  <c r="BB224" i="1" s="1"/>
  <c r="AZ63" i="1"/>
  <c r="BB63" i="1" s="1"/>
  <c r="AX64" i="1"/>
  <c r="AW75" i="1"/>
  <c r="AX75" i="1" s="1"/>
  <c r="AY80" i="1"/>
  <c r="BA80" i="1" s="1"/>
  <c r="AX81" i="1"/>
  <c r="AY84" i="1"/>
  <c r="BA84" i="1" s="1"/>
  <c r="AY93" i="1"/>
  <c r="BA93" i="1" s="1"/>
  <c r="AW94" i="1"/>
  <c r="AX94" i="1" s="1"/>
  <c r="AZ95" i="1"/>
  <c r="BB95" i="1" s="1"/>
  <c r="AX97" i="1"/>
  <c r="AY105" i="1"/>
  <c r="BA105" i="1" s="1"/>
  <c r="AU113" i="1"/>
  <c r="AZ118" i="1"/>
  <c r="BB118" i="1" s="1"/>
  <c r="AW118" i="1"/>
  <c r="AX118" i="1" s="1"/>
  <c r="AZ119" i="1"/>
  <c r="BB119" i="1" s="1"/>
  <c r="AZ122" i="1"/>
  <c r="BB122" i="1" s="1"/>
  <c r="AZ127" i="1"/>
  <c r="BB127" i="1" s="1"/>
  <c r="AW134" i="1"/>
  <c r="AX134" i="1" s="1"/>
  <c r="AZ138" i="1"/>
  <c r="BB138" i="1" s="1"/>
  <c r="AY140" i="1"/>
  <c r="BA140" i="1" s="1"/>
  <c r="AW144" i="1"/>
  <c r="AX144" i="1" s="1"/>
  <c r="AU163" i="1"/>
  <c r="AY163" i="1"/>
  <c r="BA163" i="1" s="1"/>
  <c r="AW173" i="1"/>
  <c r="AX173" i="1" s="1"/>
  <c r="AZ173" i="1"/>
  <c r="BB173" i="1" s="1"/>
  <c r="AY150" i="1"/>
  <c r="BA150" i="1" s="1"/>
  <c r="AU150" i="1"/>
  <c r="AY160" i="1"/>
  <c r="BA160" i="1" s="1"/>
  <c r="AZ190" i="1"/>
  <c r="BB190" i="1" s="1"/>
  <c r="AY193" i="1"/>
  <c r="BA193" i="1" s="1"/>
  <c r="AY85" i="1"/>
  <c r="BA85" i="1" s="1"/>
  <c r="AZ108" i="1"/>
  <c r="BB108" i="1" s="1"/>
  <c r="AX123" i="1"/>
  <c r="AY139" i="1"/>
  <c r="BA139" i="1" s="1"/>
  <c r="AY250" i="1"/>
  <c r="BA250" i="1" s="1"/>
  <c r="AY233" i="1"/>
  <c r="BA233" i="1" s="1"/>
  <c r="AY167" i="1"/>
  <c r="BA167" i="1" s="1"/>
  <c r="AY282" i="1"/>
  <c r="BA282" i="1" s="1"/>
  <c r="AY176" i="1"/>
  <c r="BA176" i="1" s="1"/>
  <c r="AY17" i="1"/>
  <c r="BA17" i="1" s="1"/>
  <c r="AZ22" i="1"/>
  <c r="BB22" i="1" s="1"/>
  <c r="AY33" i="1"/>
  <c r="BA33" i="1" s="1"/>
  <c r="AZ60" i="1"/>
  <c r="BB60" i="1" s="1"/>
  <c r="AY64" i="1"/>
  <c r="BA64" i="1" s="1"/>
  <c r="AZ65" i="1"/>
  <c r="BB65" i="1" s="1"/>
  <c r="AZ68" i="1"/>
  <c r="BB68" i="1" s="1"/>
  <c r="AZ74" i="1"/>
  <c r="BB74" i="1" s="1"/>
  <c r="AZ93" i="1"/>
  <c r="BB93" i="1" s="1"/>
  <c r="AY96" i="1"/>
  <c r="BA96" i="1" s="1"/>
  <c r="AY98" i="1"/>
  <c r="BA98" i="1" s="1"/>
  <c r="AW103" i="1"/>
  <c r="AX103" i="1" s="1"/>
  <c r="AZ104" i="1"/>
  <c r="BB104" i="1" s="1"/>
  <c r="AY108" i="1"/>
  <c r="BA108" i="1" s="1"/>
  <c r="AZ112" i="1"/>
  <c r="BB112" i="1" s="1"/>
  <c r="AZ113" i="1"/>
  <c r="BB113" i="1" s="1"/>
  <c r="AZ116" i="1"/>
  <c r="BB116" i="1" s="1"/>
  <c r="AZ133" i="1"/>
  <c r="BB133" i="1" s="1"/>
  <c r="AY128" i="1"/>
  <c r="BA128" i="1" s="1"/>
  <c r="AZ140" i="1"/>
  <c r="BB140" i="1" s="1"/>
  <c r="AY135" i="1"/>
  <c r="BA135" i="1" s="1"/>
  <c r="AZ176" i="1"/>
  <c r="BB176" i="1" s="1"/>
  <c r="AZ168" i="1"/>
  <c r="BB168" i="1" s="1"/>
  <c r="AX168" i="1"/>
  <c r="AZ184" i="1"/>
  <c r="BB184" i="1" s="1"/>
  <c r="AW184" i="1"/>
  <c r="AX184" i="1" s="1"/>
  <c r="AY189" i="1"/>
  <c r="BA189" i="1" s="1"/>
  <c r="AZ209" i="1"/>
  <c r="BB209" i="1" s="1"/>
  <c r="AW209" i="1"/>
  <c r="AX209" i="1" s="1"/>
  <c r="AZ191" i="1"/>
  <c r="BB191" i="1" s="1"/>
  <c r="AW191" i="1"/>
  <c r="AX191" i="1" s="1"/>
  <c r="AZ120" i="1"/>
  <c r="BB120" i="1" s="1"/>
  <c r="AZ121" i="1"/>
  <c r="BB121" i="1" s="1"/>
  <c r="AZ181" i="1"/>
  <c r="BB181" i="1" s="1"/>
  <c r="AZ126" i="1"/>
  <c r="BB126" i="1" s="1"/>
  <c r="AW126" i="1"/>
  <c r="AX126" i="1" s="1"/>
  <c r="AZ205" i="1"/>
  <c r="BB205" i="1" s="1"/>
  <c r="AY158" i="1"/>
  <c r="BA158" i="1" s="1"/>
  <c r="AZ6" i="1"/>
  <c r="BB6" i="1" s="1"/>
  <c r="AY9" i="1"/>
  <c r="BA9" i="1" s="1"/>
  <c r="AY25" i="1"/>
  <c r="BA25" i="1" s="1"/>
  <c r="AZ30" i="1"/>
  <c r="BB30" i="1" s="1"/>
  <c r="AZ292" i="1"/>
  <c r="BB292" i="1" s="1"/>
  <c r="AZ247" i="1"/>
  <c r="BB247" i="1" s="1"/>
  <c r="AZ271" i="1"/>
  <c r="BB271" i="1" s="1"/>
  <c r="AZ202" i="1"/>
  <c r="BB202" i="1" s="1"/>
  <c r="AZ146" i="1"/>
  <c r="BB146" i="1" s="1"/>
  <c r="AU8" i="1"/>
  <c r="AW10" i="1"/>
  <c r="AX10" i="1" s="1"/>
  <c r="AY274" i="1"/>
  <c r="BA274" i="1" s="1"/>
  <c r="AY305" i="1"/>
  <c r="BA305" i="1" s="1"/>
  <c r="AY252" i="1"/>
  <c r="BA252" i="1" s="1"/>
  <c r="AY210" i="1"/>
  <c r="BA210" i="1" s="1"/>
  <c r="AY227" i="1"/>
  <c r="BA227" i="1" s="1"/>
  <c r="AY226" i="1"/>
  <c r="BA226" i="1" s="1"/>
  <c r="AY99" i="1"/>
  <c r="BA99" i="1" s="1"/>
  <c r="AY144" i="1"/>
  <c r="BA144" i="1" s="1"/>
  <c r="AY151" i="1"/>
  <c r="BA151" i="1" s="1"/>
  <c r="AY44" i="1"/>
  <c r="BA44" i="1" s="1"/>
  <c r="AX50" i="1"/>
  <c r="AW65" i="1"/>
  <c r="AX65" i="1" s="1"/>
  <c r="AX70" i="1"/>
  <c r="AX71" i="1"/>
  <c r="AY82" i="1"/>
  <c r="BA82" i="1" s="1"/>
  <c r="AY89" i="1"/>
  <c r="BA89" i="1" s="1"/>
  <c r="AZ100" i="1"/>
  <c r="BB100" i="1" s="1"/>
  <c r="AZ102" i="1"/>
  <c r="BB102" i="1" s="1"/>
  <c r="AX102" i="1"/>
  <c r="AY103" i="1"/>
  <c r="BA103" i="1" s="1"/>
  <c r="AW104" i="1"/>
  <c r="AX104" i="1" s="1"/>
  <c r="AZ105" i="1"/>
  <c r="BB105" i="1" s="1"/>
  <c r="AW105" i="1"/>
  <c r="AX105" i="1" s="1"/>
  <c r="AU108" i="1"/>
  <c r="AW111" i="1"/>
  <c r="AX111" i="1" s="1"/>
  <c r="AW112" i="1"/>
  <c r="AX112" i="1" s="1"/>
  <c r="AW115" i="1"/>
  <c r="AX115" i="1" s="1"/>
  <c r="AY117" i="1"/>
  <c r="BA117" i="1" s="1"/>
  <c r="AY124" i="1"/>
  <c r="BA124" i="1" s="1"/>
  <c r="AU124" i="1"/>
  <c r="AY270" i="1"/>
  <c r="BA270" i="1" s="1"/>
  <c r="AY231" i="1"/>
  <c r="BA231" i="1" s="1"/>
  <c r="AU125" i="1"/>
  <c r="AY180" i="1"/>
  <c r="BA180" i="1" s="1"/>
  <c r="AW133" i="1"/>
  <c r="AX133" i="1" s="1"/>
  <c r="AZ128" i="1"/>
  <c r="BB128" i="1" s="1"/>
  <c r="AY130" i="1"/>
  <c r="BA130" i="1" s="1"/>
  <c r="AY137" i="1"/>
  <c r="BA137" i="1" s="1"/>
  <c r="AX138" i="1"/>
  <c r="AY142" i="1"/>
  <c r="BA142" i="1" s="1"/>
  <c r="AU142" i="1"/>
  <c r="AU135" i="1"/>
  <c r="AZ143" i="1"/>
  <c r="BB143" i="1" s="1"/>
  <c r="AY146" i="1"/>
  <c r="BA146" i="1" s="1"/>
  <c r="AZ154" i="1"/>
  <c r="BB154" i="1" s="1"/>
  <c r="AZ151" i="1"/>
  <c r="BB151" i="1" s="1"/>
  <c r="AZ206" i="1"/>
  <c r="BB206" i="1" s="1"/>
  <c r="AW206" i="1"/>
  <c r="AX206" i="1" s="1"/>
  <c r="AY196" i="1"/>
  <c r="BA196" i="1" s="1"/>
  <c r="AW211" i="1"/>
  <c r="AX211" i="1" s="1"/>
  <c r="AZ211" i="1"/>
  <c r="BB211" i="1" s="1"/>
  <c r="AZ240" i="1"/>
  <c r="BB240" i="1" s="1"/>
  <c r="AZ264" i="1"/>
  <c r="BB264" i="1" s="1"/>
  <c r="AZ238" i="1"/>
  <c r="BB238" i="1" s="1"/>
  <c r="AZ301" i="1"/>
  <c r="BB301" i="1" s="1"/>
  <c r="AZ196" i="1"/>
  <c r="BB196" i="1" s="1"/>
  <c r="AY291" i="1"/>
  <c r="BA291" i="1" s="1"/>
  <c r="AY242" i="1"/>
  <c r="BA242" i="1" s="1"/>
  <c r="AY229" i="1"/>
  <c r="BA229" i="1" s="1"/>
  <c r="AY259" i="1"/>
  <c r="BA259" i="1" s="1"/>
  <c r="AY183" i="1"/>
  <c r="BA183" i="1" s="1"/>
  <c r="AY298" i="1"/>
  <c r="BA298" i="1" s="1"/>
  <c r="AY283" i="1"/>
  <c r="BA283" i="1" s="1"/>
  <c r="AY255" i="1"/>
  <c r="BA255" i="1" s="1"/>
  <c r="AY195" i="1"/>
  <c r="BA195" i="1" s="1"/>
  <c r="AY218" i="1"/>
  <c r="BA218" i="1" s="1"/>
  <c r="AY168" i="1"/>
  <c r="BA168" i="1" s="1"/>
  <c r="AY134" i="1"/>
  <c r="BA134" i="1" s="1"/>
  <c r="AY216" i="1"/>
  <c r="BA216" i="1" s="1"/>
  <c r="AZ20" i="1"/>
  <c r="BB20" i="1" s="1"/>
  <c r="AY31" i="1"/>
  <c r="BA31" i="1" s="1"/>
  <c r="AZ36" i="1"/>
  <c r="BB36" i="1" s="1"/>
  <c r="AY39" i="1"/>
  <c r="BA39" i="1" s="1"/>
  <c r="AZ42" i="1"/>
  <c r="BB42" i="1" s="1"/>
  <c r="AX47" i="1"/>
  <c r="AY50" i="1"/>
  <c r="BA50" i="1" s="1"/>
  <c r="AY52" i="1"/>
  <c r="BA52" i="1" s="1"/>
  <c r="AZ72" i="1"/>
  <c r="BB72" i="1" s="1"/>
  <c r="AW87" i="1"/>
  <c r="AX87" i="1" s="1"/>
  <c r="AZ88" i="1"/>
  <c r="BB88" i="1" s="1"/>
  <c r="AY92" i="1"/>
  <c r="BA92" i="1" s="1"/>
  <c r="AZ99" i="1"/>
  <c r="BB99" i="1" s="1"/>
  <c r="AY101" i="1"/>
  <c r="BA101" i="1" s="1"/>
  <c r="AZ103" i="1"/>
  <c r="BB103" i="1" s="1"/>
  <c r="AY111" i="1"/>
  <c r="BA111" i="1" s="1"/>
  <c r="AY114" i="1"/>
  <c r="BA114" i="1" s="1"/>
  <c r="AZ115" i="1"/>
  <c r="BB115" i="1" s="1"/>
  <c r="AY121" i="1"/>
  <c r="BA121" i="1" s="1"/>
  <c r="AZ231" i="1"/>
  <c r="BB231" i="1" s="1"/>
  <c r="AY132" i="1"/>
  <c r="BA132" i="1" s="1"/>
  <c r="AY136" i="1"/>
  <c r="BA136" i="1" s="1"/>
  <c r="AU136" i="1"/>
  <c r="AZ137" i="1"/>
  <c r="BB137" i="1" s="1"/>
  <c r="AZ135" i="1"/>
  <c r="BB135" i="1" s="1"/>
  <c r="AW135" i="1"/>
  <c r="AX135" i="1" s="1"/>
  <c r="AZ180" i="1"/>
  <c r="BB180" i="1" s="1"/>
  <c r="AX180" i="1"/>
  <c r="AY161" i="1"/>
  <c r="BA161" i="1" s="1"/>
  <c r="AZ194" i="1"/>
  <c r="BB194" i="1" s="1"/>
  <c r="AY240" i="1"/>
  <c r="BA240" i="1" s="1"/>
  <c r="AW172" i="1"/>
  <c r="AX172" i="1" s="1"/>
  <c r="AZ172" i="1"/>
  <c r="BB172" i="1" s="1"/>
  <c r="AY159" i="1"/>
  <c r="BA159" i="1" s="1"/>
  <c r="AZ152" i="1"/>
  <c r="BB152" i="1" s="1"/>
  <c r="AY191" i="1"/>
  <c r="BA191" i="1" s="1"/>
  <c r="AU191" i="1"/>
  <c r="AW193" i="1"/>
  <c r="AX193" i="1" s="1"/>
  <c r="AZ230" i="1"/>
  <c r="BB230" i="1" s="1"/>
  <c r="AW219" i="1"/>
  <c r="AX219" i="1" s="1"/>
  <c r="AZ219" i="1"/>
  <c r="BB219" i="1" s="1"/>
  <c r="AU247" i="1"/>
  <c r="AY247" i="1"/>
  <c r="BA247" i="1" s="1"/>
  <c r="AU280" i="1"/>
  <c r="AY280" i="1"/>
  <c r="BA280" i="1" s="1"/>
  <c r="AX410" i="1"/>
  <c r="AW410" i="1"/>
  <c r="AX496" i="1"/>
  <c r="AW496" i="1"/>
  <c r="AX528" i="1"/>
  <c r="AW528" i="1"/>
  <c r="AX560" i="1"/>
  <c r="AW560" i="1"/>
  <c r="AX834" i="1"/>
  <c r="AW834" i="1"/>
  <c r="AZ129" i="1"/>
  <c r="BB129" i="1" s="1"/>
  <c r="AZ163" i="1"/>
  <c r="BB163" i="1" s="1"/>
  <c r="AZ186" i="1"/>
  <c r="BB186" i="1" s="1"/>
  <c r="AX152" i="1"/>
  <c r="AW178" i="1"/>
  <c r="AX178" i="1" s="1"/>
  <c r="AZ178" i="1"/>
  <c r="BB178" i="1" s="1"/>
  <c r="AY194" i="1"/>
  <c r="BA194" i="1" s="1"/>
  <c r="AZ207" i="1"/>
  <c r="BB207" i="1" s="1"/>
  <c r="AZ208" i="1"/>
  <c r="BB208" i="1" s="1"/>
  <c r="AY211" i="1"/>
  <c r="BA211" i="1" s="1"/>
  <c r="AZ193" i="1"/>
  <c r="BB193" i="1" s="1"/>
  <c r="AZ225" i="1"/>
  <c r="BB225" i="1" s="1"/>
  <c r="AX225" i="1"/>
  <c r="AZ227" i="1"/>
  <c r="BB227" i="1" s="1"/>
  <c r="AW227" i="1"/>
  <c r="AX227" i="1" s="1"/>
  <c r="AZ256" i="1"/>
  <c r="BB256" i="1" s="1"/>
  <c r="AY267" i="1"/>
  <c r="BA267" i="1" s="1"/>
  <c r="AU267" i="1"/>
  <c r="AW113" i="1"/>
  <c r="AX113" i="1" s="1"/>
  <c r="AW121" i="1"/>
  <c r="AX121" i="1" s="1"/>
  <c r="AW127" i="1"/>
  <c r="AX127" i="1" s="1"/>
  <c r="AW139" i="1"/>
  <c r="AX139" i="1" s="1"/>
  <c r="AW145" i="1"/>
  <c r="AX145" i="1" s="1"/>
  <c r="AW169" i="1"/>
  <c r="AX169" i="1" s="1"/>
  <c r="AW163" i="1"/>
  <c r="AX163" i="1" s="1"/>
  <c r="AU170" i="1"/>
  <c r="AX155" i="1"/>
  <c r="AX164" i="1"/>
  <c r="AW159" i="1"/>
  <c r="AX159" i="1" s="1"/>
  <c r="AY152" i="1"/>
  <c r="BA152" i="1" s="1"/>
  <c r="AY205" i="1"/>
  <c r="BA205" i="1" s="1"/>
  <c r="AY206" i="1"/>
  <c r="BA206" i="1" s="1"/>
  <c r="AW207" i="1"/>
  <c r="AX207" i="1" s="1"/>
  <c r="AU189" i="1"/>
  <c r="AY209" i="1"/>
  <c r="BA209" i="1" s="1"/>
  <c r="AY197" i="1"/>
  <c r="BA197" i="1" s="1"/>
  <c r="AZ210" i="1"/>
  <c r="BB210" i="1" s="1"/>
  <c r="AW210" i="1"/>
  <c r="AX210" i="1" s="1"/>
  <c r="AY245" i="1"/>
  <c r="BA245" i="1" s="1"/>
  <c r="AU245" i="1"/>
  <c r="AW249" i="1"/>
  <c r="AX249" i="1" s="1"/>
  <c r="AZ249" i="1"/>
  <c r="BB249" i="1" s="1"/>
  <c r="AZ167" i="1"/>
  <c r="BB167" i="1" s="1"/>
  <c r="AW170" i="1"/>
  <c r="AX170" i="1" s="1"/>
  <c r="AZ170" i="1"/>
  <c r="BB170" i="1" s="1"/>
  <c r="AY148" i="1"/>
  <c r="BA148" i="1" s="1"/>
  <c r="AZ165" i="1"/>
  <c r="BB165" i="1" s="1"/>
  <c r="AW189" i="1"/>
  <c r="AX189" i="1" s="1"/>
  <c r="AZ189" i="1"/>
  <c r="BB189" i="1" s="1"/>
  <c r="AY190" i="1"/>
  <c r="BA190" i="1" s="1"/>
  <c r="AY192" i="1"/>
  <c r="BA192" i="1" s="1"/>
  <c r="AU192" i="1"/>
  <c r="AY230" i="1"/>
  <c r="BA230" i="1" s="1"/>
  <c r="AZ239" i="1"/>
  <c r="BB239" i="1" s="1"/>
  <c r="AW226" i="1"/>
  <c r="AX226" i="1" s="1"/>
  <c r="AZ226" i="1"/>
  <c r="BB226" i="1" s="1"/>
  <c r="AZ229" i="1"/>
  <c r="BB229" i="1" s="1"/>
  <c r="AW132" i="1"/>
  <c r="AX132" i="1" s="1"/>
  <c r="AW137" i="1"/>
  <c r="AX137" i="1" s="1"/>
  <c r="AW143" i="1"/>
  <c r="AX143" i="1" s="1"/>
  <c r="AW175" i="1"/>
  <c r="AX175" i="1" s="1"/>
  <c r="AW167" i="1"/>
  <c r="AX167" i="1" s="1"/>
  <c r="AY171" i="1"/>
  <c r="BA171" i="1" s="1"/>
  <c r="AY164" i="1"/>
  <c r="BA164" i="1" s="1"/>
  <c r="AW165" i="1"/>
  <c r="AX165" i="1" s="1"/>
  <c r="AW194" i="1"/>
  <c r="AX194" i="1" s="1"/>
  <c r="AY208" i="1"/>
  <c r="BA208" i="1" s="1"/>
  <c r="AW192" i="1"/>
  <c r="AX192" i="1" s="1"/>
  <c r="AY204" i="1"/>
  <c r="BA204" i="1" s="1"/>
  <c r="AY201" i="1"/>
  <c r="BA201" i="1" s="1"/>
  <c r="AU201" i="1"/>
  <c r="AU246" i="1"/>
  <c r="AY246" i="1"/>
  <c r="BA246" i="1" s="1"/>
  <c r="AZ275" i="1"/>
  <c r="BB275" i="1" s="1"/>
  <c r="AZ300" i="1"/>
  <c r="BB300" i="1" s="1"/>
  <c r="AZ273" i="1"/>
  <c r="BB273" i="1" s="1"/>
  <c r="AZ246" i="1"/>
  <c r="BB246" i="1" s="1"/>
  <c r="AZ232" i="1"/>
  <c r="BB232" i="1" s="1"/>
  <c r="AX147" i="1"/>
  <c r="AU171" i="1"/>
  <c r="AZ155" i="1"/>
  <c r="BB155" i="1" s="1"/>
  <c r="AZ164" i="1"/>
  <c r="BB164" i="1" s="1"/>
  <c r="AW182" i="1"/>
  <c r="AX182" i="1" s="1"/>
  <c r="AZ182" i="1"/>
  <c r="BB182" i="1" s="1"/>
  <c r="AY187" i="1"/>
  <c r="BA187" i="1" s="1"/>
  <c r="AW157" i="1"/>
  <c r="AX157" i="1" s="1"/>
  <c r="AW166" i="1"/>
  <c r="AX166" i="1" s="1"/>
  <c r="AZ158" i="1"/>
  <c r="BB158" i="1" s="1"/>
  <c r="AZ183" i="1"/>
  <c r="BB183" i="1" s="1"/>
  <c r="AX195" i="1"/>
  <c r="AY200" i="1"/>
  <c r="BA200" i="1" s="1"/>
  <c r="AU200" i="1"/>
  <c r="AZ192" i="1"/>
  <c r="BB192" i="1" s="1"/>
  <c r="AY234" i="1"/>
  <c r="BA234" i="1" s="1"/>
  <c r="AY149" i="1"/>
  <c r="BA149" i="1" s="1"/>
  <c r="AX160" i="1"/>
  <c r="AX188" i="1"/>
  <c r="AZ200" i="1"/>
  <c r="BB200" i="1" s="1"/>
  <c r="AW200" i="1"/>
  <c r="AX200" i="1" s="1"/>
  <c r="AX237" i="1"/>
  <c r="AZ204" i="1"/>
  <c r="BB204" i="1" s="1"/>
  <c r="AY232" i="1"/>
  <c r="BA232" i="1" s="1"/>
  <c r="AZ213" i="1"/>
  <c r="BB213" i="1" s="1"/>
  <c r="AY239" i="1"/>
  <c r="BA239" i="1" s="1"/>
  <c r="AY237" i="1"/>
  <c r="BA237" i="1" s="1"/>
  <c r="AZ228" i="1"/>
  <c r="BB228" i="1" s="1"/>
  <c r="AZ248" i="1"/>
  <c r="BB248" i="1" s="1"/>
  <c r="AZ254" i="1"/>
  <c r="BB254" i="1" s="1"/>
  <c r="AW280" i="1"/>
  <c r="AX280" i="1" s="1"/>
  <c r="AZ280" i="1"/>
  <c r="BB280" i="1" s="1"/>
  <c r="AY300" i="1"/>
  <c r="BA300" i="1" s="1"/>
  <c r="AU300" i="1"/>
  <c r="AU301" i="1"/>
  <c r="AY301" i="1"/>
  <c r="BA301" i="1" s="1"/>
  <c r="AW326" i="1"/>
  <c r="AX326" i="1"/>
  <c r="AZ245" i="1"/>
  <c r="BB245" i="1" s="1"/>
  <c r="AX247" i="1"/>
  <c r="AY251" i="1"/>
  <c r="BA251" i="1" s="1"/>
  <c r="AW300" i="1"/>
  <c r="AX300" i="1" s="1"/>
  <c r="AY287" i="1"/>
  <c r="BA287" i="1" s="1"/>
  <c r="AW316" i="1"/>
  <c r="AX316" i="1"/>
  <c r="AY198" i="1"/>
  <c r="BA198" i="1" s="1"/>
  <c r="AU240" i="1"/>
  <c r="AY235" i="1"/>
  <c r="BA235" i="1" s="1"/>
  <c r="AU235" i="1"/>
  <c r="AY262" i="1"/>
  <c r="BA262" i="1" s="1"/>
  <c r="AU279" i="1"/>
  <c r="AY279" i="1"/>
  <c r="BA279" i="1" s="1"/>
  <c r="AX295" i="1"/>
  <c r="AX311" i="1"/>
  <c r="AW311" i="1"/>
  <c r="AY220" i="1"/>
  <c r="BA220" i="1" s="1"/>
  <c r="AU264" i="1"/>
  <c r="AY264" i="1"/>
  <c r="BA264" i="1" s="1"/>
  <c r="AU261" i="1"/>
  <c r="AY261" i="1"/>
  <c r="BA261" i="1" s="1"/>
  <c r="AZ258" i="1"/>
  <c r="BB258" i="1" s="1"/>
  <c r="AZ279" i="1"/>
  <c r="BB279" i="1" s="1"/>
  <c r="AW279" i="1"/>
  <c r="AY299" i="1"/>
  <c r="BA299" i="1" s="1"/>
  <c r="AZ286" i="1"/>
  <c r="BB286" i="1" s="1"/>
  <c r="AZ215" i="1"/>
  <c r="BB215" i="1" s="1"/>
  <c r="AZ218" i="1"/>
  <c r="BB218" i="1" s="1"/>
  <c r="AX239" i="1"/>
  <c r="AX243" i="1"/>
  <c r="AZ244" i="1"/>
  <c r="BB244" i="1" s="1"/>
  <c r="AX235" i="1"/>
  <c r="AZ236" i="1"/>
  <c r="BB236" i="1" s="1"/>
  <c r="AU220" i="1"/>
  <c r="AU222" i="1"/>
  <c r="AY222" i="1"/>
  <c r="BA222" i="1" s="1"/>
  <c r="AU256" i="1"/>
  <c r="AY256" i="1"/>
  <c r="BA256" i="1" s="1"/>
  <c r="AZ266" i="1"/>
  <c r="BB266" i="1" s="1"/>
  <c r="AX262" i="1"/>
  <c r="AW261" i="1"/>
  <c r="AX261" i="1" s="1"/>
  <c r="AZ261" i="1"/>
  <c r="BB261" i="1" s="1"/>
  <c r="AU260" i="1"/>
  <c r="AY260" i="1"/>
  <c r="BA260" i="1" s="1"/>
  <c r="AZ270" i="1"/>
  <c r="BB270" i="1" s="1"/>
  <c r="AX279" i="1"/>
  <c r="AW272" i="1"/>
  <c r="AX272" i="1" s="1"/>
  <c r="AY289" i="1"/>
  <c r="BA289" i="1" s="1"/>
  <c r="AU289" i="1"/>
  <c r="AW231" i="1"/>
  <c r="AX231" i="1" s="1"/>
  <c r="AZ214" i="1"/>
  <c r="BB214" i="1" s="1"/>
  <c r="AW215" i="1"/>
  <c r="AX215" i="1" s="1"/>
  <c r="AY217" i="1"/>
  <c r="BA217" i="1" s="1"/>
  <c r="AW218" i="1"/>
  <c r="AX218" i="1" s="1"/>
  <c r="AX224" i="1"/>
  <c r="AY219" i="1"/>
  <c r="BA219" i="1" s="1"/>
  <c r="AY243" i="1"/>
  <c r="BA243" i="1" s="1"/>
  <c r="AW244" i="1"/>
  <c r="AX244" i="1" s="1"/>
  <c r="AZ235" i="1"/>
  <c r="BB235" i="1" s="1"/>
  <c r="AY228" i="1"/>
  <c r="BA228" i="1" s="1"/>
  <c r="AU228" i="1"/>
  <c r="AY254" i="1"/>
  <c r="BA254" i="1" s="1"/>
  <c r="AU254" i="1"/>
  <c r="AZ265" i="1"/>
  <c r="BB265" i="1" s="1"/>
  <c r="AX264" i="1"/>
  <c r="AZ262" i="1"/>
  <c r="BB262" i="1" s="1"/>
  <c r="AU257" i="1"/>
  <c r="AY257" i="1"/>
  <c r="BA257" i="1" s="1"/>
  <c r="AZ269" i="1"/>
  <c r="BB269" i="1" s="1"/>
  <c r="AW260" i="1"/>
  <c r="AX260" i="1" s="1"/>
  <c r="AZ272" i="1"/>
  <c r="BB272" i="1" s="1"/>
  <c r="AZ282" i="1"/>
  <c r="BB282" i="1" s="1"/>
  <c r="AW288" i="1"/>
  <c r="AX288" i="1" s="1"/>
  <c r="AZ288" i="1"/>
  <c r="BB288" i="1" s="1"/>
  <c r="AY241" i="1"/>
  <c r="BA241" i="1" s="1"/>
  <c r="AY249" i="1"/>
  <c r="BA249" i="1" s="1"/>
  <c r="AU249" i="1"/>
  <c r="AW257" i="1"/>
  <c r="AX257" i="1" s="1"/>
  <c r="AY253" i="1"/>
  <c r="BA253" i="1" s="1"/>
  <c r="AU253" i="1"/>
  <c r="AU281" i="1"/>
  <c r="AY281" i="1"/>
  <c r="BA281" i="1" s="1"/>
  <c r="AY295" i="1"/>
  <c r="BA295" i="1" s="1"/>
  <c r="AY277" i="1"/>
  <c r="BA277" i="1" s="1"/>
  <c r="AZ278" i="1"/>
  <c r="BB278" i="1" s="1"/>
  <c r="AX342" i="1"/>
  <c r="AW342" i="1"/>
  <c r="AX358" i="1"/>
  <c r="AW358" i="1"/>
  <c r="AX374" i="1"/>
  <c r="AW374" i="1"/>
  <c r="AY272" i="1"/>
  <c r="BA272" i="1" s="1"/>
  <c r="AU304" i="1"/>
  <c r="AY304" i="1"/>
  <c r="BA304" i="1" s="1"/>
  <c r="AX322" i="1"/>
  <c r="AW322" i="1"/>
  <c r="AX416" i="1"/>
  <c r="AW416" i="1"/>
  <c r="AX248" i="1"/>
  <c r="AX266" i="1"/>
  <c r="AU262" i="1"/>
  <c r="AX258" i="1"/>
  <c r="AU251" i="1"/>
  <c r="AU272" i="1"/>
  <c r="AZ299" i="1"/>
  <c r="BB299" i="1" s="1"/>
  <c r="AX299" i="1"/>
  <c r="AX289" i="1"/>
  <c r="AY297" i="1"/>
  <c r="BA297" i="1" s="1"/>
  <c r="AU297" i="1"/>
  <c r="AX338" i="1"/>
  <c r="AW338" i="1"/>
  <c r="AX354" i="1"/>
  <c r="AW354" i="1"/>
  <c r="AX370" i="1"/>
  <c r="AW370" i="1"/>
  <c r="AX386" i="1"/>
  <c r="AW386" i="1"/>
  <c r="AX402" i="1"/>
  <c r="AW402" i="1"/>
  <c r="AW422" i="1"/>
  <c r="AX422" i="1"/>
  <c r="AW474" i="1"/>
  <c r="AX474" i="1"/>
  <c r="AX245" i="1"/>
  <c r="AX265" i="1"/>
  <c r="AX269" i="1"/>
  <c r="AX270" i="1"/>
  <c r="AY284" i="1"/>
  <c r="BA284" i="1" s="1"/>
  <c r="AY293" i="1"/>
  <c r="BA293" i="1" s="1"/>
  <c r="AZ283" i="1"/>
  <c r="BB283" i="1" s="1"/>
  <c r="AX286" i="1"/>
  <c r="AZ287" i="1"/>
  <c r="BB287" i="1" s="1"/>
  <c r="AX287" i="1"/>
  <c r="AX274" i="1"/>
  <c r="AZ291" i="1"/>
  <c r="BB291" i="1" s="1"/>
  <c r="AX291" i="1"/>
  <c r="AX297" i="1"/>
  <c r="AZ298" i="1"/>
  <c r="BB298" i="1" s="1"/>
  <c r="AX314" i="1"/>
  <c r="AW314" i="1"/>
  <c r="AX334" i="1"/>
  <c r="AW334" i="1"/>
  <c r="AX350" i="1"/>
  <c r="AW350" i="1"/>
  <c r="AX366" i="1"/>
  <c r="AW366" i="1"/>
  <c r="AX413" i="1"/>
  <c r="AW413" i="1"/>
  <c r="AY288" i="1"/>
  <c r="BA288" i="1" s="1"/>
  <c r="AZ297" i="1"/>
  <c r="BB297" i="1" s="1"/>
  <c r="AX464" i="1"/>
  <c r="AW464" i="1"/>
  <c r="AY273" i="1"/>
  <c r="BA273" i="1" s="1"/>
  <c r="AZ294" i="1"/>
  <c r="BB294" i="1" s="1"/>
  <c r="AU288" i="1"/>
  <c r="AZ296" i="1"/>
  <c r="BB296" i="1" s="1"/>
  <c r="AX296" i="1"/>
  <c r="AZ274" i="1"/>
  <c r="BB274" i="1" s="1"/>
  <c r="AX306" i="1"/>
  <c r="AX310" i="1"/>
  <c r="AX330" i="1"/>
  <c r="AW330" i="1"/>
  <c r="AX346" i="1"/>
  <c r="AW346" i="1"/>
  <c r="AX362" i="1"/>
  <c r="AW362" i="1"/>
  <c r="AX378" i="1"/>
  <c r="AW378" i="1"/>
  <c r="AX394" i="1"/>
  <c r="AW394" i="1"/>
  <c r="AX434" i="1"/>
  <c r="AW434" i="1"/>
  <c r="AX459" i="1"/>
  <c r="AW459" i="1"/>
  <c r="AW460" i="1"/>
  <c r="AX460" i="1"/>
  <c r="AX592" i="1"/>
  <c r="AW592" i="1"/>
  <c r="AX616" i="1"/>
  <c r="AW616" i="1"/>
  <c r="AX645" i="1"/>
  <c r="AW645" i="1"/>
  <c r="AX652" i="1"/>
  <c r="AW652" i="1"/>
  <c r="AX475" i="1"/>
  <c r="AW475" i="1"/>
  <c r="AX480" i="1"/>
  <c r="AW480" i="1"/>
  <c r="AX504" i="1"/>
  <c r="AW504" i="1"/>
  <c r="AX536" i="1"/>
  <c r="AW536" i="1"/>
  <c r="AX568" i="1"/>
  <c r="AW568" i="1"/>
  <c r="AX636" i="1"/>
  <c r="AW636" i="1"/>
  <c r="AX670" i="1"/>
  <c r="AW670" i="1"/>
  <c r="AX671" i="1"/>
  <c r="AW671" i="1"/>
  <c r="AX438" i="1"/>
  <c r="AX451" i="1"/>
  <c r="AW451" i="1"/>
  <c r="AX476" i="1"/>
  <c r="AW624" i="1"/>
  <c r="AX624" i="1"/>
  <c r="AX500" i="1"/>
  <c r="AW500" i="1"/>
  <c r="AX512" i="1"/>
  <c r="AW512" i="1"/>
  <c r="AX544" i="1"/>
  <c r="AW544" i="1"/>
  <c r="AX576" i="1"/>
  <c r="AW576" i="1"/>
  <c r="AX600" i="1"/>
  <c r="AW600" i="1"/>
  <c r="AW382" i="1"/>
  <c r="AW390" i="1"/>
  <c r="AW398" i="1"/>
  <c r="AW406" i="1"/>
  <c r="AW436" i="1"/>
  <c r="AW439" i="1"/>
  <c r="AX442" i="1"/>
  <c r="AX467" i="1"/>
  <c r="AW467" i="1"/>
  <c r="AX482" i="1"/>
  <c r="AX488" i="1"/>
  <c r="AW488" i="1"/>
  <c r="AX443" i="1"/>
  <c r="AW443" i="1"/>
  <c r="AX520" i="1"/>
  <c r="AW520" i="1"/>
  <c r="AX552" i="1"/>
  <c r="AW552" i="1"/>
  <c r="AX584" i="1"/>
  <c r="AW584" i="1"/>
  <c r="AW427" i="1"/>
  <c r="AX444" i="1"/>
  <c r="AW448" i="1"/>
  <c r="AX458" i="1"/>
  <c r="AX484" i="1"/>
  <c r="AX608" i="1"/>
  <c r="AW608" i="1"/>
  <c r="AX658" i="1"/>
  <c r="AW658" i="1"/>
  <c r="AX690" i="1"/>
  <c r="AW690" i="1"/>
  <c r="AX722" i="1"/>
  <c r="AW722" i="1"/>
  <c r="AX754" i="1"/>
  <c r="AW754" i="1"/>
  <c r="AX845" i="1"/>
  <c r="AW845" i="1"/>
  <c r="AX1022" i="1"/>
  <c r="AW1022" i="1"/>
  <c r="AW483" i="1"/>
  <c r="AW491" i="1"/>
  <c r="AW499" i="1"/>
  <c r="AW507" i="1"/>
  <c r="AW515" i="1"/>
  <c r="AW523" i="1"/>
  <c r="AW531" i="1"/>
  <c r="AW539" i="1"/>
  <c r="AW547" i="1"/>
  <c r="AW555" i="1"/>
  <c r="AW563" i="1"/>
  <c r="AW571" i="1"/>
  <c r="AW579" i="1"/>
  <c r="AW587" i="1"/>
  <c r="AW595" i="1"/>
  <c r="AW603" i="1"/>
  <c r="AW611" i="1"/>
  <c r="AW619" i="1"/>
  <c r="AW646" i="1"/>
  <c r="AW649" i="1"/>
  <c r="AX678" i="1"/>
  <c r="AW678" i="1"/>
  <c r="AW864" i="1"/>
  <c r="AX864" i="1"/>
  <c r="AW887" i="1"/>
  <c r="AX887" i="1"/>
  <c r="AW933" i="1"/>
  <c r="AX933" i="1"/>
  <c r="AX934" i="1"/>
  <c r="AW934" i="1"/>
  <c r="AX653" i="1"/>
  <c r="AW653" i="1"/>
  <c r="AX666" i="1"/>
  <c r="AW666" i="1"/>
  <c r="AX698" i="1"/>
  <c r="AW698" i="1"/>
  <c r="AX730" i="1"/>
  <c r="AW730" i="1"/>
  <c r="AX762" i="1"/>
  <c r="AW762" i="1"/>
  <c r="AX778" i="1"/>
  <c r="AW778" i="1"/>
  <c r="AX794" i="1"/>
  <c r="AW794" i="1"/>
  <c r="AX810" i="1"/>
  <c r="AW810" i="1"/>
  <c r="AX826" i="1"/>
  <c r="AW826" i="1"/>
  <c r="AX686" i="1"/>
  <c r="AW686" i="1"/>
  <c r="AW909" i="1"/>
  <c r="AX909" i="1"/>
  <c r="AW910" i="1"/>
  <c r="AX910" i="1"/>
  <c r="AW508" i="1"/>
  <c r="AW516" i="1"/>
  <c r="AW524" i="1"/>
  <c r="AW532" i="1"/>
  <c r="AW540" i="1"/>
  <c r="AW548" i="1"/>
  <c r="AW556" i="1"/>
  <c r="AW564" i="1"/>
  <c r="AW572" i="1"/>
  <c r="AW580" i="1"/>
  <c r="AW588" i="1"/>
  <c r="AW596" i="1"/>
  <c r="AW604" i="1"/>
  <c r="AW612" i="1"/>
  <c r="AW620" i="1"/>
  <c r="AW650" i="1"/>
  <c r="AW655" i="1"/>
  <c r="AX674" i="1"/>
  <c r="AW674" i="1"/>
  <c r="AX706" i="1"/>
  <c r="AW706" i="1"/>
  <c r="AX738" i="1"/>
  <c r="AW738" i="1"/>
  <c r="AW856" i="1"/>
  <c r="AX856" i="1"/>
  <c r="AW877" i="1"/>
  <c r="AX877" i="1"/>
  <c r="AW878" i="1"/>
  <c r="AX878" i="1"/>
  <c r="AX662" i="1"/>
  <c r="AW662" i="1"/>
  <c r="AW629" i="1"/>
  <c r="AW663" i="1"/>
  <c r="AX682" i="1"/>
  <c r="AW682" i="1"/>
  <c r="AX714" i="1"/>
  <c r="AW714" i="1"/>
  <c r="AX746" i="1"/>
  <c r="AW746" i="1"/>
  <c r="AX770" i="1"/>
  <c r="AW770" i="1"/>
  <c r="AX786" i="1"/>
  <c r="AW786" i="1"/>
  <c r="AX802" i="1"/>
  <c r="AW802" i="1"/>
  <c r="AX818" i="1"/>
  <c r="AW818" i="1"/>
  <c r="AX998" i="1"/>
  <c r="AW998" i="1"/>
  <c r="AX1062" i="1"/>
  <c r="AW1062" i="1"/>
  <c r="AX950" i="1"/>
  <c r="AW950" i="1"/>
  <c r="AX966" i="1"/>
  <c r="AW966" i="1"/>
  <c r="AX982" i="1"/>
  <c r="AW982" i="1"/>
  <c r="AX1046" i="1"/>
  <c r="AW1046" i="1"/>
  <c r="AW661" i="1"/>
  <c r="AW669" i="1"/>
  <c r="AW677" i="1"/>
  <c r="AW685" i="1"/>
  <c r="AW693" i="1"/>
  <c r="AW701" i="1"/>
  <c r="AW709" i="1"/>
  <c r="AW717" i="1"/>
  <c r="AW725" i="1"/>
  <c r="AW733" i="1"/>
  <c r="AW741" i="1"/>
  <c r="AW749" i="1"/>
  <c r="AW757" i="1"/>
  <c r="AW765" i="1"/>
  <c r="AW773" i="1"/>
  <c r="AW781" i="1"/>
  <c r="AW789" i="1"/>
  <c r="AW797" i="1"/>
  <c r="AW805" i="1"/>
  <c r="AW813" i="1"/>
  <c r="AW821" i="1"/>
  <c r="AW829" i="1"/>
  <c r="AW837" i="1"/>
  <c r="AW846" i="1"/>
  <c r="AW849" i="1"/>
  <c r="AW868" i="1"/>
  <c r="AW869" i="1"/>
  <c r="AX869" i="1"/>
  <c r="AW900" i="1"/>
  <c r="AW901" i="1"/>
  <c r="AX901" i="1"/>
  <c r="AX935" i="1"/>
  <c r="AX1006" i="1"/>
  <c r="AW1006" i="1"/>
  <c r="AW860" i="1"/>
  <c r="AX870" i="1"/>
  <c r="AX879" i="1"/>
  <c r="AW925" i="1"/>
  <c r="AX925" i="1"/>
  <c r="AX926" i="1"/>
  <c r="AW926" i="1"/>
  <c r="AX1030" i="1"/>
  <c r="AW1030" i="1"/>
  <c r="AW893" i="1"/>
  <c r="AX893" i="1"/>
  <c r="AX990" i="1"/>
  <c r="AW990" i="1"/>
  <c r="AX1054" i="1"/>
  <c r="AW1054" i="1"/>
  <c r="AW694" i="1"/>
  <c r="AW702" i="1"/>
  <c r="AW710" i="1"/>
  <c r="AW718" i="1"/>
  <c r="AW726" i="1"/>
  <c r="AW734" i="1"/>
  <c r="AW742" i="1"/>
  <c r="AW750" i="1"/>
  <c r="AW758" i="1"/>
  <c r="AW766" i="1"/>
  <c r="AW774" i="1"/>
  <c r="AW782" i="1"/>
  <c r="AW790" i="1"/>
  <c r="AW798" i="1"/>
  <c r="AW806" i="1"/>
  <c r="AW814" i="1"/>
  <c r="AW822" i="1"/>
  <c r="AW830" i="1"/>
  <c r="AW838" i="1"/>
  <c r="AW841" i="1"/>
  <c r="AW847" i="1"/>
  <c r="AW850" i="1"/>
  <c r="AX854" i="1"/>
  <c r="AX862" i="1"/>
  <c r="AX871" i="1"/>
  <c r="AX894" i="1"/>
  <c r="AX903" i="1"/>
  <c r="AX927" i="1"/>
  <c r="AX942" i="1"/>
  <c r="AW942" i="1"/>
  <c r="AX958" i="1"/>
  <c r="AW958" i="1"/>
  <c r="AX974" i="1"/>
  <c r="AW974" i="1"/>
  <c r="AX1014" i="1"/>
  <c r="AW1014" i="1"/>
  <c r="AW884" i="1"/>
  <c r="AW885" i="1"/>
  <c r="AX885" i="1"/>
  <c r="AW917" i="1"/>
  <c r="AX917" i="1"/>
  <c r="AX918" i="1"/>
  <c r="AW918" i="1"/>
  <c r="AX943" i="1"/>
  <c r="AW943" i="1"/>
  <c r="AX1038" i="1"/>
  <c r="AW1038" i="1"/>
  <c r="AX941" i="1"/>
  <c r="AX949" i="1"/>
  <c r="AX957" i="1"/>
  <c r="AX965" i="1"/>
  <c r="AX973" i="1"/>
  <c r="AX981" i="1"/>
  <c r="AX989" i="1"/>
  <c r="AX997" i="1"/>
  <c r="AX1005" i="1"/>
  <c r="AX1013" i="1"/>
  <c r="AX1021" i="1"/>
  <c r="AX1029" i="1"/>
  <c r="AX1037" i="1"/>
  <c r="AX1045" i="1"/>
  <c r="AX1053" i="1"/>
  <c r="AX1061" i="1"/>
  <c r="AW951" i="1"/>
  <c r="AW959" i="1"/>
  <c r="AW967" i="1"/>
  <c r="AW975" i="1"/>
  <c r="AW983" i="1"/>
  <c r="AW991" i="1"/>
  <c r="AW999" i="1"/>
  <c r="AW1007" i="1"/>
  <c r="AW1015" i="1"/>
  <c r="AW1023" i="1"/>
  <c r="AW1031" i="1"/>
  <c r="AW1039" i="1"/>
  <c r="AW1047" i="1"/>
  <c r="AW1055" i="1"/>
  <c r="AW1063" i="1"/>
</calcChain>
</file>

<file path=xl/sharedStrings.xml><?xml version="1.0" encoding="utf-8"?>
<sst xmlns="http://schemas.openxmlformats.org/spreadsheetml/2006/main" count="6139" uniqueCount="5052">
  <si>
    <t>Raw Data</t>
  </si>
  <si>
    <t>Paste or add new reviewed cases below row 4. Helper columns to the right are formula-driven.</t>
  </si>
  <si>
    <t>Timestamp</t>
  </si>
  <si>
    <t>Agent Name</t>
  </si>
  <si>
    <t>Audit Date</t>
  </si>
  <si>
    <t>Waiting Time</t>
  </si>
  <si>
    <t>Service Time</t>
  </si>
  <si>
    <t>Case ID</t>
  </si>
  <si>
    <t>Case URL</t>
  </si>
  <si>
    <t>1.1 Score</t>
  </si>
  <si>
    <t>1.1 Comment</t>
  </si>
  <si>
    <t>1.2 Score</t>
  </si>
  <si>
    <t>1.2 Comment</t>
  </si>
  <si>
    <t>1.3 Score</t>
  </si>
  <si>
    <t>1.3 Comment</t>
  </si>
  <si>
    <t>2.1 Score</t>
  </si>
  <si>
    <t>2.1 Comment</t>
  </si>
  <si>
    <t>2.2 Score</t>
  </si>
  <si>
    <t>2.2 Comment</t>
  </si>
  <si>
    <t>2.3 Score</t>
  </si>
  <si>
    <t>2.3 Comment</t>
  </si>
  <si>
    <t>2.4 Score</t>
  </si>
  <si>
    <t>2.4 Comment</t>
  </si>
  <si>
    <t>3.1 Score</t>
  </si>
  <si>
    <t>3.1 Comment</t>
  </si>
  <si>
    <t>3.2 Score</t>
  </si>
  <si>
    <t>3.2 Comment</t>
  </si>
  <si>
    <t>3.3 Score</t>
  </si>
  <si>
    <t>3.3 Comment</t>
  </si>
  <si>
    <t>4.1 Score</t>
  </si>
  <si>
    <t>4.1 Comment</t>
  </si>
  <si>
    <t>4.2 Score</t>
  </si>
  <si>
    <t>4.2 Comment</t>
  </si>
  <si>
    <t>4.3 Score</t>
  </si>
  <si>
    <t>4.3 Comment</t>
  </si>
  <si>
    <t>4.4 Score</t>
  </si>
  <si>
    <t>4.4 Comment</t>
  </si>
  <si>
    <t>5.1 Score</t>
  </si>
  <si>
    <t>5.1 Comment</t>
  </si>
  <si>
    <t>5.2 Score</t>
  </si>
  <si>
    <t>5.2 Comment</t>
  </si>
  <si>
    <t>5.3 Score</t>
  </si>
  <si>
    <t>5.3 Comment</t>
  </si>
  <si>
    <t>Critical Error</t>
  </si>
  <si>
    <t>Customer Inquiry</t>
  </si>
  <si>
    <t>Final Score</t>
  </si>
  <si>
    <t>Month Start</t>
  </si>
  <si>
    <t>Month Label</t>
  </si>
  <si>
    <t>Week Start</t>
  </si>
  <si>
    <t>Week End</t>
  </si>
  <si>
    <t>Week Label</t>
  </si>
  <si>
    <t>Agent Month Seq</t>
  </si>
  <si>
    <t>Agent Week Seq</t>
  </si>
  <si>
    <t>Month Key</t>
  </si>
  <si>
    <t>Week Key</t>
  </si>
  <si>
    <t>Critical Flag</t>
  </si>
  <si>
    <t>Case Description / รายละเอียดเคส คำอธิบายเคส</t>
  </si>
  <si>
    <t>Case Image URL / ภาพประกอบเคส</t>
  </si>
  <si>
    <t>QA Scheme</t>
  </si>
  <si>
    <t>Chatkonnaphat Bhusomya</t>
  </si>
  <si>
    <t>AA205349</t>
  </si>
  <si>
    <t>https://app.oho.chat/business/6805c0f16232119d2a1204b5/smartchat?room=6999dd3128eb67f0d8b323fd</t>
  </si>
  <si>
    <t>มีการทักทาย (“สวัสดีค่ะ…ยินดีให้บริการ”) และมีการปิดเคส แต่ไม่มีการขอบคุณหรือเชิญสอบถามเพิ่มเติมอย่างชัดเจนตอนจบ</t>
  </si>
  <si>
    <t>Agent ไม่ได้ตรวจสอบสถานะคำสั่งซื้อก่อนว่ามีเงื่อนไขให้ยกเลิกได้หรือไม่ แต่กลับเสนอทางเลือกการยกเลิกให้ไรเดอร์ทันที โดยระบุสาเหตุที่สามารถยกเลิกได้ ซึ่งไม่เป็นไปตามขั้นตอนการปฏิบัติงาน (Process) ที่กำหนด</t>
  </si>
  <si>
    <t>ไม่ขอหมายเลขออเดอร์หรือไม่ขอรหัส RR ก่อนการตรวจสอบ</t>
  </si>
  <si>
    <t>ตอบตรงปัญหาที่ไรเดอร์แจ้ง (ยกเลิกออเดอร์ / ระบบ)</t>
  </si>
  <si>
    <t>ให้ข้อมูลครบ แต่ไม่ได้สรุปสั้น ๆ ก่อน ทำให้อ่านยาก</t>
  </si>
  <si>
    <t>มีการอธิบายขั้นตอน แต่ข้อความยาวและแน่น ทำให้ความชัดเจนลดลง</t>
  </si>
  <si>
    <t>อ้างอิงตามนโยบายระบบ</t>
  </si>
  <si>
    <t>เข้าใจปัญหาและดำเนินการยกเลิกให้ทันที แต่ไม่มีการสอบถามเพิ่มเติมก่อนดำเนินการ</t>
  </si>
  <si>
    <t>มีการติดตามจนดำเนินการเสร็จ และแจ้งผล</t>
  </si>
  <si>
    <t>แจ้งชัดเจนว่าต้องส่งใบเสร็จเพื่อพิจารณา และระบุระยะเวลา</t>
  </si>
  <si>
    <t>ข้อความยาวในบับเบิลเดียว ไม่มีการแบ่งย่อหน้าที่เหมาะสม</t>
  </si>
  <si>
    <t>ภาษาไทยถูกต้อง แต่ไม่กระชับ  แนะนำให้สรุปกระชับมาเลยเช่น การยกเลิกจะถูกระงับสัญญาณ 7 วัน และหัก 3 คะแนนค่ะ หากยังไม่ได้รับอาหาร สามารถส่งใบเสร็จเพื่อพิจารณาคืนค่าอาหารได้ค่ะ</t>
  </si>
  <si>
    <t>สุภาพแต่ขาด Empathy ไม่มีคำขอโทษหรือแสดงความเข้าใจ</t>
  </si>
  <si>
    <t>ใช้โทนทางการเหมาะกับเคส แต่ยังไม่ปรับให้เป็นภาษาสนทนา</t>
  </si>
  <si>
    <t>Agent ดำเนินการยกเลิกงานให้ไรเดอร์โดยไม่ได้ตรวจสอบว่าเข้าเงื่อนไขที่ระบบกำหนด (รถเสีย/อุบัติเหตุ) และไม่ได้ขอหลักฐานประกอบ ซึ่งขัดต่อขั้นตอนการทำงานและนโยบายการยกเลิกงาน จึงให้ 0 คะแนน</t>
  </si>
  <si>
    <t>ตอบกลับรวดเร็วต่อเนื่อง</t>
  </si>
  <si>
    <t>มีการแจ้งหมายเลขคำสั่งซื้อและสถานะยกเลิกเรียบร้อย,</t>
  </si>
  <si>
    <t>NO</t>
  </si>
  <si>
    <t>ไรเดอร์ติดต่อขอยกเลิกออเดอร์ (Rider requests order cancellation)</t>
  </si>
  <si>
    <t>Jureeporn Piddum</t>
  </si>
  <si>
    <t>AA205342</t>
  </si>
  <si>
    <t>https://app.oho.chat/business/6805c0f16232119d2a1204b5/smartchat?room=6954fdb191dee4e72753f0da</t>
  </si>
  <si>
    <t>มีการทักทายสุภาพ แนะนำตัว และปิดด้วยการเสนอช่วยเหลือเพิ่มเติม แต่ไม่มีการขอบคุณหรือเชิญติดต่ออีกครั้งอย่างชัดเจน</t>
  </si>
  <si>
    <t>ตรวจสอบหมายเลขออเดอร์และแจ้งสถานะว่าไรเดอร์รับงานแล้ว ไม่สามารถยกเลิกแทนได้ ถูกต้องตามบริบท</t>
  </si>
  <si>
    <t>ไม่มีการเปิดเผยข้อมูลส่วนบุคคล</t>
  </si>
  <si>
    <t>ตอบตรงคำถาม ตรวจสอบข้อมูลก่อนตอบ</t>
  </si>
  <si>
    <t>แจ้งสถานะแล้ว แต่ยังไม่ได้อธิบายเหตุผลหรือทางเลือกเพิ่มเติม (เช่น ติดต่อไรเดอร์ / ร้าน)</t>
  </si>
  <si>
    <t>ชัดเจนว่า “ไม่สามารถยกเลิกแทนได้” แต่ไม่ได้บอกว่าผู้ใช้ควรทำอะไรต่อ</t>
  </si>
  <si>
    <t>อ้างอิงจากการตรวจสอบในระบบจริง</t>
  </si>
  <si>
    <t>วิเคราะห์ถูกว่าออเดอร์ถูกไรเดอร์รับแล้ว จึงยกเลิกแทนไม่ได้ แต่ยังไม่ได้เสนอวิธีแก้ปัญหาที่ดีที่สุด</t>
  </si>
  <si>
    <t>มีการตรวจสอบและตอบจนจบ ไม่ปล่อยเคสค้าง</t>
  </si>
  <si>
    <t>ปิดท้ายว่า “หากมีข้อสงสัยสามารถสอบถามได้” แต่ไม่ได้ให้ขั้นตอนต่อไปที่ชัดเจน</t>
  </si>
  <si>
    <t>อ่านง่าย กระชับ แต่ยังไม่มีการแบ่งข้อมูลเป็นขั้นตอน</t>
  </si>
  <si>
    <t>ภาษาไทยถูกต้อง กระชับ เข้าใจง่าย</t>
  </si>
  <si>
    <t>สุภาพ เป็นมิตร ไม่แข็ง</t>
  </si>
  <si>
    <t>โทนเหมาะสม แต่ยังไม่แสดง Empathy เช่น ขอโทษที่ไม่สามารถดำเนินการได้</t>
  </si>
  <si>
    <t>ปฏิบัติตาม Process ถูกต้อง — ตรวจสอบระบบและปฏิเสธการยกเลิกเมื่อไม่เข้าเงื่อนไข</t>
  </si>
  <si>
    <t>ตอบรวดเร็วต่อเนื่อง</t>
  </si>
  <si>
    <t>มีการอ้างอิงหมายเลขออเดอร์และสถานะชัดเจน</t>
  </si>
  <si>
    <t>ลูกค้าติดตามสถานะออเดอร์ (Customer requests order status update)</t>
  </si>
  <si>
    <t>Arisa aiemrit</t>
  </si>
  <si>
    <t>AA205631</t>
  </si>
  <si>
    <t>https://app.oho.chat/business/6805c0f16232119d2a1204b5/smartchat?room=69087fefffcc33e938027376</t>
  </si>
  <si>
    <t>ทักทายสุภาพ แนะนำตัวชัดเจน และมีการปิดบทสนทนา แต่ยังไม่มีการเชิญให้สอบถามเพิ่มเติมอย่างชัดเจนก่อนปิด</t>
  </si>
  <si>
    <t>รายการข้อมูลที่ขอ (ชื่อร้าน เบอร์ Shop ID เลขบัตร ฯลฯ) ถูกต้องตามขั้นตอนยืนยันตัวตน</t>
  </si>
  <si>
    <t>มีการขอข้อมูลเฉพาะที่จำเป็นต่อการตรวจสอบ ไม่มีการเปิดเผยข้อมูลลูกค้า</t>
  </si>
  <si>
    <t>ไม่ได้ตอบคำถามลูกค้า</t>
  </si>
  <si>
    <t>ลูกค้าไม่ได้รับคำตอบเกี่ยวกับใบกำกับภาษีเลย</t>
  </si>
  <si>
    <t>อธิบายรายการข้อมูลที่ต้องใช้ชัดเจน เป็นข้อ ๆ</t>
  </si>
  <si>
    <t>เป็นขั้นตอนมาตรฐาน แต่ไม่ได้ระบุเหตุผลว่าทำไมต้องใช้ข้อมูลเหล่านี้</t>
  </si>
  <si>
    <t>ยังไม่วิเคราะห์ปัญหาจริงของลูกค้า (ต้องการหาใบกำกับภาษี) แต่เน้นขอข้อมูลก่อน</t>
  </si>
  <si>
    <t>ไม่มีการพยายามช่วยเหลือเพิ่มเติมก่อนปิดเคส</t>
  </si>
  <si>
    <t>แจ้งให้ส่งข้อมูล แต่ไม่มีทางเลือกอื่น หรือคำแนะนำเบื้องต้น</t>
  </si>
  <si>
    <t>จัดเป็นข้อ อ่านง่าย</t>
  </si>
  <si>
    <t>ใช้ภาษาถูกต้องและสุภาพ แต่มีลักษณะทางการเกินไปสำหรับการสนทนาผ่านแชท เช่น การใช้คำว่า “ขอรวบรวมข้อมูลเพิ่มเติมจากทางร้านค้า” และ “ขออนุญาตจบการสนทนา” ซึ่งให้ความรู้สึกเป็นทางการคล้ายเอกสาร ควรปรับเป็นภาษาที่เป็นธรรมชาติและเหมาะสมกับการสื่อสารแบบเรียลไทม์มากขึ้น</t>
  </si>
  <si>
    <t>ใช้น้ำเสียงสุภาพและเหมาะสมต่อการให้บริการ แต่ยังขาดการแสดงความเข้าใจหรือเห็นใจต่อสถานการณ์ของลูกค้า (Empathy) รวมถึงไม่มีการกล่าวขอโทษหรือรับทราบปัญหา (Acknowledgement) ซึ่งอาจทำให้ลูกค้าไม่รู้สึกได้รับการดูแลอย่างเต็มที่ ควรเพิ่มถ้อยคำที่แสดงความเข้าใจเพื่อสร้างความรู้สึกเชิงบวกในการสื่อสาร</t>
  </si>
  <si>
    <t>ใช้รูปแบบมาตรฐานเหมาะกับการขอข้อมูล แต่ไม่ได้ปรับให้สอดคล้องกับคำถาม</t>
  </si>
  <si>
    <t>ทำตามขั้นตอน Verify แต่ข้ามขั้นตอนให้คำแนะนำเบื้องต้น</t>
  </si>
  <si>
    <t>ตอบเร็ว</t>
  </si>
  <si>
    <t>ปิดเคสทั้งที่ยังไม่ได้ช่วยแก้ปัญหา</t>
  </si>
  <si>
    <t>ร้านค้าสอบถามข้อมูลที่อยู่จัดส่ง (Merchant inquires about delivery address)</t>
  </si>
  <si>
    <t>Jariyawadee Taboodda</t>
  </si>
  <si>
    <t>AA205172</t>
  </si>
  <si>
    <t>https://app.oho.chat/business/6805c0f16232119d2a1204b5/smartchat?room=682c494a837b8999f31408c6</t>
  </si>
  <si>
    <t>มีการทักทาย แนะนำตัว แจ้งการให้บริการ และปิดการสนทนาอย่างสุภาพครบถ้วน</t>
  </si>
  <si>
    <t>ให้ข้อมูลสถานะออเดอร์ถูกต้องตามระบบ</t>
  </si>
  <si>
    <t>ไม่มีการเปิดเผยข้อมูลส่วนบุคคลที่ไม่จำเป็น</t>
  </si>
  <si>
    <t>ตรวจสอบและแจ้งสถานะออเดอร์ตรงกับปัญหา</t>
  </si>
  <si>
    <t>แจ้งผลการดำเนินการครบ (ยกเลิก + เรียกไรเดอร์ใหม่)</t>
  </si>
  <si>
    <t>แจ้งผลชัดเจน แต่ไม่ได้อธิบายเหตุผลหรือขั้นตอนว่าทำไมต้องเรียกไรเดอร์ใหม่</t>
  </si>
  <si>
    <t>อ้างอิงจากข้อมูลระบบจริง</t>
  </si>
  <si>
    <t>เข้าใจปัญหา “ร้านปิด” และดำเนินการยกเลิก/เรียกไรเดอร์ใหม่ทันที</t>
  </si>
  <si>
    <t>ติดตามจนดำเนินการเสร็จและแจ้งผล</t>
  </si>
  <si>
    <t>แจ้งว่ามีการเรียกไรเดอร์ใหม่ แต่ไม่ได้แจ้งว่าผู้ใช้ต้องทำอะไรต่อ</t>
  </si>
  <si>
    <t>ข้อความสั้น อ่านง่าย แยกเป็นช่วงชัดเจน</t>
  </si>
  <si>
    <t>ภาษาถูกต้อง กระชับ เหมาะกับแชท</t>
  </si>
  <si>
    <t>ภาพ แต่ไม่มี Empathy เช่น ขอโทษที่ร้านปิด</t>
  </si>
  <si>
    <t>ใช้โทนเหมาะกับเคสเร่งด่วน</t>
  </si>
  <si>
    <t>ตรวจสอบ → ดำเนินการ → แจ้งผล ครบถ้วน</t>
  </si>
  <si>
    <t>ปิดเคสได้ แต่ไม่มีการยืนยันว่าลูกค้าต้องการความช่วยเหลือเพิ่มเติมหรือไม่</t>
  </si>
  <si>
    <t>ไรเดอร์แจ้งว่าร้านปิดและไม่สามารถติดต่อลูกค้าได้ (Rider reports store closed and unable to contact customer)</t>
  </si>
  <si>
    <t>Nattapol Suprom</t>
  </si>
  <si>
    <t>AA205259</t>
  </si>
  <si>
    <t>https://app.oho.chat/business/6805c0f16232119d2a1204b5/smartchat?room=68a0919d8bdec07512935e83</t>
  </si>
  <si>
    <t>ทักทาย แนะนำตัว และปิดการสนทนาสุภาพครบถ้วน</t>
  </si>
  <si>
    <t>อธิบายที่มาของเงินประกัน 140 บาทได้ถูกต้อง</t>
  </si>
  <si>
    <t>ไม่มีการเปิดเผยข้อมูลอ่อนไหว</t>
  </si>
  <si>
    <t>ตรวจสอบข้อมูลก่อนตอบและให้ข้อมูลตรงกับสถานการณ์</t>
  </si>
  <si>
    <t>ตอบทั้งสาเหตุ ยอดเงิน และเงื่อนไขการใช้งาน</t>
  </si>
  <si>
    <t>อธิบายได้ แต่ข้อความค่อนข้างยาวและรวมหลายประเด็น</t>
  </si>
  <si>
    <t>อ้างอิงข้อมูลจากระบบจริง</t>
  </si>
  <si>
    <t>เข้าใจว่าไรเดอร์กังวลเรื่องเงินประกันและให้คำอธิบายชัดเจน</t>
  </si>
  <si>
    <t>ติดตามตอบคำถามเพิ่มเติมจนไรเดอร์เข้าใจ</t>
  </si>
  <si>
    <t>แจ้งว่าต้องวิ่งงานเพื่อสะสมเงินประกันจนถึง 400 บาท</t>
  </si>
  <si>
    <t>อ่านได้ แต่ข้อความยาวและเป็นบล็อกเดียว</t>
  </si>
  <si>
    <t>ภาษาถูกต้อง แต่ยืดเล็กน้อย</t>
  </si>
  <si>
    <t>สุภาพ เป็นกันเอง เหมาะกับแชท</t>
  </si>
  <si>
    <t>ใช้โทนที่เหมาะกับคำถามทั่วไป ไม่เร่งด่วน</t>
  </si>
  <si>
    <t>ตรวจสอบ → อธิบาย → ตอบคำถาม → ปิดเคส ครบ</t>
  </si>
  <si>
    <t>ตอบรวดเร็ว</t>
  </si>
  <si>
    <t>ปิดเคสได้ แต่ไม่มีการยืนยันว่าต้องการความช่วยเหลือเพิ่มเติมหรือไม่</t>
  </si>
  <si>
    <t>ไรเดอร์สอบถามเกี่ยวกับเงินประกัน/ยอดเงินในระบบ (Rider inquires about deposit/balance in system)</t>
  </si>
  <si>
    <t>AA205513</t>
  </si>
  <si>
    <t>https://app.oho.chat/business/6805c0f16232119d2a1204b5/smartchat?room=69b241b6d38fce889b1e726b</t>
  </si>
  <si>
    <t>มีการทักทายและปิดการสนทนาอย่างสุภาพ แต่เป็นการแจ้งจบโดยไม่ได้เชิญให้ลูกค้าสอบถามเพิ่มเติมหรือเสนอความช่วยเหลือต่อ ทำให้การปิดการสนทนายังไม่ครบถ้วนในเชิงการบริการ</t>
  </si>
  <si>
    <t>ข้อมูลเรื่องยกเลิกโปรแกรมไม่ไแจ้งข้อมูลถูกต้องตามนโยบายว่าโปรแกรมไม่สามารถยกเลิกได้ด้ถูกต้องหรือชัดเจนว่าตามนโยบายจริงหรือไม่</t>
  </si>
  <si>
    <t>ไม่มีการเปิดเผยข้อมูลส่วนบุคคลหรือข้อมูลที่ไม่จำเป็น</t>
  </si>
  <si>
    <t>ข้อมูลถูกต้อง แต่ยังไม่ตอบความต้องการที่แท้จริงของลูกค้า</t>
  </si>
  <si>
    <t>แจ้งว่ายกเลิกไม่ได้ แต่ไม่ได้อธิบายรายละเอียดหรือเงื่อนไขเพิ่มเติม</t>
  </si>
  <si>
    <t>แจ้งผลลัพธ์อย่างเดียว แต่ไม่ได้อธิบายเหตุผลหรือทางเลือกอื่น</t>
  </si>
  <si>
    <t>อ้างอิงตามนโยบาย แต่ไม่ได้ระบุรายละเอียดเพิ่มเติม</t>
  </si>
  <si>
    <t>ไม่ได้สอบถามเหตุผลหรือความต้องการของลูกค้าก่อนแจ้งว่าไม่สามารถยกเลิกได้</t>
  </si>
  <si>
    <t>ไม่มีการเสนอช่วยเหลือเพิ่มเติมหรือทางเลือกอื่น</t>
  </si>
  <si>
    <t>ไม่มีแนวทางให้ลูกค้าดำเนินการต่อหลังจากแจ้งว่าไม่สามารถยกเลิกได้</t>
  </si>
  <si>
    <t>ข้อความอ่านได้เข้าใจ แต่ค่อนข้างยาวและไม่มีการแบ่งส่วนชัดเจน</t>
  </si>
  <si>
    <t>ภาษาไทยถูกต้องและสุภาพ แต่ค่อนข้างเป็นทางการ</t>
  </si>
  <si>
    <t>สุภาพ แต่ไม่มีการแสดงความเข้าใจหรือขอโทษที่ไม่สามารถดำเนินการให้ได้</t>
  </si>
  <si>
    <t>ใช้โทนแจ้งข้อมูลมากกว่าการช่วยเหลือลูกค้า</t>
  </si>
  <si>
    <t>ดำเนินการตามขั้นตอนตรวจสอบข้อมูล แต่ยังขาดการสำรวจความต้องการลูกค้า</t>
  </si>
  <si>
    <t>ตอบกลับรวดเร็วตามมาตรฐาน</t>
  </si>
  <si>
    <t>มีการปิดเคสทั้งที่ยังไม่ได้ให้ความช่วยเหลือหรือแนวทางเพิ่มเติมแก่ลูกค้า</t>
  </si>
  <si>
    <t>ร้านค้าต้องการยกเลิกส่วนลด DD Plus (Merchant requests to cancel DD Plus discount)</t>
  </si>
  <si>
    <t>Wachiraporn chailittichai</t>
  </si>
  <si>
    <t>AA205784</t>
  </si>
  <si>
    <t>https://app.oho.chat/business/6805c0f16232119d2a1204b5/smartchat?room=68f9d301404b281c2b150b9c</t>
  </si>
  <si>
    <t>ทักทายสุภาพ แต่ปิดการสนทนาโดยไม่ได้เชิญให้ลูกค้าสอบถามเพิ่มเติม</t>
  </si>
  <si>
    <t>ให้ข้อมูลตามที่ตรวจสอบได้ ไม่มีข้อมูลผิด</t>
  </si>
  <si>
    <t>ไม่มีการขอหรือเปิดเผยข้อมูลส่วนบุคคล</t>
  </si>
  <si>
    <t>ตอบตรงคำถาม แต่ยังไม่อธิบายรายละเอียดเพิ่มเติม</t>
  </si>
  <si>
    <t>แจ้งเพียงให้รอการตรวจสอบ ยังไม่บอกระยะเวลาหรือขั้นตอนชัดเจน</t>
  </si>
  <si>
    <t>แจ้งว่าจะตรวจสอบและแจ้งกลับ แต่ไม่มีรายละเอียดว่าต้องทำอะไรต่อ</t>
  </si>
  <si>
    <t>อิงข้อมูลจากระบบ แต่ไม่ได้อธิบายที่มา</t>
  </si>
  <si>
    <t>รับเรื่องตรวจสอบ แต่ยังไม่ได้เสนอแนวทางแก้ไขหรือข้อมูลเพิ่มเติม</t>
  </si>
  <si>
    <t>แสดงความตั้งใจช่วย แต่ยังไม่ติดตามจนปัญหาจบ</t>
  </si>
  <si>
    <t>แจ้งว่าจะตรวจสอบ แต่ไม่มีกรอบเวลา หรือวิธีติดตามผล</t>
  </si>
  <si>
    <t>อ่านง่าย แต่เป็นข้อความสั้น ๆ หลายบับเบิล ไม่เป็นขั้นตอน</t>
  </si>
  <si>
    <t>ภาษาเข้าใจง่าย เหมาะกับแชท</t>
  </si>
  <si>
    <t>สุภาพ เป็นมิตร แต่ไม่มีการแสดงความเข้าใจความกังวลของลูกค้า</t>
  </si>
  <si>
    <t>ใช้โทนทั่วไป ไม่เร่งด่วน แต่ยังไม่เน้นการช่วยแก้ปัญหา</t>
  </si>
  <si>
    <t>รับเรื่องตรวจสอบถูกต้อง แต่ยังไม่ครบวงจรการช่วยเหลือ</t>
  </si>
  <si>
    <t>ปิดเคสทั้งที่ยังไม่ได้แจ้งผลการตรวจสอบหรือยืนยันว่าปัญหาได้รับการแก้ไข</t>
  </si>
  <si>
    <t>ไรเดอร์สอบถามการได้รับค่าภารกิจ (Rider inquires about mission incentive payout)</t>
  </si>
  <si>
    <t>AA205725</t>
  </si>
  <si>
    <t>https://app.oho.chat/business/6805c0f16232119d2a1204b5/smartchat?room=695a304430d9910605df4ba5</t>
  </si>
  <si>
    <t>ทักทายสุภาพ แต่ปิดโดยไม่ได้เชิญให้สอบถามเพิ่มเติม</t>
  </si>
  <si>
    <t>ข้อมูลที่ให้เป็นข้อมูลทั่วไป ไม่ผิด แต่ไม่ตรงกับคำถาม</t>
  </si>
  <si>
    <t>คำตอบไม่ตรงกับความต้องการที่ลูกค้าถาม</t>
  </si>
  <si>
    <t>ไม่ได้อธิบายวิธีถอนเงินตามที่ลูกค้าถาม</t>
  </si>
  <si>
    <t>ไม่มีขั้นตอนการดำเนินการ ทำให้ลูกค้าไม่สามารถทำตามได้</t>
  </si>
  <si>
    <t>ส่งข้อมูลจากระบบ แต่ไม่ได้ชี้จุดที่เกี่ยวข้องกับคำถาม</t>
  </si>
  <si>
    <t>ม่ได้สอบถามรายละเอียดเพิ่มเติม เช่น ถอนเงินไม่ได้เพราะอะไร</t>
  </si>
  <si>
    <t>ไม่มีการช่วยจนลูกค้าสามารถดำเนินการได้จริง</t>
  </si>
  <si>
    <t>ไม่มีคำแนะนำว่าลูกค้าควรทำอะไรต่อ</t>
  </si>
  <si>
    <t>อ่านเข้าใจได้ แต่เป็นข้อมูลกว้าง ๆ</t>
  </si>
  <si>
    <t>สุภาพ แต่ไม่มีการแสดงความเข้าใจหรือช่วยแก้ปัญหา</t>
  </si>
  <si>
    <t>ใช้คำตอบแบบทั่วไป ไม่ได้ปรับให้ตรงคำถาม</t>
  </si>
  <si>
    <t>มีการตอบและให้ข้อมูล แต่ยังไม่ครบขั้นตอนการช่วยเหลือ</t>
  </si>
  <si>
    <t>ปิดเคสทั้งที่ยังไม่ได้ช่วยให้ลูกค้าทำรายการสำเร็จ</t>
  </si>
  <si>
    <t>ไรเดอร์สอบถามการถอนเงิน (Rider inquires about withdrawal)</t>
  </si>
  <si>
    <t>AA205600</t>
  </si>
  <si>
    <t>https://app.oho.chat/business/6805c0f16232119d2a1204b5/smartchat?room=6867724e022959eb4511ea13</t>
  </si>
  <si>
    <t>ทักทายสุภาพ แต่ปิดโดยไม่ได้เชิญให้ลูกค้าสอบถามเพิ่มเติม</t>
  </si>
  <si>
    <t>ให้ข้อมูลสอดคล้องกับขั้นตอนการคืนเงิน</t>
  </si>
  <si>
    <t>ตอบตรงคำถามเรื่องการคืนเงิน</t>
  </si>
  <si>
    <t>แจ้งว่าประสานงานและรอผล แต่ยังไม่ละเอียด</t>
  </si>
  <si>
    <t>อ้างอิงจากการตรวจสอบ แต่ไม่ได้ระบุรายละเอียด</t>
  </si>
  <si>
    <t>เข้าใจปัญหาและดําเนินการประสานงานให้</t>
  </si>
  <si>
    <t>มีการดําเนินการให้ แต่ยังไม่ติดตามจนเงินคืนสําเร็จ</t>
  </si>
  <si>
    <t>มีการดำเนินการให้ แต่ยังไม่ติดตามจนเงินคืนสำเร็จ</t>
  </si>
  <si>
    <t>เรียงลําดับดี อ่านเข้าใจง่าย</t>
  </si>
  <si>
    <t>เรียงลำดับดี อ่านเข้าใจง่าย</t>
  </si>
  <si>
    <t>สุภาพ แต่ไม่มีการแสดงความเห็นใจหรือขอโทษ</t>
  </si>
  <si>
    <t>ใช้โทนเหมาะกับเคสการเงิน</t>
  </si>
  <si>
    <t>ดำเนินการตรวจสอบและประสานงานตามขั้นตอน</t>
  </si>
  <si>
    <t>ปิดเคสทังทียังอยู่ระหว่างรอผลการคืนเงิน</t>
  </si>
  <si>
    <t>ไรเดอร์สอบถามการขอเงินประกันคืน (Rider inquires about deposit refund)</t>
  </si>
  <si>
    <t>AA205545</t>
  </si>
  <si>
    <t>https://app.oho.chat/business/6805c0f16232119d2a1204b5/smartchat?room=682c2e283e945bcf737c9038</t>
  </si>
  <si>
    <t>ให้คำแนะนำถูกต้องตามปัญหาแอปใช้งานไม่ได้</t>
  </si>
  <si>
    <t>ไม่มีการขอข้อมูลส่วนบุคคล</t>
  </si>
  <si>
    <t>วิเคราะห์ว่าปัญหาเกิดจากแอปหลังอัปเดตได้ถูกต้อง</t>
  </si>
  <si>
    <t>ให้แนวทางแก้ไขครบ</t>
  </si>
  <si>
    <t>อธิบายเป็นขั้นตอนชัดเจน สามารถทำตามได้</t>
  </si>
  <si>
    <t>อิงขั้นตอนมาตรฐาน แต่ไม่ได้อธิบายสาเหตุเชิงเทคนิค</t>
  </si>
  <si>
    <t>ให้วิธีแก้ที่เหมาะสม แต่ยังไม่ได้สอบถามผลก่อนปิดเคส</t>
  </si>
  <si>
    <t>มีการติดตามถามว่าทดลองแล้วใช้งานได้หรือไม่</t>
  </si>
  <si>
    <t>ระบุว่าหากยังใช้งานไม่ได้ให้แจ้งเพิ่มเติม</t>
  </si>
  <si>
    <t>จัดลำดับขั้นตอนชัดเจน อ่านง่าย</t>
  </si>
  <si>
    <t>ภาษาเข้าใจง่าย แต่ข้อความค่อนข้างยาว</t>
  </si>
  <si>
    <t>สุภาพ เป็นมิตร และช่วยเหลือ</t>
  </si>
  <si>
    <t>ใช้โทนเหมาะกับเคสปัญหาใช้งานไม่ได้</t>
  </si>
  <si>
    <t>ให้คำแนะนำครบ แต่ยังไม่มีการ escalate หากยังไม่หาย</t>
  </si>
  <si>
    <t>ปิดเคสทั้งที่ยังไม่ได้ยืนยันว่าปัญหาได้รับการแก้ไขแล้ว</t>
  </si>
  <si>
    <t>ไรเดอร์แจ้งปัญหาเข้าแอปไม่ได้ (Rider reports unable to access the app)</t>
  </si>
  <si>
    <t>Supakrit Promkhamnoi</t>
  </si>
  <si>
    <t>AA205654</t>
  </si>
  <si>
    <t>https://app.oho.chat/business/6805c0f16232119d2a1204b5/smartchat?room=69b28424a20923b12b0db545</t>
  </si>
  <si>
    <t>แจ้งสถานะโปรโมชันถูกต้องตามข้อมูลที่ตรวจสอบได้</t>
  </si>
  <si>
    <t>ตอบตรงคำถามเรื่องสิทธิ์โปรโมชัน</t>
  </si>
  <si>
    <t>แจ้งว่าโปรหมดอายุแล้ว แต่ไม่ได้เสนอโปรอื่นหรือทางเลือก</t>
  </si>
  <si>
    <t>อธิบายเหตุผลได้ แต่ยังไม่ละเอียดเรื่องเงื่อนไขโปร</t>
  </si>
  <si>
    <t>มีภาพโปรโมชันประกอบ ช่วยยืนยันข้อมูล</t>
  </si>
  <si>
    <t>วิเคราะห์ถูกว่าลูกค้าใช้โปรไม่ได้เพราะหมดอายุ</t>
  </si>
  <si>
    <t>ตรวจสอบให้ แต่ยังไม่ช่วยหาทางเลือกอื่น</t>
  </si>
  <si>
    <t>แจ้งให้สอบถามเพิ่มเติมได้ แต่ไม่มีแนวทางอื่น</t>
  </si>
  <si>
    <t>เรียงลำดับดี อ่านง่าย</t>
  </si>
  <si>
    <t>สุภาพ แต่ไม่มี Empathy เช่น เสียใจที่ใช้โปรไม่ได้</t>
  </si>
  <si>
    <t>ใช้โทนเหมาะกับเคสสอบถามโปร</t>
  </si>
  <si>
    <t>ตรวจสอบข้อมูลก่อนตอบ ถือว่าถูกต้อง</t>
  </si>
  <si>
    <t>ปิดเคสโดยไม่ได้ยืนยันว่าลูกค้าพอใจกับคำตอบ</t>
  </si>
  <si>
    <t>ลูกค้าแจ้งคูปองหมดอายุยังแสดงในแอป (Customer reports expired coupon still shown in app)</t>
  </si>
  <si>
    <t>AA205590</t>
  </si>
  <si>
    <t>https://app.oho.chat/business/6805c0f16232119d2a1204b5/smartchat?room=696c60fc54f551845b4e7b45</t>
  </si>
  <si>
    <t>ข้อมูลถูกต้อง แต่ยังไม่ตอบประเด็น “20 นาที” ชัดเจน</t>
  </si>
  <si>
    <t>ให้คำแนะนำทั่วไป แต่ยังไม่ตรงกับคำถามเฉพาะ</t>
  </si>
  <si>
    <t>ไม่ได้ตอบชัดว่าต้องทำภายใน 20 นาทีหรือไม่</t>
  </si>
  <si>
    <t>อธิบายวิธีดำเนินการได้ แต่ยังไม่ละเอียด</t>
  </si>
  <si>
    <t>อิงตามขั้นตอนระบบ แต่ไม่ได้อ้างอิงเงื่อนไขเวลา</t>
  </si>
  <si>
    <t>เข้าใจสถานการณ์ แต่ยังไม่ได้ตอบข้อสงสัยหลักของไรเดอร์</t>
  </si>
  <si>
    <t>ให้แนวทางช่วยเหลือ แต่ยังไม่ช่วยจนข้อสงสัยหมด</t>
  </si>
  <si>
    <t>มีคำแนะนำ แต่ไม่มีทางเลือกเพิ่มเติม</t>
  </si>
  <si>
    <t>อ่านง่าย จัดลำดับดี</t>
  </si>
  <si>
    <t>ภาษาเข้าใจง่าย</t>
  </si>
  <si>
    <t>สุภาพ แต่ไม่มี Empathy</t>
  </si>
  <si>
    <t>ใช้โทนเหมาะกับเคสสอบถาม</t>
  </si>
  <si>
    <t>ขอข้อมูลก่อนให้คำแนะนำ ถือว่าถูกต้อง</t>
  </si>
  <si>
    <t>ปิดเคสโดยยังไม่ยืนยันว่าลูกค้าเข้าใจคำตอบหรือไม่</t>
  </si>
  <si>
    <t>ไรเดอร์สอบถามค่าชดเชยกรณีร้านยกเลิกหลังถึงร้าน (Rider inquires about compensation when store cancels after arrival)</t>
  </si>
  <si>
    <t>Suphitcha Keawliam</t>
  </si>
  <si>
    <t>AA205937</t>
  </si>
  <si>
    <t>https://app.oho.chat/business/6805c0f16232119d2a1204b5/smartchat?room=69758a7ba8bc6169c0ac2f92</t>
  </si>
  <si>
    <t>ทักทายสุภาพ แต่ปิดการสนทนาโดยยังไม่ได้แก้ปัญหาเรื่องเงินคืน และไม่ได้เชิญให้ลูกค้าสอบถามเพิ่มเติม</t>
  </si>
  <si>
    <t>ข้อมูลไม่ผิด แต่สื่อสารไม่ครบ ลูกค้าถามเรื่องเงินคืน แต่ Agent ไม่ได้อธิบายว่าลูกค้าได้รับเงินบางส่วนแล้วและต้องยืนยันกับร้านก่อนเพื่อป้องกันการคืนเงินซ้ำ</t>
  </si>
  <si>
    <t>ไม่มีการเปิดเผยข้อมูลส่วนบุคคลหรือข้อมูลที่ไม่เหมาะสม</t>
  </si>
  <si>
    <t>ตอบเกี่ยวกับการติดต่อร้าน แต่ไม่ได้ตอบสถานะเงินคืนโดยตรง</t>
  </si>
  <si>
    <t>ไม่ได้แจ้งรายละเอียดสำคัญ เช่น ยอดที่คืนแล้ว ยอดคงเหลือ หรือเหตุผลที่ต้องรอ</t>
  </si>
  <si>
    <t>ไม่ได้อธิบายขั้นตอนการคืนเงินหรือกระบวนการที่กำลังดำเนินการ</t>
  </si>
  <si>
    <t>ไม่มีข้อมูลผิด แต่ไม่มีหลักฐานหรือข้อมูลจากระบบประกอบ</t>
  </si>
  <si>
    <t>มีการพยายามติดต่อร้านเพื่อแก้ปัญหา แต่ไม่ได้สื่อสารให้ลูกค้าเข้าใจเหตุผล</t>
  </si>
  <si>
    <t>มีการดำเนินการตรวจสอบ แต่ยังไม่ช่วยจนลูกค้าเข้าใจหรือสบายใจ</t>
  </si>
  <si>
    <t>ไม่ได้แจ้งว่าต้องรอกี่วัน จะติดต่อกลับอย่างไร หรือหากยังไม่ได้รับเงินควรทำอย่างไรต่อ</t>
  </si>
  <si>
    <t>อ่านเข้าใจได้ แต่ไม่เรียงลำดับข้อมูลสำคัญ</t>
  </si>
  <si>
    <t>ภาษาเข้าใจง่าย แต่ไม่ชัดเจนในประเด็นสำคัญ</t>
  </si>
  <si>
    <t>สุภาพ แต่ไม่มีการแสดงความเข้าใจความกังวลเรื่องเงิน</t>
  </si>
  <si>
    <t>ใช้โทนทั่วไป ไม่สอดคล้องกับเคสการเงินที่ลูกค้ามีความกังวล</t>
  </si>
  <si>
    <t>มีการตรวจสอบและพยายามประสานงานตามขั้นตอน</t>
  </si>
  <si>
    <t>ตอบกลับรวดเร็ว</t>
  </si>
  <si>
    <t>ปิดเคสทั้งที่ปัญหาเรื่องเงินคืนยังไม่เสร็จสิ้น</t>
  </si>
  <si>
    <t>ลูกค้าร้องเรียนอาหารไม่ครบและการคืนเงิน (Customer complains about missing items and refund process)</t>
  </si>
  <si>
    <t>AA205939</t>
  </si>
  <si>
    <t>https://app.oho.chat/business/6805c0f16232119d2a1204b5/smartchat?room=6842a2695e5f415a32cbcddf</t>
  </si>
  <si>
    <t>ทักทายและปิดการสนทนาตามมาตรฐาน มีคำขอบคุณและใช้ภาษาสุภาพครบถ้วน</t>
  </si>
  <si>
    <t>ข้อมูลที่แจ้งเกี่ยวกับขั้นตอนการปิดร้านและระยะเวลาดำเนินการถูกต้อง ไม่พบข้อมูลคลาดเคลื่อน</t>
  </si>
  <si>
    <t>ม่มีการเปิดเผยข้อมูลส่วนบุคคลที่ไม่จำเป็น และมีการขอข้อมูลเพื่อยืนยันตัวตนตามขั้นตอน</t>
  </si>
  <si>
    <t>ตอบตรงประเด็นเรื่องการยกเลิกร้านค้าและดำเนินการปิดร้านตามคำขอของลูกค้า</t>
  </si>
  <si>
    <t>ให้ข้อมูลขั้นตอนและระยะเวลาแล้ว แต่ยังไม่ได้อธิบายผลกระทบหรือเงื่อนไขเพิ่มเติมหลังปิดร้าน</t>
  </si>
  <si>
    <t>อธิบายขั้นตอนและระยะเวลาเข้าใจง่าย แต่ไม่มีการสรุปขั้นตอนทั้งหมดเป็นลำดับชัดเจน</t>
  </si>
  <si>
    <t>ข้อมูลสอดคล้องกับกระบวนการของระบบ ไม่มีการอ้างอิงผิด</t>
  </si>
  <si>
    <t>สามารถรวบรวมข้อมูลและดำเนินการปิดร้านได้ตรงตามความต้องการ แต่ไม่ได้สอบถามเหตุผลเพิ่มเติมหรือเสนอทางเลือกอื่น</t>
  </si>
  <si>
    <t>Agent ติดตามข้อมูลจนสามารถดำเนินการต่อได้ และแจ้งผลให้ลูกค้าทราบ</t>
  </si>
  <si>
    <t>แจ้งว่าจะปิดร้านและระบุระยะเวลา 1–3 วัน แต่ไม่ได้บอกว่าหลังปิดแล้วลูกค้าจะได้รับการแจ้งเตือนหรือดำเนินการต่ออย่างไร</t>
  </si>
  <si>
    <t>ข้อความเรียงลำดับดี อ่านง่าย แยกเป็นช่วงตามสถานการณ์</t>
  </si>
  <si>
    <t>ภาษาไทยถูกต้อง ชัดเจน แต่มีประโยคที่ยาวและเป็นทางการเกินจำเป็น</t>
  </si>
  <si>
    <t>สุภาพเหมาะสม แต่ไม่มีการแสดง Empathy ต่อสถานการณ์ของลูกค้า</t>
  </si>
  <si>
    <t>รูปแบบการตอบเหมาะสม แต่ยังใช้โทนมาตรฐาน ไม่ได้ปรับให้สอดคล้องกับความเร่งด่วนของเคส</t>
  </si>
  <si>
    <t>ดำเนินการตามขั้นตอนครบถ้วน แต่ไม่มีการยืนยันข้อมูลซ้ำก่อนดำเนินการ</t>
  </si>
  <si>
    <t>ตอบกลับรวดเร็วภายในช่วงเวลาที่เหมาะสม</t>
  </si>
  <si>
    <t>ปิดเคสหลังดำเนินการเสร็จและแจ้งลูกค้าเรียบร้อย</t>
  </si>
  <si>
    <t>ร้านค้าขอยกเลิกการใช้งานร้านในระบบ (Merchant requests account deactivation)</t>
  </si>
  <si>
    <t>AA205914</t>
  </si>
  <si>
    <t>https://app.oho.chat/business/6805c0f16232119d2a1204b5/smartchat?room=69b39421462e1e8031baf273</t>
  </si>
  <si>
    <t>ทักทายสุภาพ แนะนำตัว และปิดการสนทนาพร้อมคำขอบคุณครบถ้วน</t>
  </si>
  <si>
    <t>ข้อมูลการสมัครร้านค้าและลิงก์ถูกต้อง สอดคล้องกับขั้นตอนจริง</t>
  </si>
  <si>
    <t>ตอบตรงกับคำถามเรื่องการสมัครร้านค้า</t>
  </si>
  <si>
    <t>ให้ทั้ง 2 ทางเลือก (สมัครผ่านแอป / นิติบุคคล) พร้อมเอกสาร</t>
  </si>
  <si>
    <t>อธิบายเป็นลำดับขั้น อ่านง่าย</t>
  </si>
  <si>
    <t>มีลิงก์ทางการและเอกสารแนบ</t>
  </si>
  <si>
    <t>ให้วิธีสมัครครบ แต่ไม่ได้สอบถามประเภทลูกค้าเพิ่มเติมก่อนให้ข้อมูล</t>
  </si>
  <si>
    <t>ดูแลจนให้ข้อมูลครบ</t>
  </si>
  <si>
    <t>แจ้งชัดว่าลูกค้าสามารถสมัครผ่านช่องทางที่ให้ได้ทันที</t>
  </si>
  <si>
    <t>จัดรูปแบบดี มีหัวข้อ ลำดับขั้น</t>
  </si>
  <si>
    <t>ถูกต้องแต่ข้อความค่อนข้างยาว</t>
  </si>
  <si>
    <t>สุภาพ เป็นมิตร เหมาะสม</t>
  </si>
  <si>
    <t>ใช้รูปแบบให้ข้อมูล (Informational case) ได้เหมาะสม</t>
  </si>
  <si>
    <t>ให้ข้อมูลครบ แต่ไม่มีการตรวจสอบความเข้าใจหรือถามเพิ่มเติม</t>
  </si>
  <si>
    <t>ไม่พบการ Tag เคส ทำให้การจัดหมวดหมู่และติดตามเคสไม่ถูกต้องตามมาตรฐาน</t>
  </si>
  <si>
    <t>ร้านค้าสอบถามการสมัครเปิดร้าน (Merchant inquires about shop registration)</t>
  </si>
  <si>
    <t>AA205991</t>
  </si>
  <si>
    <t>https://app.oho.chat/business/6805c0f16232119d2a1204b5/smartchat?room=69770693af89bb7b919cc17d</t>
  </si>
  <si>
    <t>ทักทาย แนะนำตัว และปิดพร้อมคำขอบคุณครบถ้วน</t>
  </si>
  <si>
    <t>ข้อมูลเกี่ยวกับการเปิดระบบและเงื่อนไขเงินประกันถูกต้อง</t>
  </si>
  <si>
    <t>มีการขอข้อมูลเพื่อยืนยันตัวตนก่อนตรวจสอบ</t>
  </si>
  <si>
    <t>ตอบตรงคำถามเรื่องเปิดระบบรับงาน</t>
  </si>
  <si>
    <t>อธิบายเป็นลำดับ เข้าใจง่าย</t>
  </si>
  <si>
    <t>มีลิงก์อบรมทางการ</t>
  </si>
  <si>
    <t>ตรวจสอบบัญชี → แจ้งสาเหตุ → ให้แนวทางแก้ครบ</t>
  </si>
  <si>
    <t>ดูแลจนให้แนวทางดำเนินการต่อ</t>
  </si>
  <si>
    <t>แจ้งให้ทำแบบทดสอบ + ขั้นตอนเปิดระบบชัดเจน</t>
  </si>
  <si>
    <t>สุภาพ เป็นมิตร</t>
  </si>
  <si>
    <t>ใช้รูปแบบแก้ปัญหา (Troubleshooting) ได้เหมาะสม</t>
  </si>
  <si>
    <t>ดำเนินการตาม Flow การช่วยเหลือครบ</t>
  </si>
  <si>
    <t>มี Tag และปิดเคสถูกต้อง</t>
  </si>
  <si>
    <t>ผู้สนใจสมัครสอบถามการสมัครไรเดอร์และการอัปโหลดเอกสาร (Prospective rider inquires about registration and document upload)</t>
  </si>
  <si>
    <t>AA205983</t>
  </si>
  <si>
    <t>https://app.oho.chat/business/6805c0f16232119d2a1204b5/smartchat?room=6929285551b5bcd044aaea7c</t>
  </si>
  <si>
    <t>ทักทามีการทักทายอย่างสุภาพตั้งแต่ต้นบทสนทนา และปิดการสนทนาด้วยถ้อยคำสุภาพพร้อมขอบคุณลูกค้าอย่างเหมาะสม ถือว่าครบตามมาตรฐานการเปิด–ปิดการสนทนายสุภาพ ปิดการสนทนาพร้อมคำขอบคุณครบถ้วน</t>
  </si>
  <si>
    <t>ข้อมูลที่แจ้งแก่ไรเดอร์เกี่ยวกับการชดเชยส่วนต่าง 20 บาท และการโอนเงินเข้าบัญชีในวันดังกล่าว สอดคล้องกับบริบทของเคสและไม่พบข้อมูลที่ขัดแย้งหรือคลาดเคลื่อน</t>
  </si>
  <si>
    <t>ไม่พบการเปิดเผยข้อมูลส่วนบุคคลเกินความจำเป็น และไม่มีการส่งต่อข้อมูลอ่อนไหวที่ไม่เกี่ยวข้องกับการให้บริการ</t>
  </si>
  <si>
    <t>คำตอบของ Agent ตรงกับปัญหาที่ไรเดอร์สอบถาม คือประเด็นเรื่องระยะทาง/ค่าชดเชยที่ไม่ได้เพิ่ม และสามารถตอบกลับได้ตรงกับความต้องการของลูกค้า</t>
  </si>
  <si>
    <t>มีการแจ้งผลการดำเนินการชัดเจนว่าชดเชยให้ 20 บาท และจะโอนเข้าบัญชีในวันดังกล่าว แต่ยังขาดการยืนยันข้อมูลสำคัญก่อนดำเนินการ เช่น รหัส RR หรือหมายเลขคำสั่งซื้อ ซึ่งเป็นข้อมูลที่ช่วยให้การให้บริการครบถ้วนตามมาตรฐานมากขึ้น</t>
  </si>
  <si>
    <t>Agent แจ้งผลลัพธ์และแนวทางดำเนินการได้เข้าใจง่าย แต่ไม่ได้อธิบายขั้นตอนการตรวจสอบหรือเกณฑ์การพิจารณาค่าชดเชยอย่างละเอียด จึงยังไม่ครบในเชิงอธิบายกระบวนการ</t>
  </si>
  <si>
    <t>การให้ข้อมูลเป็นไปตามผลการตรวจสอบภายในระบบและสอดคล้องกับการดำเนินการจริงของเคส ไม่พบการอ้างอิงข้อมูลผิด</t>
  </si>
  <si>
    <t>Agent สามารถวิเคราะห์ปัญหาและแก้ไขได้ตรงประเด็น โดยดำเนินการชดเชยให้ไรเดอร์ตามข้อร้องเรียน อย่างไรก็ตาม ยังขาดการเก็บข้อมูลยืนยันที่สำคัญก่อนดำเนินการ เช่น RR หรือหมายเลขคำสั่งซื้อ ทำให้กระบวนการแก้ไขยังไม่สมบูรณ์ตามมาตรฐานสูงสุด</t>
  </si>
  <si>
    <t>Agent รับเรื่อง ตรวจสอบ และแจ้งผลการดำเนินการจนลูกค้าได้รับคำตอบที่ชัดเจน อีกทั้งลูกค้ายังตอบรับและขอบคุณ แสดงให้เห็นว่าการดูแลเคสมีความต่อเนื่องและรับผิดชอบ</t>
  </si>
  <si>
    <t>แจ้ง Next Step ได้ชัดเจนว่ามีการชดเชย 20 บาท และจะโอนเข้าบัญชีในวันนั้น รวมถึงแจ้งให้ไรเดอร์เปิดรับงานได้ตามปกติ ทำให้ลูกค้าทราบว่าหลังจากนี้ต้องรออะไรและสามารถดำเนินการอย่างไรต่อ</t>
  </si>
  <si>
    <t>ข้อความเรียงลำดับดี อ่านง่าย แยกส่วนระหว่างการแจ้งผลการตรวจสอบ การแจ้งค่าชดเชย และการปิดเคสอย่างชัดเจน</t>
  </si>
  <si>
    <t>ภาษาที่ใช้ถูกต้อง กระชับ และเข้าใจง่าย เหมาะกับรูปแบบแชทบริการลูก</t>
  </si>
  <si>
    <t>น้ำเสียงสุภาพ เป็นมิตร และให้ความรู้สึกพร้อมช่วยเหลือ เหมาะสมกับสถานการณ์ของเคส</t>
  </si>
  <si>
    <t>Agent ใช้รูปแบบการสื่อสารที่เหมาะกับเคสร้องเรียนเรื่องค่าชดเชย โดยตอบตรงประเด็น ไม่เยิ่นเย้อ และช่วยลดความกังวลของลูกค้าได้ดี</t>
  </si>
  <si>
    <t>แม้ Agent จะสามารถตรวจสอบและดำเนินการชดเชยได้สำเร็จ แต่ยังไม่พบการสอบถามหรือยืนยันข้อมูลสำคัญของเคส เช่น รหัส RR และหมายเลขคำสั่งซื้อก่อนดำเนินการ ซึ่งถือเป็นจุดที่ควรทำตามขั้นตอนมาตรฐานเพื่อให้การตรวจสอบรัดกุมและตรวจสอบย้อนหลังได้ครบถ้วน</t>
  </si>
  <si>
    <t>ตอบกลับรวดเร็วและต่อเนื่องภายในช่วงเวลาที่เหมาะสม ไม่พบความล่าช้าในการให้บริการ</t>
  </si>
  <si>
    <t>จากภาพพบว่ามีการ Tag เคสในระบบแล้ว จึงถือว่ามีการบันทึกและจัดหมวดหมู่เคสอย่างถูกต้องตามมาตรฐาน</t>
  </si>
  <si>
    <t>ไรเดอร์ร้องเรียนระยะทางจัดส่งไกล (Rider complains about long delivery distance)</t>
  </si>
  <si>
    <t>Natcha Chai-in</t>
  </si>
  <si>
    <t>AA205899</t>
  </si>
  <si>
    <t>https://app.oho.chat/business/6805c0f16232119d2a1204b5/smartchat?room=68c7e97a28428309f9af4354</t>
  </si>
  <si>
    <t>มีการทักทายตาม Script มาตรฐาน แนะนำตัว “แอดมิน…” ชัดเจน ใช้ภาษาสุภาพ และมีข้อความปิดการสนทนาครบถ้วน พร้อมเสนอความช่วยเหลือเพิ่มเติมก่อนปิดเคส</t>
  </si>
  <si>
    <t>ข้อมูลที่ให้สอดคล้องกับนโยบายการระงับบัญชีและการคืนคะแนน ไม่มีการให้ข้อมูลผิดหรือคาดเดา แม้ไม่ได้ระบุ KB โดยตรง แต่เป็นความรู้มาตรฐานที่ไม่จำเป็นต้องแจ้งแหล่งอ้างอิงแก่ไรเดอร์</t>
  </si>
  <si>
    <t>ไม่มีการเปิดเผยข้อมูลส่วนบุคคลของบุคคลอื่น ใช้ข้อมูล Rider ID ของเจ้าของเคสโดยตรง จึงไม่ละเมิด PDPA</t>
  </si>
  <si>
    <t>มีการขอ Rider ID (RR) และตรวจสอบข้อมูลก่อนดำเนินการ คำตอบสอดคล้องกับสถานะบัญชีของไรเดอร์ ไม่ตอบผิดเคส</t>
  </si>
  <si>
    <t>ตอบตรงประเด็นเรื่องการยกเลิกงานและการระงับบัญชี พร้อมอธิบายเงื่อนไขคะแนนและแนวทางดำเนินการ ไม่มีประเด็นสำคัญตกหล่น</t>
  </si>
  <si>
    <t>มีการอธิบายเงื่อนไขการคืนคะแนนและการรอระบบตรวจสอบ แต่ไม่ได้เรียงเป็นขั้นตอน 1-2-3 อย่างชัดเจน จึงยังไม่ถึงระดับ Excellent</t>
  </si>
  <si>
    <t>ข้อมูลสอดคล้องกับแนวปฏิบัติและระบบจริง แม้ไม่ได้อ้างอิง KB ต่อหน้าลูกค้า แต่ถือว่าใช้ข้อมูลจากแหล่งทางการ</t>
  </si>
  <si>
    <t>Agent วิเคราะห์ปัญหาได้ถูกต้องว่าเป็นการระงับจากระบบและแจ้งแนวทางคืนคะแนนตามเงื่อนไข พร้อมดำเนินการปิดร้านตามคำขอของลูกค้า อย่างไรก็ตาม ยังไม่ได้ระบุสาเหตุเชิงลึกเฉพาะเคสจากระบบโดยตรง (เช่น ระงับจากเหตุใด) จึงหักเล็กน้อย</t>
  </si>
  <si>
    <t>Agent ดูแลเคสจนเสร็จ ไม่ส่งต่อโดยไม่จำเป็น และแจ้งผลการดำเนินการให้ลูกค้าทราบครบถ้วน</t>
  </si>
  <si>
    <t>แจ้งว่าระบบจะคืนคะแนนภายในระยะเวลาที่กำหนด และสามารถติดต่อกลับได้หากยังใช้งานไม่ได้ ถือว่ามี Timeline และแนวทางติดตาม</t>
  </si>
  <si>
    <t>ข้อความอ่านง่าย แบ่งย่อหน้า มี Bullet ชัดเจน ลำดับเนื้อหาสอดคล้องกับการสนทนา</t>
  </si>
  <si>
    <t>ใช้ภาษาสุภาพ ชัดเจน ไม่กำกวม ไม่เยิ่นเย้อ</t>
  </si>
  <si>
    <t>น้ำเสียงสุภาพ เป็นมิตร ไม่มีการโต้แย้งหรือกล่าวโทษลูกค้า</t>
  </si>
  <si>
    <t>คำตอบสอดคล้องกับเคสปัญหาของไรเดอร์ ไม่ใช้ Template ทั่วไปแบบไม่เกี่ยวข้อง</t>
  </si>
  <si>
    <t>มีการขอข้อมูลที่จำเป็น (RR, เบอร์, รายละเอียด) และดำเนินการตาม Flow การปิดร้าน/ระงับบัญชี</t>
  </si>
  <si>
    <t>ไม่มีช่วงเงียบผิดปกติ ตอบต่อเนื่องภายในเวลามาตรฐาน</t>
  </si>
  <si>
    <t>มีการระบุ Rider ID และรายละเอียดเคสครบถ้วน ซึ่งเป็นข้อมูลสำคัญในการติดตาม</t>
  </si>
  <si>
    <t>ไรเดอร์แจ้งปัญหาออเดอร์และขอยกเลิกงาน (Rider reports order issue and requests cancellation)</t>
  </si>
  <si>
    <t>AA205947</t>
  </si>
  <si>
    <t>https://app.oho.chat/business/6805c0f16232119d2a1204b5/smartchat?room=69b3429cc0e86f70d1ebd9b1</t>
  </si>
  <si>
    <t>Agent ทักทายตาม Script แนะนำตัวชัดเจน ใช้ถ้อยคำสุภาพ มีการเสนอช่วยเหลือเพิ่มเติม และปิดการสนทนาครบตามมาตรฐาน</t>
  </si>
  <si>
    <t>ข้อมูลที่ให้สอดคล้องกับนโยบายและสถานะจากระบบจริง ไม่มีข้อมูลผิดหรือเกินจริง</t>
  </si>
  <si>
    <t>ไม่มีการเปิดเผยข้อมูลส่วนบุคคลของบุคคลที่สาม และดำเนินการภายใต้ข้อมูลของผู้ติดต่อเอง</t>
  </si>
  <si>
    <t>Agent ตรวจสอบข้อมูลคำสั่งซื้อจากระบบก่อนตอบ และให้ข้อมูลตรงกับสถานะจริงของเคส</t>
  </si>
  <si>
    <t>ตอบครบทุกประเด็นที่ลูกค้าสอบถาม ไม่มีประเด็นตกหล่น</t>
  </si>
  <si>
    <t>อธิบายเงื่อนไขและขั้นตอนโดยรวมชัดเจน แต่ไม่ได้เรียงเป็นลำดับขั้นตอนแบบ Step-by-Step อย่างชัดเจน</t>
  </si>
  <si>
    <t>ข้อมูลที่ให้มาจากระบบงานจริงและเป็นข้อมูลทางการ แม้ไม่ได้ระบุ KB ต่อหน้าลูกค้า แต่มีความถูกต้องตามนโยบาย</t>
  </si>
  <si>
    <t>วิเคราะห์สถานการณ์และให้คำตอบตรงประเด็น พร้อมอธิบายเงื่อนไขการดำเนินการของระบบ แต่ไม่ได้เสนอทางเลือกเพิ่มเติมหรือแนวทางสำรอง</t>
  </si>
  <si>
    <t>มีการแจ้งว่าสามารถติดต่อเพิ่มเติมได้ แต่ไม่ได้ระบุ Timeline หรือช่องทางติดตามเฉพาะอย่างชัดเจน</t>
  </si>
  <si>
    <t>ข้อความเรียงลำดับชัดเจน อ่านง่าย และสอดคล้องกับ Flow การสนทนา</t>
  </si>
  <si>
    <t>ใช้ภาษาสุภาพ ชัดเจน ไม่เยิ่นเย้อ และไม่ก่อให้เกิดความเข้าใจผิด</t>
  </si>
  <si>
    <t>น้ำเสียงสุภาพเหมาะสม แต่ไม่มีการแสดง Empathy หรือความเข้าใจสถานการณ์อย่างชัดเจน</t>
  </si>
  <si>
    <t>รูปแบบการสื่อสารเหมาะสมกับเคส ไม่ใช้ข้อความแข็งหรือ Template ที่ไม่เกี่ยวข้อง</t>
  </si>
  <si>
    <t>ดำเนินการตาม Flow การทำงานที่กำหนด และจัดการเคสถูกประเภท</t>
  </si>
  <si>
    <t>ตอบกลับต่อเนื่อง ไม่มีช่วงเงียบเกินกำหนด SLA</t>
  </si>
  <si>
    <t>มีการบันทึกข้อมูลสำคัญของเคสและสถานะอย่างครบถ้วนในระบบ</t>
  </si>
  <si>
    <t>ร้านค้าสอบถามยอดเงินไม่เข้าบัญชีธนาคาร (Merchant inquires about missing bank payout)</t>
  </si>
  <si>
    <t>AA206542</t>
  </si>
  <si>
    <t>https://app.oho.chat/business/6805c0f16232119d2a1204b5/smartchat?room=682e9a7f068d39398058705f</t>
  </si>
  <si>
    <t>ทักทาย แนะนำตัว และปิดการสนทนาครบตาม Script สุภาพ ไม่มีข้อผิดพลาด</t>
  </si>
  <si>
    <t>ข้อมูลที่ให้เป็นข้อมูลนโยบายทั่วไป ไม่ผิด และไม่เกินจริง</t>
  </si>
  <si>
    <t>Agent ไม่ได้อ้างอิงข้อมูลของเคสจริง ไม่มีการยืนยัน RR / Order / สถานะงาน และไม่ได้ตรวจสอบจากระบบ จึงเป็นคำตอบแบบทั่วไป</t>
  </si>
  <si>
    <t>ลูกค้าขอให้ยกเลิกออเดอร์ แต่ Agent ไม่ได้ตอบว่าจะดำเนินการให้หรือไม่ และไม่ได้สอบถามข้อมูลที่จำเป็น</t>
  </si>
  <si>
    <t>อธิบายเงื่อนไขที่อาจเกิดขึ้น แต่ไม่ได้บอกขั้นตอนการดำเนินการจริง หรือสิ่งที่ลูกค้าต้องทำต่อ</t>
  </si>
  <si>
    <t>ข้อมูลเป็นแนวปฏิบัติจริง แต่ไม่ได้ตรวจสอบกับเคสเฉพาะราย</t>
  </si>
  <si>
    <t>ไม่ได้วิเคราะห์ปัญหาของเคส ไม่มีการตรวจสอบสถานะ ไม่มีการเสนอแนวทางแก้ไขจริง เป็นเพียงการอธิบายสิ่งที่ “อาจจะเกิดขึ้น”</t>
  </si>
  <si>
    <t xml:space="preserve">Agent ให้คำแนะนำแต่ไม่ได้รับเรื่องหรือแสดงว่าจะดำเนินการช่วยแก้ไขให้ลูกค้า ไม่มีการตรวจสอบ ติดตาม หรือดำเนินการใด ๆ จึงไม่แสดงความรับผิดชอบต่อเคส Agent พูดประมาณว่า:  ถ้าติดต่อร้านไม่ได้ ให้แจ้งลูกค้า  ให้ลูกค้ากดยกเลิกเอง  ถ้าลูกค้าไม่กด ให้แจ้งแอดมิน  ❗ แต่ไม่ได้พูดว่า:  จะตรวจสอบให้  จะติดต่อให้  จะดำเนินการให้  รับเรื่องไว้  จะติดตามให้  หากลูกค้าไม่กดยกเลิก สามารถแจ้งแอดมินยกเลิกต่อไปค่ะ  👉 เหมือนบอกทาง แต่ไม่ได้ช่วย </t>
  </si>
  <si>
    <t>มีการแจ้งแนวทางดำเนินการต่อกรณีลูกค้าไม่กดยกเลิก แต่ยังไม่ระบุขั้นตอนที่ Agent จะดำเนินการให้ ไม่มี Timeline และไม่มีช่องทางติดตามผล จึงยังไม่ครบองค์ประกอบของ Next Step ที่ชัดเจน</t>
  </si>
  <si>
    <t>ภาษาถูกต้อง สุภาพ</t>
  </si>
  <si>
    <t>น้ำเสียงเป็นมิตร ไม่มีความขัดแย้ง</t>
  </si>
  <si>
    <t>ใช้โทนสุภาพ แต่ไม่ปรับให้เหมาะกับเคสที่ต้องการความช่วยเหลือเชิงปฏิบัติ</t>
  </si>
  <si>
    <t>ไม่สอบถามข้อมูลสำคัญ ไม่เปิดเคสเชิงดำเนินการ และไม่ทำตาม Flow การแก้ไขปัญหา</t>
  </si>
  <si>
    <t>ตอบต่อเนื่องตามเวลา</t>
  </si>
  <si>
    <t>มีการบันทึกข้อมูลเคสในระบบและติด Tag ถูกต้องตามประเภทงาน พร้อมอัปเดตสถานะเคสครบถ้วน จึงสามารถติดตามเคสย้อนหลังได้</t>
  </si>
  <si>
    <t>ไรเดอร์แจ้งร้านปิดและขอยกเลิกออเดอร์ (Rider reports store closed and requests order cancellation)</t>
  </si>
  <si>
    <t>Sunijtra Siritip</t>
  </si>
  <si>
    <t>AA206570</t>
  </si>
  <si>
    <t>https://app.oho.chat/business/6805c0f16232119d2a1204b5/smartchat?room=69b5514fe2f6bf5980a8bbe0</t>
  </si>
  <si>
    <t>มีการทักทายและปิดการสนทนาสุภาพ แต่ไม่มีการเสนอความช่วยเหลือเพิ่มเติมก่อนปิด และไม่ได้เรียกชื่อตัวเองซ้ำระหว่างบทสนทนา</t>
  </si>
  <si>
    <t>ข้อมูลที่แจ้งสอดคล้องกับสถานะในระบบ ไม่มีข้อมูลผิดหรือเกินจริง</t>
  </si>
  <si>
    <t>ไม่มีการเปิดเผยข้อมูลส่วนบุคคล และไม่มีการละเมิดนโยบาย</t>
  </si>
  <si>
    <t>ตรวจสอบจากระบบจริงและตอบตรงเคส แต่ไม่มีการยืนยันข้อมูลสำคัญเพิ่มเติม เช่น Shop ID หรือรายละเอียดเคสก่อนดำเนินการ</t>
  </si>
  <si>
    <t>ตอบประเด็นหลักเรื่องสถานะออเดอร์ แต่ไม่ได้อธิบายรายละเอียดหรือทางเลือกอื่นเพิ่มเติม</t>
  </si>
  <si>
    <t>ไม่มีการอธิบายขั้นตอนการดำเนินการหรือสิ่งที่จะเกิดขึ้นต่อไป เพียงแจ้งผลสถานะเท่านั้น</t>
  </si>
  <si>
    <t>เป็นข้อมูลจากระบบภายใน ไม่จำเป็นต้องแจ้ง KB ให้ลูกค้าทราบ</t>
  </si>
  <si>
    <t>แจ้งสถานะได้ แต่ไม่ได้วิเคราะห์สาเหตุหรือเสนอแนวทางแก้ไขเพิ่มเติม</t>
  </si>
  <si>
    <t>ไม่ได้แสดง Ownership ต่อเนื่อง เช่น การติดตามหรือช่วยดำเนินการเพิ่มเติม เพียงแจ้งผลแล้วปิด</t>
  </si>
  <si>
    <t>ไม่มีการแจ้งขั้นตอนถัดไป ระยะเวลา หรือช่องทางติดตามผล</t>
  </si>
  <si>
    <t>อ่านง่าย แต่ไม่มีการจัดเป็นลำดับหรือแยกประเด็น</t>
  </si>
  <si>
    <t>ใช้ภาษาถูกต้อง สุภาพ กระชับ</t>
  </si>
  <si>
    <t>สุภาพ แต่ไม่มี Empathy หรือความใส่ใจสถานการณ์</t>
  </si>
  <si>
    <t>แม้ข้อความจะสุภาพและถูกต้อง แต่เป็นการตอบแบบ “แจ้งผลตามระบบ” เท่านั้น ยังไม่สะท้อนการเข้าใจสถานการณ์ของร้านที่ ติดต่อคนขับไม่ได้</t>
  </si>
  <si>
    <t>มีการตรวจสอบและตอบ แต่ไม่ได้ดำเนินการตาม Flow เต็มรูปแบบ เช่น ไม่รับเรื่องตรวจสอบหรือดำเนินการต่อ</t>
  </si>
  <si>
    <t>ตอบต่อเนื่อง ไม่มีช่วงเงียบผิดปกติ</t>
  </si>
  <si>
    <t>มีการปิดเคสและบันทึกในระบบถูกต้อง</t>
  </si>
  <si>
    <t>ร้านค้าติดต่อไรเดอร์ไม่ได้ (Merchant unable to contact rider)</t>
  </si>
  <si>
    <t>AA206425</t>
  </si>
  <si>
    <t>https://app.oho.chat/business/6805c0f16232119d2a1204b5/smartchat?room=68f075613d43c0500d236e96</t>
  </si>
  <si>
    <t>มีการทักทาย แนะนำตัว และปิดการสนทนาอย่างสุภาพครบถ้วนตาม Script แต่ไม่มีการเสนอความช่วยเหลือเพิ่มเติมก่อนปิดเคส เช่น “มีอะไรให้ช่วยเพิ่มเติมไหม” จึงไม่เต็ม</t>
  </si>
  <si>
    <t>ข้อมูลที่ให้เป็นข้อมูลทั่วไปเกี่ยวกับการหาพื้นที่รับงาน ไม่ได้ผิด แต่ไม่ได้อ้างอิงจากการตรวจสอบระบบหรือข้อมูลเฉพาะของไรเดอร์รายนี้ ทำให้ความแม่นยำเชิงเคสยังไม่ครบ</t>
  </si>
  <si>
    <t>ไม่มีการเปิดเผยข้อมูลส่วนบุคคลหรือข้อมูลบุคคลที่สาม และไม่ละเมิดนโยบาย</t>
  </si>
  <si>
    <t>ลูกค้าถามว่า “ไม่มีงานเลยเหรอ” แต่ Agent ตอบเชิงแนะนำทั่วไป ไม่ได้ตรวจสอบสถานะงานของไรเดอร์จากระบบ จึงไม่ใช่คำตอบที่อิงเคสจริง</t>
  </si>
  <si>
    <t>ตอบบางส่วน แต่ไม่ได้ตอบตรงคำถามหลักว่า “มีงานหรือไม่ / ทำไมไม่มีงาน” เช่น ไม่มีการอธิบายเรื่อง Demand, ระบบจัดสรรงาน หรือสถานะพื้นที่</t>
  </si>
  <si>
    <t>เป็นเพียงคำแนะนำทั่วไป ไม่ใช่ขั้นตอนที่ทำตามได้จริง เช่น ไม่มี Step ให้ดำเนินการ หรือวิธีแก้ปัญหาที่ชัดเจน</t>
  </si>
  <si>
    <t>ข้อมูลเป็นแนวปฏิบัติทั่วไป แต่ไม่ได้ระบุว่าอ้างอิงจากนโยบายหรือระบบใด</t>
  </si>
  <si>
    <t>ไม่ได้วิเคราะห์สาเหตุจริงของปัญหา เช่น จำนวนไรเดอร์ในพื้นที่, ระบบจัดสรรงาน, สถานะบัญชี, เวลาพีค เป็นเพียงคำแนะนำทั่วไป จึงแก้ไม่ตรง Root Cause</t>
  </si>
  <si>
    <t>ไม่มีการรับเรื่องตรวจสอบหรือเสนอว่าจะช่วยตรวจให้ ไม่แสดง Ownership ของเคส</t>
  </si>
  <si>
    <t>ไม่มีการแจ้งว่าจะดำเนินการอะไรต่อ ไม่มี Timeline หรือช่องทางติดตาม</t>
  </si>
  <si>
    <t>เรียงลำดับอ่านง่าย แบ่งย่อหน้าชัดเจน</t>
  </si>
  <si>
    <t>ภาษาเหมาะสม สุภาพ ชัดเจน</t>
  </si>
  <si>
    <t>น้ำเสียงสุภาพ ไม่โต้แย้ง และเหมาะกับงานบริการ</t>
  </si>
  <si>
    <t>ใช้ข้อความลักษณะ Template ไม่ได้ปรับให้ตรงกับปัญหา “ไม่มีงาน” ของไรเดอร์</t>
  </si>
  <si>
    <t>ไม่มีการขอข้อมูลสำคัญ เช่น RR, พื้นที่, เวลาออนไลน์ ไม่ดำเนินการตาม Flow การตรวจสอบปัญหาไรเดอร์ไม่มีงาน</t>
  </si>
  <si>
    <t>ตอบต่อเนื่อง ไม่มีช่วงเงียบ</t>
  </si>
  <si>
    <t>มีการปิดเคสในระบบ ถูกต้องตามกระบวนการ</t>
  </si>
  <si>
    <t>ไรเดอร์สอบถามไม่มีงานในพื้นที่เดอะมอลล์บางแค (Rider inquires about no jobs in The Mall Bangkae area)</t>
  </si>
  <si>
    <t>AA206312</t>
  </si>
  <si>
    <t>https://app.oho.chat/business/6805c0f16232119d2a1204b5/smartchat?room=6891648ba53b1d24433ed7cb</t>
  </si>
  <si>
    <t>มีการทักทายตามมาตรฐาน แนะนำตัว และปิดการสนทนาสุภาพ แต่ไม่มีการเสนอความช่วยเหลือเพิ่มเติมก่อนปิดเคสอย่างชัดเจน</t>
  </si>
  <si>
    <t>ข้อมูลที่แจ้งเรื่องร้านวัตถุดิบหมด ไม่สามารถรับออเดอร์ และต้องยกเลิก ถูกต้องและสอดคล้องกับระบบจริง</t>
  </si>
  <si>
    <t>ไม่มีการยืนยันตัวตนก่อนเปิดเผยรายละเอียดออเดอร์ (แม้เป็น Merchant แต่ตามมาตรฐานควรมีการยืนยันข้อมูลสำคัญ)</t>
  </si>
  <si>
    <t>ตรวจสอบออเดอร์เฉพาะรายการและให้ข้อมูลตรงกับสถานการณ์จริง</t>
  </si>
  <si>
    <t>ตอบคำถามหลักได้ แต่ไม่ได้ให้ข้อมูลเพิ่มเติม เช่น ทางเลือกหรือแนวทางป้องกันในอนาคต</t>
  </si>
  <si>
    <t>มีการอธิบายว่าร้านวัตถุดิบหมดและต้องยกเลิก แต่ไม่ได้อธิบายขั้นตอนการดำเนินการแบบเป็นลำดับชัดเจน</t>
  </si>
  <si>
    <t>ไม่ได้ระบุแหล่งข้อมูลหรือการตรวจสอบจากระบบให้ลูกค้าทราบ (แม้ไม่จำเป็นเสมอ แต่ตามเกณฑ์ข้อนี้ถือว่าไม่ครบ) Agent แจ้งผลว่า:  ร้านวัตถุดิบหมด  ไม่สามารถรับออเดอร์  ต้องยกเลิก  แต่ไม่ได้บอกว่า:  ตรวจสอบจากระบบแล้ว  ร้านแจ้งผ่านระบบ  จากสถานะในแอป  จากการประสานงานร้านค้า  จากข้อมูลในระบบ Robinhood  ดังนั้น ลูกค้าไม่รู้ว่า Agent เอาข้อมูลมาจากไหน</t>
  </si>
  <si>
    <t>Agent วิเคราะห์สาเหตุได้ถูกต้อง (วัตถุดิบหมด)</t>
  </si>
  <si>
    <t>ดำเนินการให้ แต่ไม่มีการแสดง Ownership เช่น “แอดมินจะช่วยติดตาม” หรือ “หากมีปัญหาเพิ่มเติมแจ้งได้”</t>
  </si>
  <si>
    <t>ไม่ได้แจ้งว่าหลังยกเลิกแล้วจะเกิดอะไรต่อ เช่น การคืนเงิน หรือระยะเวลา</t>
  </si>
  <si>
    <t>อ่านง่าย เป็นลำดับ ไม่ยาวเกินไป</t>
  </si>
  <si>
    <t>สุภาพ ชัดเจน ไม่กำกวม</t>
  </si>
  <si>
    <t>สุภาพ แต่ไม่มี Empathy ต่อผลกระทบของลูกค้า</t>
  </si>
  <si>
    <t>มีการตอบตามเคส แต่ยังคงลักษณะ Template ไม่ได้ปรับให้เหมาะกับกรณีร้านมีปัญหาบ่อยตามที่ลูกค้าบอก</t>
  </si>
  <si>
    <t>การตรวจสอบและดำเนินการ แต่ไม่มีขั้นตอนรับเรื่องหรือยืนยันรายละเอียดก่อนดำเนินการ</t>
  </si>
  <si>
    <t>มีการปิดเคสและ Tag ถูกต้อง ถือว่าบันทึกครบ</t>
  </si>
  <si>
    <t>ลูกค้าร้องเรียนร้านค้ายกเลิกออเดอร์บ่อย (Customer complains about frequent order cancellations by merchant)</t>
  </si>
  <si>
    <t>Wassana Phothong</t>
  </si>
  <si>
    <t>AA206448</t>
  </si>
  <si>
    <t>https://app.oho.chat/business/6805c0f16232119d2a1204b5/smartchat?room=69b5192f91a48de4e20ac591</t>
  </si>
  <si>
    <t>ทักทายสุภาพและปิดการสนทนาครบ แต่ไม่มีการเสนอช่วยเหลือเพิ่มเติมก่อนปิดเคสอย่างชัดเจน</t>
  </si>
  <si>
    <t>ไม่มีข้อมูลผิด และสอดคล้องกับสถานะทั่วไปของระบบ</t>
  </si>
  <si>
    <t>มีการตรวจสอบออเดอร์ แต่ไม่ได้ยืนยันข้อมูลสำคัญของเคส เช่น เวลารับงานหรือสถานะ Dispatch อย่างชัดเจน</t>
  </si>
  <si>
    <t>ตอบเพียงว่ารอการติดต่อจากไรเดอร์ แต่ไม่ได้ตอบคำถามเชิงสาเหตุหรือแนวทางแก้ไขเพิ่มเติม</t>
  </si>
  <si>
    <t>มีคำแนะนำให้แจ้งกลับ แต่ไม่ได้อธิบายขั้นตอนระบบหรือสิ่งที่จะเกิดขึ้นต่อ</t>
  </si>
  <si>
    <t>มีการระบุว่า “ตรวจสอบแล้ว” แต่ไม่ได้อ้างอิงข้อมูลระบบหรือผลการตรวจสอบเชิงรายละเอียด</t>
  </si>
  <si>
    <t>ไม่ได้วิเคราะห์สาเหตุว่าทำไมไม่มีไรเดอร์ เช่น  ไม่มีไรเดอร์ว่าง  ระยะทางไกล  พื้นที่ demand ต่ำ  Dispatch delay  เพียงแจ้งสถานะเท่านั้น</t>
  </si>
  <si>
    <t>Agent ไม่ได้แสดง Ownership เช่น  ไม่เสนอประสานงานให้  ไม่รับเรื่องติดตาม  ให้ลูกค้ารอหรือแจ้งกลับเอง</t>
  </si>
  <si>
    <t>ไม่มี Timeline และไม่มีขั้นตอนชัดเจนว่าระบบจะทำอะไรต่อ</t>
  </si>
  <si>
    <t>อ่านง่าย เป็นลำดับ</t>
  </si>
  <si>
    <t>สุภาพ กระชับ ถูกต้อง</t>
  </si>
  <si>
    <t>เหมาะสม ไม่มีคำแข็ง</t>
  </si>
  <si>
    <t>ใช้ข้อความค่อนข้าง Template ไม่ได้สะท้อนความเร่งด่วนของปัญหา</t>
  </si>
  <si>
    <t>มีการขอข้อมูลและตรวจสอบ แต่ไม่ได้ดำเนินการตาม Flow เต็มรูปแบบ เช่น  ไม่แจ้งว่าจะติดตาม  ไม่เสนอ Escalate  ไม่เปิดเคสติดตาม</t>
  </si>
  <si>
    <t>ตอบทันเวลา</t>
  </si>
  <si>
    <t>มีการ Tag และปิดเคส ถูกต้องตามที่ระบุ</t>
  </si>
  <si>
    <t>ร้านค้าสอบถามยังไม่มีออเดอร์เข้าระบบ (Merchant inquires about not receiving orders)</t>
  </si>
  <si>
    <t>AA206427</t>
  </si>
  <si>
    <t>https://app.oho.chat/business/6805c0f16232119d2a1204b5/smartchat?room=69b511df91a48de4e207ae9b</t>
  </si>
  <si>
    <t>มี Greeting แนะนำตัว และ Closing ครบ สุภาพ และเป็นไปตาม Script แต่ไม่มีการเสนอความช่วยเหลือเพิ่มเติมก่อนปิดเคสอย่างชัดเจน</t>
  </si>
  <si>
    <t>ข้อมูลที่ให้เกี่ยวกับการนำทางและตำแหน่งสอดคล้องกับการตรวจสอบจริง ไม่มีข้อมูลผิดหรือคาดเดา</t>
  </si>
  <si>
    <t>ไม่มีการเปิดเผยข้อมูลบุคคลโดยไม่ได้รับอนุญาต และเป็นการสื่อสารกับผู้เกี่ยวข้องในเคสโดยตรง</t>
  </si>
  <si>
    <t>Agent ตรวจสอบและให้ข้อมูลตำแหน่งจริง แต่ไม่ได้ยืนยันข้อมูลสำคัญ เช่น Order ID หรือ Rider ID ก่อนดำเนินการ</t>
  </si>
  <si>
    <t>ตอบปัญหาการหาเส้นทางและให้ข้อมูลสถานที่ครบ แต่ไม่ได้ถามรายละเอียดเพิ่มเติมเพื่อยืนยันสถานการณ์ทั้งหมด</t>
  </si>
  <si>
    <t>มีการให้ข้อมูลตำแหน่งและลิงก์</t>
  </si>
  <si>
    <t>มีการอ้างอิงจากข้อมูลจริง เช่น ลิงก์ Google Maps และข้อมูลสถานที่</t>
  </si>
  <si>
    <t>Agent ให้ข้อมูลตําแหน่งและแผนที่แก่ไรเดอร์แล้วแต่ยังไม่ได้วิเคราะห์สาเหตุที่ไรเดอร์หาไม่เจอและไม่มีการเสนอแนว ทางแก้ไขเชิงรุกเพิมเติม เช่น ให้ไรเดอร์โทร หาร้านทันที ให้ติดต่อผู้รับ ประสานร้านให้ แจ้งจุดสังเกต (แลนด์มาร์ก) แนะนําเส้นทางที่เข้าได้จริงหรือ ตรวจสอบในระบบว่าหมุด ถูกต้องหรือไม่ จึงถือว่าแก้ไขปัญหาได้เพียง บางส่วน</t>
  </si>
  <si>
    <t>ไม่มีการแจ้งขั้นตอนถัดไปชัดเจน เช่น หาก ยังหาไม่เจอควรทําอะไรต่อหรือช่องทางติดตาม</t>
  </si>
  <si>
    <t>จัดรูปแบบดี อ่านง่าย แบ่งข้อมูลชัดเจน</t>
  </si>
  <si>
    <t>สุภาพ ชัดเจน เข้าใจง่าย</t>
  </si>
  <si>
    <t>เหมาะสม เป็นมิตร ไม่มีการตำหนิ</t>
  </si>
  <si>
    <t>ใช้ข้อความลักษณะ Template ค่อนข้างมาก ไม่ได้สะท้อนความเร่งด่วนของเคสไรเดอร์ที่กำลังส่งงาน</t>
  </si>
  <si>
    <t>ไม่มีการรับเรือง ตรวจสอบ หรือดําเนินการ ตาม Flow เต็มรูปแบบ เช่น Verify ข้อมูล → วิเคราะห์ → Action</t>
  </si>
  <si>
    <t>มีการบันทึกเคส ปิดเคส และ Tag ถูกต้อง (ตามข้อมูลที่แสดง)</t>
  </si>
  <si>
    <t>AA206357</t>
  </si>
  <si>
    <t>https://app.oho.chat/business/6805c0f16232119d2a1204b5/smartchat?room=682c62b33b2a84eb864b887e</t>
  </si>
  <si>
    <t>มีการทักทายตามมาตรฐาน (“สวัสดีครับ แอดมิน…ยินดีให้บริการครับ”) แนะนำชื่อแอดมินชัดเจน ใช้ชื่อแอดมินระหว่างสนทนา และมีข้อความปิดอย่างสุภาพ (“ยินดีให้บริการ ขอให้…เดินทางปลอดภัย…”) แต่ไม่มีการเสนอความช่วยเหลือเพิ่มเติมก่อนปิดเคสโดยตรง</t>
  </si>
  <si>
    <t>ตรวจสอบออเดอร์จากระบบก่อนตอบ แจ้งผลตามสถานะจริง ไม่มีข้อมูลผิดหรือคาดเดา</t>
  </si>
  <si>
    <t>อ้างอิงหมายเลขคำสั่งซื้อเฉพาะ ตรวจสอบแล้วแจ้งผลตรงกับสถานะจริงของเคส</t>
  </si>
  <si>
    <t>ลูกค้าถามเรื่องการยกเลิก — แอดมินดำเนินการและแจ้งผลครบ ไม่มีประเด็นตกหล่น</t>
  </si>
  <si>
    <t>แจ้งผลการดำเนินการชัดเจน แต่ไม่ได้อธิบายขั้นตอนหรือเงื่อนไขการยกเลิก</t>
  </si>
  <si>
    <t>ข้อมูลมาจากระบบออเดอร์โดยตรง (แหล่งทางการภายใน)</t>
  </si>
  <si>
    <t>แก้ปัญหาโดยยกเลิกออเดอร์ได้ตรงความต้องการ แต่ไม่มีการวิเคราะห์สาเหตุที่ร้านไม่รับสายหรือเสนอทางเลือกอื่นเพิ่มเติม</t>
  </si>
  <si>
    <t>ดูแลเคสจนเสร็จสิ้น ไม่มีการส่งต่อ และแจ้งผลเรียบร้อย</t>
  </si>
  <si>
    <t>แจ้งว่า “ยกเลิกเรียบร้อยแล้ว” แต่ไม่ได้แจ้งผลกระทบหรือขั้นตอนถัดไปเพิ่มเติม</t>
  </si>
  <si>
    <t>ข้อความสั้น กระชับ อ่านง่าย ลำดับดี</t>
  </si>
  <si>
    <t>ใช้ภาษาถูกต้อง สุภาพ กระชับ ไม่กำกวม</t>
  </si>
  <si>
    <t>น้ำเสียงสุภาพ เป็นมิตร มี Empathy</t>
  </si>
  <si>
    <t>ใช้โทนเหมาะกับเคสเร่งด่วน ไม่ใช้ Template แข็ง</t>
  </si>
  <si>
    <t>ดำเนินการยกเลิกตาม Flow ถูกต้อง แต่ไม่มีหลักฐานการตรวจสอบเงื่อนไขก่อนยกเลิกในบทสนทนา</t>
  </si>
  <si>
    <t>ระบุหมายเลขออเดอร์และสถานะชัดเจน สอดคล้องกับการปิดเคส</t>
  </si>
  <si>
    <t>ไรเดอร์แจ้งติดต่อร้านค้าไม่ได้ (Rider reports unable to contact merchant)</t>
  </si>
  <si>
    <t>AA206422</t>
  </si>
  <si>
    <t>https://app.oho.chat/business/6805c0f16232119d2a1204b5/smartchat?room=69b50e30cc664c76fff2a5f3</t>
  </si>
  <si>
    <t>ทักทายและแนะนําชือแอดมิน (“แอดมินบอย”) 
และปิดสุภาพ แต่ไม่ได้เสนอช่วยเพิมเติมหรือถาม
ความต้องการก่อนปิด</t>
  </si>
  <si>
    <t>แจ้งเงือนไขการโอน/คืนเงินตามปกติ ถูกต้อง ไม่มี
ข้อมูลผิด</t>
  </si>
  <si>
    <t>ไม่มีการเปิดเผยข้อมูลส่วนบุคคล และไม่ละเมิด
นโยบาย</t>
  </si>
  <si>
    <t>ใช้ข้อมูลจากการตรวจสอบก่อนหน้า และตอบ
สอดคล้องกับสถานการณ์</t>
  </si>
  <si>
    <t>ลูกค้ากังวลเรืองเงิน — Agent อธิบายเหตุผลของ
ความล่าช้าแล้ว</t>
  </si>
  <si>
    <t>แจ้งเงือนไข แต่ไม่มีขั้นตอนให้ลูกค้าดําเนินการต่อ</t>
  </si>
  <si>
    <t>เป็นข้อมูลนโยบายทัวไป ถูกต้อง แต่ไม่ได้อ้างอิง
ระบบ/Timeline ชัดเจน</t>
  </si>
  <si>
    <t>ไม่ได้วิเคราะห์เชิงลึกหรือเสนอทางแก้ เช่น 
ตรวจสอบสถานะคืนเงินเพิมเติม</t>
  </si>
  <si>
    <t>ตอบแล้วปิด ไม่มีการติดตามหรือเสนอช่วย
ดําเนินการต่อ</t>
  </si>
  <si>
    <t>จากการประเมิน ไม่พบการเปิดเผยข้อมูลเกินจำเป็น และข้อมูลที่ใช้ตอบอยู่ในขอบเขตของการตรวจสอบเคส</t>
  </si>
  <si>
    <t>ไม่มีขันตอนถัดไป / ไม่มี Timeline / ไม่มี
ช่องทางติดตาม</t>
  </si>
  <si>
    <t xml:space="preserve"> อ่านง่าย เป็นระเบียบ</t>
  </si>
  <si>
    <t>จากการประเมิน น้ำเสียงสุภาพ เป็นมิตร และช่วยลดความกังวลของลูกค้าได้ดี</t>
  </si>
  <si>
    <t xml:space="preserve"> สุภาพ ชัดเจน</t>
  </si>
  <si>
    <t>สุภาพ แต่ขาด Empathy ต่อความเดือดร้อน 
(“ไม่ได้กินข้าวเลยสิคะ”)</t>
  </si>
  <si>
    <t>จากการประเมิน เวลารอรับบริการ 1:37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</si>
  <si>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ลูกค้าสอบถามระยะเวลาการคืนเงิน (Customer inquires about refund processing time)</t>
  </si>
  <si>
    <t>AA207015</t>
  </si>
  <si>
    <t>https://app.oho.chat/business/6805c0f16232119d2a1204b5/smartchat?room=69b6566026eea17a199947d6</t>
  </si>
  <si>
    <t>มี Greeting ตาม Script แนะนำชื่อแอดมินชัดเจน ใช้ถ้อยคำสุภาพ และ Closing ถูกต้อง แต่ไม่มีการเสนอความช่วยเหลือเพิ่มเติมหรือสอบถามความต้องการก่อนปิดเคส</t>
  </si>
  <si>
    <t>ข้อมูลเกี่ยวกับเงินประกันและเงื่อนไขการคืนเงินตรงตามนโยบายบริษัท และใช้สื่อทางการประกอบ ไม่มีข้อมูลผิดหรือคาดเดา</t>
  </si>
  <si>
    <t>คำตอบสอดคล้องกับคำถามเรื่องเงินประกัน แต่เป็นข้อมูลเชิงทั่วไป ไม่ได้ตรวจสอบสถานะบัญชีของไรเดอร์รายนี้ก่อนให้คำตอบ</t>
  </si>
  <si>
    <t>ให้ข้อมูลเงื่อนไขการคืนเงินครบผ่านสื่อแนบ แต่ไม่ได้ตอบโดยตรงเป็นข้อความชัดเจนว่า “สามารถคืนได้เมื่อ…” ทำให้ลูกค้าต้องตีความจากภาพ</t>
  </si>
  <si>
    <t>มีการระบุขั้นตอนและระยะเวลาผ่านภาพและลิงก์แบบฟอร์ม แต่ไม่ได้เรียบเรียงขั้นตอนเป็นลำดับในข้อความ</t>
  </si>
  <si>
    <t>ใช้สื่อและช่องทางทางการขององค์กรเป็นแหล่งข้อมูล</t>
  </si>
  <si>
    <t>ให้ข้อมูลและแนวทางทั่วไป แต่ไม่มีการวิเคราะห์สถานะหรือสาเหตุของปัญหาเฉพาะราย และไม่มีการเสนอทางเลือกเพิ่มเติม</t>
  </si>
  <si>
    <t>ให้ข้อมูลครบและแนวทางดำเนินการ แต่ไม่ได้เสนอช่วยดำเนินการต่อหรือยืนยันว่าลูกค้าเข้าใจ</t>
  </si>
  <si>
    <t>มีการระบุขั้นตอนถัดไป (ส่งลิงก์แบบฟอร์ม) แต่ไม่ได้แจ้ง Timeline การดำเนินการหรือช่องทางติดตามผลเพิ่มเติม</t>
  </si>
  <si>
    <t>ข้อความเรียงลำดับดี อ่านง่าย แยกข้อมูลชัดเจน</t>
  </si>
  <si>
    <t>ใช้ภาษาถูกต้อง สุภาพ ชัดเจน ไม่กำกวม</t>
  </si>
  <si>
    <t>น้ำเสียงเป็นมิตร สุภาพ เหมาะสมกับงานบริการ</t>
  </si>
  <si>
    <t>ปรับโทนเหมาะสม แต่ลักษณะคำตอบยังเป็นรูปแบบมาตรฐาน ไม่ได้ Personalize ตามเคส</t>
  </si>
  <si>
    <t>ดำเนินการตาม Flow การให้ข้อมูลเงินประกัน ใช้สื่อและแบบฟอร์มถูกต้อง แต่ไม่มีหลักฐานการตรวจสอบสถานะบัญชีเฉพาะรายก่อนตอบ</t>
  </si>
  <si>
    <t>ตอบกลับภายในเวลาที่กำหนด ไม่มีช่วงเงียบผิดปกติ</t>
  </si>
  <si>
    <t>มีการระบุข้อมูลสำคัญของเคสและปิดสถานะถูกต้อง</t>
  </si>
  <si>
    <t>ไรเดอร์สอบถามการหักเงินประกันต่อออเดอร์ (Rider inquires about deposit deduction per order)</t>
  </si>
  <si>
    <t>AA207029</t>
  </si>
  <si>
    <t>https://app.oho.chat/business/6805c0f16232119d2a1204b5/smartchat?room=685acfa1f2b2116d32a0ed3b</t>
  </si>
  <si>
    <t>มี Greeting สุภาพ แต่ไม่มีการแนะนำชื่อแอดมินชัดเจน และปิดการสนทนาโดยไม่เสนอความช่วยเหลือเพิ่มเติม</t>
  </si>
  <si>
    <t>ข้อมูลเรื่องการคำนวณค่ารอบจากระยะทางร้าน → ลูกค้า ถูกต้องตามหลักระบบ</t>
  </si>
  <si>
    <t>มีการตรวจสอบออเดอร์เฉพาะ และแจ้งระยะทางจริงพร้อมเลขออเดอร์</t>
  </si>
  <si>
    <t>ตอบข้อสงสัยเรื่องค่ารอบ แต่ไม่ตอบคำถามสุดท้ายของ Rider ว่า “เพิ่มค่ารอบได้ไหม”</t>
  </si>
  <si>
    <t>อธิบายหลักการคำนวณ แต่ไม่มีขั้นตอนให้ดำเนินการต่อ เช่น ช่องทางยื่นตรวจสอบค่ารอบ</t>
  </si>
  <si>
    <t>อ้างอิงข้อมูลจากระบบออเดอร์จริง</t>
  </si>
  <si>
    <t>วิเคราะห์ว่าค่ารอบมาจากระยะทางจริง แต่ไม่ได้พิจารณาความคลาดเคลื่อนจากแผนที่ของ Rider  ลูกค้าส่งหลักฐานมา = ต้อง “อธิบายความต่าง” ไม่ใช่แค่บอกว่า “ระบบถูก”</t>
  </si>
  <si>
    <t>ปิดเคสก่อนที่ Rider จะพอใจ (มีคำถามต่อหลังปิดเคส)</t>
  </si>
  <si>
    <t>ไม่มีการแจ้งแนวทางดำเนินการถัดไปหรือช่องทางอุทธรณ์ค่ารอบ Next Step ที่ควรมี (แม้ระบบถูก)  ตัวอย่างที่ถูกต้อง:  ✔ แจ้งว่า “ไม่มีขั้นตอนเพิ่มเติม”  กรณีนี้ระบบคำนวณถูกต้องแล้ว จึงไม่สามารถปรับค่ารอบเพิ่มได้ค่ะ</t>
  </si>
  <si>
    <t>อ่านง่าย ลำดับดี</t>
  </si>
  <si>
    <t>สุภาพ แต่ไม่มี Empathy ต่อความกังวลเรื่องรายได้</t>
  </si>
  <si>
    <t>ปรับตามเคสได้ แต่ยังเป็นการตอบเชิงข้อมูลมากกว่าการช่วยแก้ปัญหา</t>
  </si>
  <si>
    <t>ตรวจสอบข้อมูลถูกต้อง แต่ปิดเคสโดยยังมีคำถามค้าง</t>
  </si>
  <si>
    <t>ปิดเคสแล้ว แต่จากพฤติกรรมคาดว่าไม่มี Case Note ครบถ้วน และปิดก่อนเคสสิ้นสุดจริง</t>
  </si>
  <si>
    <t>ไรเดอร์สอบถามค่ารอบและระยะทางงาน (Rider inquires about fare and distance)</t>
  </si>
  <si>
    <t>AA206927</t>
  </si>
  <si>
    <t>https://app.oho.chat/business/6805c0f16232119d2a1204b5/smartchat?room=683b17073e5cf8dad7a1f2ff</t>
  </si>
  <si>
    <t>มี Greeting แนะนำชื่อแอดมิน ใช้ถ้อยคำสุภาพ และ Closing เหมาะสม แต่ไม่มีการเสนอช่วยเหลือเพิ่มเติมก่อนปิด</t>
  </si>
  <si>
    <t>วิธี Clear Cache เป็นแนวทางมาตรฐานสำหรับปัญหาแอปค้าง ถูกต้องตามหลักเทคนิค</t>
  </si>
  <si>
    <t>คำแนะนำตรงกับอาการที่ลูกค้าแจ้ง (แอปเด้ง/เข้าไม่ได้)</t>
  </si>
  <si>
    <t>ให้แนวทางแก้ไขที่ชัดเจนตรงปัญหา ไม่มีประเด็นตกหล่น</t>
  </si>
  <si>
    <t>อธิบายเป็นขั้นตอนลำดับ 1–5 ชัดเจน สามารถทำตามได้จริง</t>
  </si>
  <si>
    <t>เป็นแนวทางมาตรฐาน แต่ไม่ได้อ้างอิง KB หรือประกาศ</t>
  </si>
  <si>
    <t>วิเคราะห์ว่าเป็นปัญหาแอปและเสนอวิธีแก้ที่เหมาะสม แต่ยังไม่มีทางเลือกสำรอง (เช่น รีสตาร์ทเครื่อง / อัปเดตแอป)</t>
  </si>
  <si>
    <t>Agent ให้แนวทางแก้ไขปัญหา แต่ไม่มีการติดตามผลหรือยืนยันว่าปัญหาได้รับการแก้ไขแล้วก่อนปิดเคส</t>
  </si>
  <si>
    <t>มีการบอกให้ลองเข้าใหม่ แต่ไม่ได้แจ้งว่าหากยังไม่ได้ให้ทำอะไรต่อ</t>
  </si>
  <si>
    <t>จัดรูปแบบดี อ่านง่าย</t>
  </si>
  <si>
    <t>ภาษาสุภาพ ชัดเจน ไม่เยิ่นเย้อ</t>
  </si>
  <si>
    <t>เป็นมิตร เหมาะสมกับงานบริการ</t>
  </si>
  <si>
    <t>เลือกใช้วิธีแก้ที่เหมาะกับเคส ไม่ใช้ Template ตายตัว</t>
  </si>
  <si>
    <t>ดำเนินการตาม Flow Troubleshooting ถูกต้อง แต่ไม่มีการยืนยันเวอร์ชันระบบหรืออุปกรณ์</t>
  </si>
  <si>
    <t>มีข้อมูลเคสและปิดสถานะถูกต้อง</t>
  </si>
  <si>
    <t>ไรเดอร์แจ้งไม่สามารถถ่ายรูปในแชทได้ (Rider reports unable to take photo in chat)</t>
  </si>
  <si>
    <t>AA206886</t>
  </si>
  <si>
    <t>https://app.oho.chat/business/6805c0f16232119d2a1204b5/smartchat?room=683c639a1e8f92d6870e6ac8</t>
  </si>
  <si>
    <t>มีการทักทาย แนะนำตัว และปิดการสนทนาอย่างสุภาพ แต่ไม่ได้เสนอความช่วยเหลือเพิ่มเติมก่อนปิดเคส</t>
  </si>
  <si>
    <t>แจ้งว่าหน่วยงานรับทราบและกำลังแก้ไข ซึ่งเป็นข้อมูลทั่วไป แต่ไม่มี Timeline หรือรายละเอียดเพิ่มเติมจากระบบ</t>
  </si>
  <si>
    <t>คำตอบสอดคล้องกับปัญหา แต่ไม่อ้างอิงข้อมูลเคสเฉพาะ เช่น Ticket / Incident / สถานะระบบ</t>
  </si>
  <si>
    <t>ลูกค้าแจ้งปัญหา แต่ Agent ไม่สอบถามรายละเอียดเพิ่มเติม เช่น รุ่นเครื่อง / แอป / เวอร์ชัน / วิธี workaround</t>
  </si>
  <si>
    <t>ไม่มีการแนะนำขั้นตอนแก้ไขหรือวิธีใช้งานชั่วคราว</t>
  </si>
  <si>
    <t>อ้างอิงหน่วยงานภายใน แต่ไม่มีหลักฐานหรือข้อมูลประกาศระบบ</t>
  </si>
  <si>
    <t>ระบุว่าเป็นปัญหาระบบ แต่ไม่ได้วิเคราะห์สาเหตุหรือเสนอทางแก้ชั่วคราว</t>
  </si>
  <si>
    <t>ตอบและปิดเคส แต่ไม่มีการติดตามผลหรือยืนยันว่าลูกค้าสามารถใช้งานได้</t>
  </si>
  <si>
    <t>ไม่มีการแจ้งขั้นตอนถัดไป เช่น  จะใช้เวลานานเท่าไร  จะมีการแจ้งเมื่อระบบกลับมา  ควรทำอย่างไรระหว่างรอ</t>
  </si>
  <si>
    <t>ภาษาเหมาะสม สุภาพ</t>
  </si>
  <si>
    <t>น้ำเสียงดี มีความเป็นมิตร</t>
  </si>
  <si>
    <t>ใช้ข้อความมาตรฐาน แต่ยังไม่ได้ปรับให้เป็นเคสเร่งด่วน</t>
  </si>
  <si>
    <t>เปิดเคสถูกประเภทและดำเนินการตาม Flow แต่ไม่มีการบันทึกรายละเอียดเพิ่มเติม</t>
  </si>
  <si>
    <t>ตอบรวดเร็ว ไม่มีช่วงเงียบ</t>
  </si>
  <si>
    <t>อัปเดตสถานะปิดเคส แต่ไม่มีรายละเอียดในช่องคำอธิบาย</t>
  </si>
  <si>
    <t>ไรเดอร์แจ้งปัญหาแชทไม่สามารถคุยกับลูกค้าได้ (Rider reports unable to chat with customer)</t>
  </si>
  <si>
    <t>AA206994</t>
  </si>
  <si>
    <t>https://app.oho.chat/business/6805c0f16232119d2a1204b5/smartchat?room=6839a25133e2502edb808d6f</t>
  </si>
  <si>
    <t>มีการทักทายและแนะนำตัว แต่ไม่มีการเสนอช่วยเหลือเพิ่มเติมก่อนปิดเคส และปิดค่อนข้างเร็ว</t>
  </si>
  <si>
    <t>ข้อมูลสอดคล้องกับเงื่อนไขระบบ (ร้านยืนยันแล้ว ยกเลิกไม่ได้) แต่ไม่มีการอธิบายเงื่อนไขเพิ่มเติม</t>
  </si>
  <si>
    <t>ตรวจสอบออเดอร์จริงก่อนตอบ และอ้างอิง Order ID</t>
  </si>
  <si>
    <t>ตอบว่า “ยกเลิกไม่ได้” แต่ไม่ได้ตอบข้อกังวลหลักของ Rider เช่น  GPS เพี้ยน  ระยะทางเกินเงื่อนไข  ผลกระทบถ้ารับงาน</t>
  </si>
  <si>
    <t>ไม่มีคำแนะนำว่าควรทำอย่างไรต่อ เช่น ติดต่อร้าน / ส่งต่อทีม / แนวทางปฏิบัติ</t>
  </si>
  <si>
    <t>อ้างอิงข้อมูลจากระบบ แต่ไม่อธิบายนโยบายหรือเหตุผลเชิงระบบ</t>
  </si>
  <si>
    <t>ตรวจสอบสถานะออเดอร์ได้ถูกต้อง แต่ไม่ได้วิเคราะห์ปัญหา GPS เพี้ยน หรือเสนอแนวทางแก้ไข</t>
  </si>
  <si>
    <t>ดำเนินการตรวจสอบจนจบขั้นตอน แต่ไม่ได้ดูแลความกังวลของ Rider ต่อเนื่อง</t>
  </si>
  <si>
    <t>ไม่มีการแจ้งแนวทางถัดไป เช่น  ควรทำอย่างไรหากรับงานไม่ได้  ติดต่อใคร  มีผลต่อบัญชีหรือไม่</t>
  </si>
  <si>
    <t>ข้อความอ่านง่าย เป็นลำดับ</t>
  </si>
  <si>
    <t>ภาษาเหมาะสม ชัดเจน</t>
  </si>
  <si>
    <t>สุภาพ แต่ขาด Empathy ต่อปัญหา Rider</t>
  </si>
  <si>
    <t>ใช้ข้อความค่อนข้าง Template ไม่สะท้อนสถานการณ์เร่งด่วน</t>
  </si>
  <si>
    <t>ขอข้อมูลครบก่อนตรวจสอบ และดำเนินการตาม Flow</t>
  </si>
  <si>
    <t>มีการบันทึกและปิดเคส แต่ไม่มีรายละเอียดคำอธิบาย</t>
  </si>
  <si>
    <t>ไรเดอร์แจ้งระยะทางเกินกำหนดและขอยกเลิกงาน (Rider reports excessive distance and requests cancellation)</t>
  </si>
  <si>
    <t>AA206880</t>
  </si>
  <si>
    <t>https://app.oho.chat/business/6805c0f16232119d2a1204b5/smartchat?room=68686bd20d2425d88ab9c908</t>
  </si>
  <si>
    <t>มีการทักทาย แนะนำตัว และปิดการสนทนาอย่างสุภาพ แต่ไม่มีการเสนอช่วยเหลือเพิ่มเติมก่อนปิดเคส</t>
  </si>
  <si>
    <t>ข้อมูลสอดคล้องกับนโยบายบริษัท และอ้างอิงจากการตรวจสอบระบบจริง</t>
  </si>
  <si>
    <t>ไม่มีการเปิดเผยข้อมูลบุคคลอื่น</t>
  </si>
  <si>
    <t>ตรวจสอบ Rider ID ก่อนตอบ และตอบเฉพาะเคสนี้</t>
  </si>
  <si>
    <t>ตอบเหตุผลการไม่สามารถเปิดระบบได้ แต่ ไม่ได้อธิบายรายละเอียดว่าผิดเงื่อนไขเรื่องใด (ตามข้อจํากัดนโยบาย)</t>
  </si>
  <si>
    <t>ไม่มีขั้นตอนหรือแนวทางอื่น เช่น วิธีแก้ไข หรือเงื่อนไขที่จะกลับมาเปิดได้</t>
  </si>
  <si>
    <t>อ้างอิงนโยบายบริษัทอย่างถูกต้อง</t>
  </si>
  <si>
    <t>วิเคราะห์สาเหตุได้ว่าผิดนโยบาย แต่ไม่มี แนวทางแก้ไขหรือทางเลือก</t>
  </si>
  <si>
    <t>ดูแลจนแจ้งผลตรวจสอบชัดเจน แต่ไม่มีการ ดูแลความต้องการของ Rider ต่อ เช่น การ อุทธรณ์</t>
  </si>
  <si>
    <t>ไม่มีการแจ้งแนวทางถัดไป เช่น สามารถ สมัครใหม่ได้หรือไม่ ระยะเวลาพิจารณา ช่องทางอุทธรณ์</t>
  </si>
  <si>
    <t>ข้อความชัดเจน เป็นลำดับ</t>
  </si>
  <si>
    <t>น้ำเสียงสุภาพ มีการขออภัย</t>
  </si>
  <si>
    <t>เหมาะกับเคสปฏิเสธ แต่ยังค่อนข้าง Template</t>
  </si>
  <si>
    <t>รับช่วงต่อ ตรวจสอบ และดำเนินการตาม Flow ถูกต้อง</t>
  </si>
  <si>
    <t>ตอบภายในเวลามาตรฐาน</t>
  </si>
  <si>
    <t>มีการปิดเคส แต่ไม่เห็นรายละเอียดบันทึกคำอธิบาย</t>
  </si>
  <si>
    <t>ไรเดอร์ขอเปิดระบบการทำงานใหม่ (Rider requests account reactivation)</t>
  </si>
  <si>
    <t>AA206869</t>
  </si>
  <si>
    <t>https://app.oho.chat/business/6805c0f16232119d2a1204b5/smartchat?room=683d2d3f5b710b985b21ca94</t>
  </si>
  <si>
    <t>มี Greeting + แนะนำตัว + Closing ครบถ้วน สุภาพ</t>
  </si>
  <si>
    <t>ไม่มีการให้ข้อมูลผิด และดำเนินการตามขั้นตอน</t>
  </si>
  <si>
    <t>ตอบตามสถานการณ์ แต่ยังไม่ได้อ้างอิงข้อมูลออเดอร์หรือร้านค้า (เพราะข้อมูลไม่ครบ)</t>
  </si>
  <si>
    <t>Agent พยายามขอข้อมูลที่จำเป็น แต่ยังไม่ได้ตอบปัญหาเชิงเนื้อหา</t>
  </si>
  <si>
    <t>แจ้งชัดว่าต้องส่งรายละเอียดเพิ่มเติมก่อนตรวจสอบ</t>
  </si>
  <si>
    <t>ดำเนินการตาม Flow มาตรฐาน</t>
  </si>
  <si>
    <t>ยังไม่สามารถวิเคราะห์ได้เพราะข้อมูลไม่ครบ แต่ Agent ไม่เสนอทางเลือกอื่น</t>
  </si>
  <si>
    <t>ดูแลเคสจนขอข้อมูลครบ แต่ไม่มี Follow-up ก่อนปิด</t>
  </si>
  <si>
    <t>มีการแจ้งว่า “หากต้องการตรวจสอบเพิ่มเติมสามารถติดต่อมาได้” แต่ไม่มี Timeline หรือการติดตาม</t>
  </si>
  <si>
    <t>ภาษาชัดเจน สุภาพ</t>
  </si>
  <si>
    <t>น้ำเสียงดี มี Empathy</t>
  </si>
  <si>
    <t>เหมาะกับเคสที่ต้องขอข้อมูลเพิ่ม</t>
  </si>
  <si>
    <t>ดำเนินการตาม Flow ถูกต้อง (ขอข้อมูลก่อนตรวจสอบ)</t>
  </si>
  <si>
    <t>ปิดเคสถูกต้อง แต่ไม่เห็นรายละเอียดบันทึกคำอธิบาย</t>
  </si>
  <si>
    <t>ไรเดอร์ร้องเรียนร้านค้าให้บริการออเดอร์หน้าร้านก่อนออเดอร์แอป (Rider complains merchant prioritizes walk-in orders over app orders)</t>
  </si>
  <si>
    <t>AA206949</t>
  </si>
  <si>
    <t>https://app.oho.chat/business/6805c0f16232119d2a1204b5/smartchat?room=69b688a7476670a7ac061d6d</t>
  </si>
  <si>
    <t>มีการทักทายสุภาพ และระบุชื่อแอดมิน “แอดมินบอย” ชัดเจน  มีการใช้ชื่อแอดมินซ้ำระหว่างบทสนทนา  มีการปิดเคสพร้อมเสนอความช่วยเหลือเพิ่มเติม  แต่ Closing ยังไม่ใช่ Script มาตรฐานแบบครบถ้วน (ไม่มีข้อความขอบคุณ/ช่องทางเพิ่มเติมแบบทางการ)</t>
  </si>
  <si>
    <t>ข้อมูลที่แจ้งสอดคล้องกับสถานการณ์จริง  ไม่มีการให้ข้อมูลผิดหรือคาดเดา  การยืนยันที่อยู่/สถานะการจัดส่งถูกต้องตามเคส</t>
  </si>
  <si>
    <t>มีการขอข้อมูลก่อนดำเนินการ  ไม่เปิดเผยข้อมูลบุคคลที่สาม  ข้อมูลที่ใช้เป็นของผู้ติดต่อเอง</t>
  </si>
  <si>
    <t>มีการยืนยัน Rider ID และรายละเอียดก่อนดำเนินการ  คำตอบสอดคล้องกับสถานะงานจริง  ไม่ใช้คำตอบทั่วไป</t>
  </si>
  <si>
    <t>ตอบครบทุกประเด็น  ติดตามจนทราบว่าลูกค้าได้รับสินค้าแล้ว</t>
  </si>
  <si>
    <t>ไม่มีการอธิบายขั้นตอนเป็นลำดับ เพราะเป็นเคสประสานงาน  ยังสามารถเพิ่มการแจ้งสิ่งที่จะดำเนินการให้ชัดเจนกว่านี้ได้</t>
  </si>
  <si>
    <t>อ้างอิงข้อมูลจากระบบจริง (ออเดอร์/ที่อยู่/สถานะ)  ไม่มีข้อมูลที่ไม่เป็นทางการ</t>
  </si>
  <si>
    <t>ตรวจสอบสาเหตุว่าไรเดอร์ติดต่อไม่ได้  ยืนยันตำแหน่งและประสานให้ใหม่  แต่ไม่มีการวิเคราะห์ Root Cause เชิงลึก (เช่น โทรไม่ติดเพราะอะไร / ทางเลือกอื่น)</t>
  </si>
  <si>
    <t>ดูแลจนงานเสร็จและลูกค้าได้รับสินค้า  ไม่มีการส่งต่อหรือปล่อยเคสค้าง</t>
  </si>
  <si>
    <t>มีการแจ้งว่าจะประสานให้  แต่ไม่ได้แจ้ง Timeline หรือช่องทางติดตาม</t>
  </si>
  <si>
    <t>อ่านง่าย ลำดับดี  มีการแบ่งข้อความ  แต่ยังไม่มีการจัดเป็นข้อ/รูปแบบที่ชัดเจนมาก</t>
  </si>
  <si>
    <t>ภาษาชัดเจน สุภาพ ไม่เยิ่นเย้อ</t>
  </si>
  <si>
    <t>น้ำเสียงเป็นมิตร สุภาพ  ไม่มีการโต้แย้ง</t>
  </si>
  <si>
    <t>ใช้ภาษาที่เหมาะกับเคสเร่งด่วน  ไม่ใช้ Template ตายตัว</t>
  </si>
  <si>
    <t>เปิดเคสถูกประเภท  ขอข้อมูลครบ  ดำเนินการตาม Flow  ปิดเคสถูกต้อง</t>
  </si>
  <si>
    <t>จาก Time Stamp ตอบรวดเร็วต่อเนื่อง  ไม่มีช่วงเงียบผิดปกติ</t>
  </si>
  <si>
    <t>มีการบันทึก Rider ID / Order / รายละเอียดครบ  อัปเดตสถานะจนปิดเคส</t>
  </si>
  <si>
    <t>AA207069</t>
  </si>
  <si>
    <t>https://app.oho.chat/business/6805c0f16232119d2a1204b5/smartchat?room=69b75dbb388f4202d60d310f</t>
  </si>
  <si>
    <t>ทักทายตามมาตรฐาน  แนะนำชื่อแอดมินชัดเจน  มีการใช้ชื่อแอดมินซ้ำในช่วง Closing  เสนอความช่วยเหลือเพิ่มเติมก่อนปิด  แจ้งช่องทางติดต่อ  มีข้อความขอบคุณ  Closing ครบตามเกณฑ์</t>
  </si>
  <si>
    <t>ข้อมูลการยกเลิกอัตโนมัติและคืนเงินถูกต้อง  ระบุวิธีคืนเงินตามช่องทางชำระ (K PLUS) ชัดเจน  ไม่มีข้อมูลคาดเดา</t>
  </si>
  <si>
    <t>ขอเลขคำสั่งซื้อก่อนตรวจสอบ  ไม่เปิดเผยข้อมูลบุคคลที่สาม  ใช้ข้อมูลเฉพาะของลูกค้า</t>
  </si>
  <si>
    <t>ลูกค้าถามเรื่องยกเลิก + เงินคืน → ตอบครบ  ระบุ Timeline ชัดเจน</t>
  </si>
  <si>
    <t>อธิบายเข้าใจง่าย  แต่ไม่ได้เรียงเป็นขั้นตอนแบบข้อ 1-2-3</t>
  </si>
  <si>
    <t>มีการอธิบายเงื่อนไขการยกเลิกและการคืนเงินเป็นลำดับเหตุการณ์ที่ชัดเจน</t>
  </si>
  <si>
    <t>ใช้ข้อมูลจากระบบจริง  ไม่มีข้อมูลไม่เป็นทางการ</t>
  </si>
  <si>
    <t>ระบุสาเหตุว่าไม่มีไรเดอร์รับงาน  แจ้งทางออกคือยกเลิกอัตโนมัติ + คืนเงิน  ไม่มีการเสนอทางเลือกเพิ่มเติม (เช่น สั่งใหม่ / เปลี่ยนร้าน)</t>
  </si>
  <si>
    <t>ดูแลจนลูกค้าเข้าใจและตอบรับ  ไม่ปล่อยเคสค้าง</t>
  </si>
  <si>
    <t>แจ้งว่าจะยกเลิกอัตโนมัติ  แจ้งระยะเวลาเงินคืน  แจ้งให้ติดต่ออีกครั้งหากไม่ได้รับเงิน</t>
  </si>
  <si>
    <t>แบ่งย่อหน้าชัดเจน  อ่านง่าย  ลำดับข้อมูลดี</t>
  </si>
  <si>
    <t>น้ำเสียงเป็นมิตร เหมาะกับเคสร้องเรียน  ไม่มีการโต้แย้ง</t>
  </si>
  <si>
    <t>ปรับเป็นโทนแก้ปัญหา + ให้ข้อมูล  ไม่ใช้ Template แข็ง</t>
  </si>
  <si>
    <t>ขอข้อมูลก่อนตรวจสอบ  ดำเนินการตาม Flow เคส  ปิดเคสถูกต้อง</t>
  </si>
  <si>
    <t>First Response เร็วมาก (6 วินาที)  ไม่มีช่วงเงียบ</t>
  </si>
  <si>
    <t>ระบุ Order ID และรายละเอียดครบ  สถานะเคสถูกต้อง</t>
  </si>
  <si>
    <t>ลูกค้าสอบถามการคืนเงินหลังยกเลิกออเดอร์ (Customer inquires about refund after order cancellation)</t>
  </si>
  <si>
    <t>AA207538</t>
  </si>
  <si>
    <t>https://app.oho.chat/business/6805c0f16232119d2a1204b5/smartchat?room=68efaddad0ff0c357dcbfd0b</t>
  </si>
  <si>
    <t>ไม่มี Greeting ตาม Script มาตรฐาน  ไม่มีการแนะนำชื่อแอดมิน  ไม่มีการเสนอความช่วยเหลือเพิ่มเติม  Closing มีเพียง “ขอบคุณที่ใช้บริการ…” ซึ่งไม่ครบองค์ประกอบ  ไม่มีการเรียกชื่อแอดมินซ้ำ  ถือว่า ขาดมาตรฐานการเปิด–ปิดบทสนทนา</t>
  </si>
  <si>
    <t>ข้อมูลเรื่องกิจกรรมหมดเขต “อาจถูกต้อง”  แต่ไม่มีการอธิบายเงื่อนไข / วันที่ / รายละเอียด  ไม่มีหลักฐานยืนยันจากระบบโดยตรง</t>
  </si>
  <si>
    <t>ไม่เปิดเผยข้อมูลส่วนบุคคล  ไม่ต้องยืนยันตัวตนเพิ่มเติมในเคสนี้</t>
  </si>
  <si>
    <t>ไม่ได้ตรวจสอบข้อมูลเพิ่มเติมจากระบบ  ตอบแบบทั่วไปว่า “หมดเขตแล้ว”  ไม่มีการยืนยันรายละเอียดกิจกรรมที่ลูกค้าพูดถึง</t>
  </si>
  <si>
    <t>ลูกค้าถามว่า:  เงินจะเข้าเมื่อไหร่  เป็นค่ารอบไหน  เกี่ยวกับงานส่งอาหารหรือไม่  แอดมินตอบเพียงว่า “กิจกรรมหมดเขตแล้ว” ไม่ตอบครบทุกประเด็น</t>
  </si>
  <si>
    <t>ไม่มีการอธิบายขั้นตอนหรือเงื่อนไข  ลูกค้าไม่ทราบว่าต้องทำอะไรต่อ  ไม่มี Timeline หรือเงื่อนไขการจ่ายเงิน</t>
  </si>
  <si>
    <t>ไม่มีการอ้างอิงประกาศ / วันที่ / เงื่อนไข  แม้มีภาพประกาศ แต่ไม่ได้อธิบาย</t>
  </si>
  <si>
    <t>ไม่ได้วิเคราะห์สาเหตุที่ไรเดอร์ยังไม่ได้รับเงิน  ไม่ตรวจสอบสิทธิ์เข้าร่วม  ไม่เสนอทางออก  เป็นการตอบปลายเหตุ</t>
  </si>
  <si>
    <t>ปิดเคสทันทีหลังตอบ  ไม่ติดตามว่าลูกค้าเข้าใจหรือไม่  ไม่มี Follow-up</t>
  </si>
  <si>
    <t>ไม่แจ้งว่าต้องทำอะไรต่อ  ไม่แจ้งช่องทางตรวจสอบ  ไม่แจ้งระยะเวลา</t>
  </si>
  <si>
    <t>ข้อความสั้น อ่านง่าย  แต่ไม่เป็นโครงสร้างการให้บริการ</t>
  </si>
  <si>
    <t>ภาษาสุภาพ แต่สั้นเกินไป  ขาดรายละเอียดสำคัญ</t>
  </si>
  <si>
    <t>น้ำเสียงสุภาพ  แต่ไม่แสดง Empathy ต่อความกังวลเรื่องเงิน</t>
  </si>
  <si>
    <t>ไม่ปรับโทนให้เหมาะกับเคสการเงิน  ใช้ข้อความทั่วไป</t>
  </si>
  <si>
    <t>ไม่สอบถามข้อมูลเพิ่มเติม  ไม่ตรวจสอบสิทธิ์กิจกรรม  ปิดเคสเร็วเกินไป</t>
  </si>
  <si>
    <t>ตอบรวดเร็ว  ไม่มีช่วงเงียบ</t>
  </si>
  <si>
    <t>เคสถูกเปิด-ปิดในระบบ  แต่รายละเอียดที่บันทึกอาจไม่ครบ</t>
  </si>
  <si>
    <t>ไรเดอร์สอบถามเงื่อนไขภารกิจ/การนับจำนวนงาน (Rider inquires about mission criteria and job counting)</t>
  </si>
  <si>
    <t>AA207547</t>
  </si>
  <si>
    <t>https://app.oho.chat/business/6805c0f16232119d2a1204b5/smartchat?room=6998f825f04059b5586a722a</t>
  </si>
  <si>
    <t>มี Greeting ตามมาตรฐาน  แนะนำชื่อแอดมินชัดเจน (“แอดมินโบว์”)  มีการใช้ชื่อแอดมินตอน Closing  มีข้อความขอบคุณ  ⚠️ แต่:  ไม่มีการเสนอความช่วยเหลือเพิ่มเติมก่อนปิด  ไม่มีช่องทางติดต่อเพิ่มเติม  👉 จึงยังไม่ครบองค์ประกอบ Closing เต็ม</t>
  </si>
  <si>
    <t>ส่งภาพประกาศที่ถูกต้อง  แต่ไม่มีการอธิบายข้อมูลในภาพ  ลูกค้าต้องอ่านเอง</t>
  </si>
  <si>
    <t>ไม่มีการเปิดเผยข้อมูลส่วนบุคคล  ไม่ต้องยืนยันตัวตน</t>
  </si>
  <si>
    <t>ข้อมูล Rank ถูกต้องตามกิจกรรม  แต่ไม่ได้ยืนยันว่าลูกค้าอยู่ในพื้นที่/ช่วงเวลาที่เข้าร่วม</t>
  </si>
  <si>
    <t>ลูกค้าถาม:  “ต้องวิ่งกี่งานถึงจะมี Rank”  👉 แอดมินไม่ได้ตอบเป็นข้อความ 👉 ส่งภาพอย่างเดียว  แม้ข้อมูลอยู่ในภาพ แต่ยังถือว่า “ตอบไม่ครบ” ในเชิงบริการ</t>
  </si>
  <si>
    <t>ไม่มีการอธิบายเงื่อนไข Rank  ไม่มีขั้นตอน  ลูกค้าต้องตีความเองจากภาพ</t>
  </si>
  <si>
    <t>ใช้ประกาศทางการของบริษัท  เป็นแหล่งข้อมูลที่ถูกต้อง</t>
  </si>
  <si>
    <t>ไม่ได้วิเคราะห์ว่าลูกค้าต้องการอะไรเพิ่มเติม  ไม่ตรวจสอบสิทธิ์ / สถานะ Rank  ไม่เสนอคำแนะนำเพิ่มเติม</t>
  </si>
  <si>
    <t>ลูกค้าตอบ “ขอบคุณครับ” → แสดงว่าเข้าใจ  แต่ไม่มีการยืนยันว่าช่วยได้ครบหรือไม่</t>
  </si>
  <si>
    <t>ไม่มีคำแนะนำว่าต้องทำอะไรต่อ  ไม่มีเงื่อนไขการเข้าร่วม  ไม่มี Timeline</t>
  </si>
  <si>
    <t>ข้อความอ่านง่าย  แต่เนื้อหาน้อยมาก</t>
  </si>
  <si>
    <t>สุภาพ ชัดเจน ไม่เยิ่นเย้อ</t>
  </si>
  <si>
    <t>น้ำเสียงเป็นมิตร  ไม่มีความขัดแย้ง</t>
  </si>
  <si>
    <t>ใช้วิธีส่งภาพอย่างเดียว  ไม่ปรับให้เหมาะกับคำถามเฉพาะ</t>
  </si>
  <si>
    <t>ตอบได้ แต่ไม่ได้ตรวจสอบข้อมูลเพิ่มเติม  ไม่มีการถามย้อนเพื่อความชัดเจน</t>
  </si>
  <si>
    <t>ตอบเร็ว  ไม่มีช่วงเงียบ</t>
  </si>
  <si>
    <t>เคสถูกเปิด-ปิดในระบบ  ไม่มีความผิดปกติ</t>
  </si>
  <si>
    <t>ไรเดอร์สอบถามเงื่อนไขการเลื่อนยศ (Rider inquires about rank upgrade criteria)</t>
  </si>
  <si>
    <t>AA207869</t>
  </si>
  <si>
    <t>https://app.oho.chat/business/6805c0f16232119d2a1204b5/smartchat?room=6821c87ca4cd1d844732bf7c</t>
  </si>
  <si>
    <t>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</si>
  <si>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ข้อมูลที่แจ้งว่าระบบไม่สามารถแก้ไขที่อยู่จัดส่งในแอปได้โดยตรง และหากจุดใหม่อยู่ใกล้จุดเดิมจะไม่มีค่าขนส่งเพิ่ม ส่วนหากไกลกว่าจะมีค่าระยะทางเพิ่ม 7 บาทต่อกิโล ถือว่ามีรายละเอียดและตอบตรงเคสค่อนข้างดี แต่ยังไม่เต็ม เพราะยังไม่ได้ย้ำเงื่อนไขให้ชัดว่าต้องรอให้ลูกค้าส่งข้อมูลมาก่อนจึงจะประเมินระยะทางจริงได้ ตัวอย่างที่ควรชัดกว่า เช่น “เบื้องต้นหากจุดใหม่ใกล้จุดเดิมจะไม่มีค่าระยะทางเพิ่ม แต่ต้องขอรายละเอียดออเดอร์และข้อมูลเพิ่มเติมก่อนเพื่อให้ตรวจสอบได้ชัดเจนค่ะ”</t>
  </si>
  <si>
    <t>มีการขอข้อมูลที่จำเป็นต่อการตรวจสอบ เช่น หมายเลขออเดอร์ เบอร์โทรที่ลงทะเบียน และเรื่องที่สอบถาม ซึ่งอยู่ในขอบเขตงานบริการและไม่เกินจำเป็น</t>
  </si>
  <si>
    <t>ลูกค้าแจ้งว่าที่อยู่ผิดและอยากให้แก้ไขได้ไหม Agent ตอบตรงประเด็นว่าไม่สามารถแก้ไขในแอปได้โดยตรง และแจ้งแนวทางประสานงานให้ไรเดอร์ไปส่งตามหมุดใหม่ได้ ถือว่าตอบตรงเคส แต่ยังไม่เต็ม เพราะยังไม่ได้ยึดออเดอร์จริงหรือข้อมูลเฉพาะคำสั่งซื้อมาประกอบในคำตอบช่วงแรก</t>
  </si>
  <si>
    <t>คำตอบค่อนข้างครบ ทั้งข้อจำกัดของระบบ วิธีช่วยเหลือแทน และหลักการคิดค่าระยะทางเพิ่ม แต่ยังไม่เต็ม เพราะช่วงท้ายยังไม่ได้สรุปเป็นขั้นตอนชัดว่าหลังลูกค้าส่งข้อมูลแล้วจะทำอะไรต่อ หรือใช้เวลาประสานประมาณไหน ตัวอย่างที่ควรครบกว่า เช่น “เมื่อได้รับข้อมูลแล้ว แอดมินจะประสานไรเดอร์ให้และแจ้งค่าใช้จ่ายเพิ่มเติมก่อนดำเนินการค่ะ”</t>
  </si>
  <si>
    <t>มีการอธิบายลำดับได้ค่อนข้างชัด ทั้งเรื่องระบบแก้ไขไม่ได้ วิธีประสานกับไรเดอร์ และเงื่อนไขค่าระยะทางเพิ่ม แต่ยังไม่เต็ม เพราะหากแยกเป็นข้อ 1-2-3 จะอ่านง่ายกว่าเดิม</t>
  </si>
  <si>
    <t>มีการให้ข้อมูลตามหลักการทำงานของระบบและการจัดส่ง แต่ยังไม่เต็ม เพราะไม่ได้ระบุชัดว่าเป็นผลจากการตรวจสอบระบบหรืออิงนโยบายการให้บริการโดยตรง ตัวอย่างที่ควรชัดกว่า เช่น “ตามขั้นตอนของระบบ ร้านค้า/ลูกค้าไม่สามารถแก้ไขที่อยู่ในแอปได้โดยตรงค่ะ”</t>
  </si>
  <si>
    <t>Agent วิเคราะห์ปัญหาได้ดีว่าเป็นกรณีแก้ที่อยู่ผิดหลังออเดอร์ถูกสร้างแล้ว และเสนอแนวทางแก้ที่ใช้งานได้จริงคือประสานไรเดอร์ส่งตามหมุดใหม่ พร้อมแจ้งเงื่อนไขเรื่องระยะทาง ถือว่าช่วยแก้ปัญหาได้ดี แต่ยังไม่เต็ม เพราะยังไม่ได้ประเมินความเสี่ยงเพิ่มเติม เช่น กรณีไรเดอร์ไม่สะดวกไปต่อหรือกรณีจุดใหม่ไกลมาก</t>
  </si>
  <si>
    <t>Agent รับเรื่อง อธิบายแนวทาง และเปิดทางให้ลูกค้าส่งข้อมูลเพิ่มเติมเพื่อให้ช่วยประสานต่อ ถือว่ารับผิดชอบเคสได้ดี แต่ยังไม่เต็ม เพราะก่อนปิดเคสยังไม่ได้ยืนยันผลว่าลูกค้าส่งข้อมูลครบหรือได้รับการช่วยเหลือต่อจริงแล้ว</t>
  </si>
  <si>
    <t>มีการแจ้งชัดว่าต้องขอหมายเลขออเดอร์ เบอร์โทร และรายละเอียดปัญหาเพิ่มเติม เพื่อใช้ตรวจสอบและดำเนินการต่อ ถือว่ามี Next step ที่ดี แต่ยังไม่เต็ม เพราะยังไม่ได้ระบุว่าหลังส่งข้อมูลแล้วลูกค้าต้องรออะไรหรือจะมีการแจ้งกลับในขั้นตอนไหน</t>
  </si>
  <si>
    <t>โครงสร้างข้อความดี อ่านเข้าใจได้ มีทั้งการขออภัย อธิบายข้อจำกัดของระบบ บอกแนวทางแก้ และขอข้อมูลเพิ่มเติม แต่ยังไม่เต็ม เพราะข้อความค่อนข้างยาวและถ้าแบ่งเป็นย่อหน้าหรือข้อสั้น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</si>
  <si>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เพราะบางประโยคยาว ทำให้ความลื่นไหลลดลงเล็กน้อย ตัวอย่างที่กระชับกว่า เช่น “ระบบไม่สามารถแก้ที่อยู่ในแอปได้โดยตรงนะคะ แอดมินจะช่วยประสานไรเดอร์ให้ส่งตามหมุดใหม่แทนค่ะ”</t>
  </si>
  <si>
    <t>น้ำเสียงสุภาพ เหมาะกับสถานการณ์ และมีการขออภัยอย่างเหมาะสม ช่วยลดความกังวลของลูกค้าได้ดี</t>
  </si>
  <si>
    <t>Agent ปรับคำตอบได้เหมาะกับสถานการณ์ของลูกค้า ตอบแบบเฉพาะเคส ไม่ใช้คำตอบกว้างเกินไป และอธิบายเงื่อนไขที่เกี่ยวข้องกับการแก้ไขที่อยู่ได้ตรงจุด</t>
  </si>
  <si>
    <t>มีการรับแชท ตอบลูกค้า อธิบายแนวทาง และปิดเคสครบตาม Flow พื้นฐาน พร้อมขอข้อมูลสำคัญที่ใช้ตรวจสอบต่อ แต่ยังไม่เต็ม เพราะยังไม่เห็นการติดตามผลหรือยืนยันสถานะหลังจากลูกค้าส่งข้อมูลเพิ่มเติม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</si>
  <si>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0:53 นาที ยังอยู่ในเกณฑ์ แต่รับแชท 13:50 และตอบครั้งแรก 13:51 ก่อนจะมีการให้บริการต่อเนื่องจนถึง 13:54 แม้ตอบครั้งแรกเร็ว แต่ภาพรวมการตอบหลังรับและการปิดเคสยังเกินกรอบ 3 นาทีตามมาตรฐานที่ยึดล่าสุด จึงไม่ผ่านเต็มในข้อนี้</t>
  </si>
  <si>
    <t>มีการอัปเดตและปิดเคสเรียบร้อย</t>
  </si>
  <si>
    <t>ลูกค้าแจ้งออเดอร์ขึ้นสถานะส่งแล้วแต่ไม่ได้รับอาหาร (Customer reports order marked delivered but not received)</t>
  </si>
  <si>
    <t>AA207375</t>
  </si>
  <si>
    <t>https://app.oho.chat/business/6805c0f16232119d2a1204b5/smartchat?room=682ea63bf8c1c3e61db4d8a1</t>
  </si>
  <si>
    <t>จากการประเมิน ไม่พบข้อความทักทาย แนะนำชื่อ หรือปิดการสนทนาจาก Agent ในบทสนทนาที่มีให้ประเมิน จึงไม่ผ่านมาตรฐานข้อนี้ ตัวอย่างที่ควรมี เช่น “สวัสดีค่ะ แอดมิน...ยินดีให้บริการค่ะ” และก่อนจบควรมีประโยคปิด เช่น “หากต้องการความช่วยเหลือเพิ่มเติมสามารถแจ้งได้เลยนะคะ”</t>
  </si>
  <si>
    <t>จากการประเมิน ไม่พบข้อความให้ข้อมูลหรือคำตอบจาก Agent จึงไม่สามารถประเมินว่าข้อมูลถูกต้องได้ และในมุม QA ต้องหักคะแนนเพราะไม่มีการให้ข้อมูลในเคส</t>
  </si>
  <si>
    <t>จากการประเมิน ไม่พบการเปิดเผยข้อมูลส่วนบุคคลเกินจำเป็น หรือการสื่อสารที่ขัดกับนโยบายบริษัท จึงให้ผ่านข้อนี้</t>
  </si>
  <si>
    <t>จากการประเมิน ไม่พบคำตอบจาก Agent ต่อประเด็นที่ไรเดอร์แจ้ง จึงไม่สามารถถือว่ามีการตอบตรงปัญหาได้ ตัวอย่างที่ควรมี เช่น “รบกวนแจ้งรายละเอียดปัญหาเพิ่มเติมได้เลยค่ะ แอดมินจะช่วยตรวจสอบให้”</t>
  </si>
  <si>
    <t>จากการประเมิน ไม่มีการตอบกลับจาก Agent จึงไม่ครบถ้วนในด้านการช่วยเหลือ</t>
  </si>
  <si>
    <t>จากการประเมิน ไม่พบการอธิบายขั้นตอนหรือแนวทางดำเนินการใด ๆ จาก Agent</t>
  </si>
  <si>
    <t>จากการประเมิน ไม่พบการอ้างอิงผลตรวจสอบจากระบบ หรือข้อมูลใด ๆ ในการตอบเคส</t>
  </si>
  <si>
    <t>จากการประเมิน ไม่พบการซักถาม วิเคราะห์ หรือเสนอแนวทางแก้ไขให้ไรเดอร์ จึงไม่ผ่านข้อนี้</t>
  </si>
  <si>
    <t>จากการประเมิน มีการเปิดเคสและปิดเคสในระบบ แต่ในบทสนทนายังไม่เห็นการช่วยเหลือไรเดอร์อย่างชัดเจน จึงให้เพียงคะแนนขั้นต่ำในส่วนที่มีการจัดการสถานะเคส</t>
  </si>
  <si>
    <t>จากการประเมิน ไม่พบการแจ้ง Next step หรือบอกไรเดอร์ว่าควรทำอะไรต่อ</t>
  </si>
  <si>
    <t>จากการประเมิน ไม่มีข้อความตอบจาก Agent ให้ประเมินโครงสร้าง</t>
  </si>
  <si>
    <t>จากการประเมิน ไม่มีข้อความตอบจาก Agent ให้ประเมินการใช้ภาษา</t>
  </si>
  <si>
    <t>จากการประเมิน ไม่มีข้อความตอบจาก Agent ให้ประเมินน้ำเสียง</t>
  </si>
  <si>
    <t>จากการประเมิน ไม่พบการตอบที่ปรับตามสถานการณ์ของไรเดอร์</t>
  </si>
  <si>
    <t>จากการประเมิน แม้มีการเปิดและปิดเคสในระบบ แต่ยังไม่พบการรับเรื่อง ตอบ หรือช่วยเหลือไรเดอร์อย่างครบกระบวนการ จึงให้เพียงบางส่วนจากการมีสถานะเคสในระบบ</t>
  </si>
  <si>
    <t>จากการประเมิน ไม่พบข้อความตอบกลับจาก Agent ในบทสนทนาที่ใช้ประเมิน จึงไม่สามารถถือว่าผ่าน SLA เต็มได้ แม้มีการเปลี่ยนสถานะเคสในระบบก็ตาม</t>
  </si>
  <si>
    <t>จากการประเมิน มีการเปลี่ยนสถานะเป็นเปิดเคสในระบบ แต่สาระการดำเนินการในบทสนทนายังไม่ชัด จึงให้คะแนนบางส่วนในด้านการอัปเดตสถานะเท่านั้น</t>
  </si>
  <si>
    <t>ไรเดอร์แจ้งได้รับงานระยะทางไกล (Rider reports receiving long-distance job)</t>
  </si>
  <si>
    <t>AA207533</t>
  </si>
  <si>
    <t>https://app.oho.chat/business/6805c0f16232119d2a1204b5/smartchat?room=691d4db59fabf7f45220fca0</t>
  </si>
  <si>
    <t>มีการทักทายและแนะนำชื่อแอดมินชัดเจน เช่น “Robinhood สวัสดีค่ะ ... ยินดีให้บริการนะคะ” และมีการปิดการสนทนาเรียบร้อย แต่ยังไม่เต็ม เพราะก่อนปิดเคสยังไม่ได้เช็กย้ำว่าร้านค้ายังมีคำถามเพิ่มเติมหรือไม่ ตัวอย่างที่ควรมี เช่น “หากร้านค้ายังมีข้อสงสัยเพิ่มเติม สามารถแจ้งแอดมินได้เลยนะคะ”</t>
  </si>
  <si>
    <t>Agent ให้คำแนะนำเชิงทั่วไปเรื่องเพิ่มยอดสั่งซื้อ เช่น ทำโปรโมชัน แชร์ร้าน และใช้ภาพอาหาร ซึ่งไม่ผิดในเชิงแนวทาง แต่ยังไม่เต็ม เพราะยังไม่ได้ตอบให้ตรงกับปัญหาจริงของร้านค้ามากพอ โดยเฉพาะช่วงที่ร้านค้าบอกว่า “ลูกค้าบอกว่าไม่เห็นเลยมาสั่งแอปอื่น” ควรชี้ไปที่เรื่องการมองเห็นร้านหรือสถานะเปิดร้านให้ชัดกว่านี้ ตัวอย่างที่ควรชัดกว่า เช่น “เบื้องต้นแอดมินตรวจสอบสถานะร้านให้ก่อนนะคะ หากร้านเปิดปกติ อาจต้องดูเรื่องการมองเห็นหน้าร้านหรือการตั้งค่าโปรโมชันเพิ่มเติมค่ะ”</t>
  </si>
  <si>
    <t>ไม่พบการเปิดเผยข้อมูลส่วนบุคคลเกินจำเป็น และการสื่อสารอยู่ในขอบเขตงานบริการร้านค้า</t>
  </si>
  <si>
    <t>ร้านค้าถามเรื่อง “ออเดอร์น้อย/ลูกค้ามองไม่เห็นร้าน” แต่คำตอบช่วงแรกของ Agent เป็นแนวทางเพิ่มยอดขายแบบกว้าง ๆ มากกว่าตอบตรงกับปัญหาหลักของเคส จึงยังไม่เต็ม ตัวอย่างที่ควรแม่นกว่า เช่น “กรณีนี้แอดมินขอตรวจสอบก่อนนะคะว่าร้านแสดงผลปกติในระบบหรือไม่ เพราะร้านค้าแจ้งว่าลูกค้ามองไม่เห็นร้านค่ะ”</t>
  </si>
  <si>
    <t>คำตอบยังไม่ครบ เพราะยังไม่ได้ตอบชัดว่าร้านถูกมองเห็นปกติหรือไม่ และไม่ได้อธิบายสาเหตุที่เป็นไปได้หรือทางแก้ที่ตรงกับปัญหาเรื่องการมองเห็นร้าน ตัวอย่างที่ควรครบกว่า เช่น “หากร้านแสดงผลปกติแล้ว แนะนำตรวจสอบเวลาเปิดร้าน พื้นที่ให้บริการ โปรโมชัน และภาพหน้าร้านเพิ่มเติมค่ะ”</t>
  </si>
  <si>
    <t>ข้อความอ่านเข้าใจได้ แต่ยังไม่เต็ม เพราะยังไม่ได้เรียงให้ชัดว่าร้านค้าต้องทำอะไรต่อ หรือแอดมินจะตรวจสอบอะไรให้บ้าง ตัวอย่างที่ควรชัดกว่า เช่น “1) แอดมินตรวจสอบสถานะร้าน 2) หากร้านเปิดปกติ จะตรวจสอบการมองเห็นในระบบ 3) แจ้งผลให้ร้านค้าทราบค่ะ”</t>
  </si>
  <si>
    <t>มีการอ้างลักษณะทั่วไปว่าร้านเปิดปกติและแนะนำการโปรโมต แต่ยังไม่เห็นการอ้างผลตรวจสอบระบบให้ชัดในคำตอบหลักของเคสนี้ เช่น “จากการตรวจสอบในระบบ...” ถ้ามีจะน่าเชื่อถือกว่า</t>
  </si>
  <si>
    <t>Agent พยายามช่วยด้วยการแนะนำแนวทางเพิ่มยอดขาย แต่ยังวิเคราะห์ปัญหาไม่ตรงจุดพอ เพราะปัญหาหลักที่ร้านค้าสื่อคือ “ลูกค้ามองไม่เห็นร้าน” ไม่ใช่แค่ยอดขายน้อย จึงควรเริ่มจากตรวจสอบสถานะร้านและการแสดงผลก่อน</t>
  </si>
  <si>
    <t>มีการตอบและให้คำแนะนำร้านค้า แต่ยังไม่เต็ม เพราะยังไม่เห็นการติดตามหรือสรุปผลให้ชัดในประเด็นที่ร้านค้ากังวลจริง คือเรื่องการมองเห็นร้านในระบบ</t>
  </si>
  <si>
    <t>มีการให้แนวทางทั่วไป เช่น โปรโมชันและโปรโมตร้าน แต่ยังไม่เต็ม เพราะยังไม่ได้บอก Next step ที่ตรงกับเคส เช่น หากร้านค้ายังมองว่าไม่ขึ้นในระบบควรส่งอะไรเพิ่ม หรือต้องให้แอดมินตรวจสอบจุดไหนต่อ</t>
  </si>
  <si>
    <t>ข้อความเรียงลำดับพอเข้าใจได้ และแบ่งเป็นข้อแนะนำ แต่ยังไม่เต็ม เพราะคำตอบยาวและยังไม่สรุปประเด็นหลักของเคสให้ชัดก่อนลงรายละเอียด</t>
  </si>
  <si>
    <t>ใช้ภาษาสุภาพและเข้าใจง่าย แต่ยังไม่เต็ม เพราะบางช่วงข้อความยาวและตอบกว้างเกินไป ทำให้ดูไม่คมกับปัญหาที่ร้านค้าถาม</t>
  </si>
  <si>
    <t>น้ำเสียงสุภาพ เป็นมิตร และเหมาะกับงานบริการ</t>
  </si>
  <si>
    <t>ร้านค้ากำลังกังวลเรื่องร้านไม่ถูกมองเห็น แต่ Agent ตอบในแนวแนะนำการตลาดมากกว่าปรับตามปัญหาเฉพาะหน้า จึงยังไม่เหมาะกับสถานการณ์เท่าที่ควร ตัวอย่างที่ควรเหมาะกว่า เช่น “แอดมินขอตรวจสอบก่อนนะคะว่าร้านแสดงผลในระบบปกติหรือไม่ เพราะร้านค้าแจ้งว่าลูกค้ามองไม่เห็นร้านค่ะ”</t>
  </si>
  <si>
    <t>มีการรับแชท ตอบกลับ และปิดเคสครบตาม Flow พื้นฐาน แต่ยังไม่เต็ม เพราะในเชิงคุณภาพยังไม่ตอบตรงประเด็นหลักของเคส และยังไม่เห็นการตรวจสอบเชิงลึกก่อนสรุปคำตอบ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</si>
  <si>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แต่หลังรับแชทมีการตอบต่อเนื่องและให้บริการยาวเกินกรอบ 3 นาทีตามมาตรฐานล่าสุด จึงไม่ผ่านเต็มในข้อนี้</t>
  </si>
  <si>
    <t>ร้านค้าร้องเรียนออเดอร์ลดลงอย่างมาก (Merchant complains about significant drop in orders)</t>
  </si>
  <si>
    <t>AA207358</t>
  </si>
  <si>
    <t>https://app.oho.chat/business/6805c0f16232119d2a1204b5/smartchat?room=69b7be4dff5391946b471cb9</t>
  </si>
  <si>
    <t>มี Greeting ตามมาตรฐาน  แนะนำตัวชัดเจน (“แอดมิน … ยินดีให้บริการ”)  เรียกชื่อตัวเองในช่วงสนทนาและปิดเคส  Closing สุภาพครบถ้วน  ขาดเพียงการเสนอช่วยเหลือเพิ่มเติมก่อนปิดแบบชัดเจน</t>
  </si>
  <si>
    <t>ให้ข้อมูลขั้นตอนเอกสารสมัครไรเดอร์ถูกต้อง  สอดคล้องกับกระบวนการสมัครจริง  ไม่มีข้อมูลผิดหรือคาดเดา</t>
  </si>
  <si>
    <t>ไม่มีการเปิดเผยข้อมูลส่วนบุคคล  ข้อมูลที่ขอเป็นข้อมูลของผู้ใช้งานเอง  ปฏิบัติตาม PDPA</t>
  </si>
  <si>
    <t>ให้คำแนะนำตรงกับสถานะ “อยู่ระหว่างตรวจสอบเอกสาร”  แต่ไม่มีการตรวจสอบจากระบบเพิ่มเติมหรือแจ้งสถานะเฉพาะราย</t>
  </si>
  <si>
    <t>ตอบเรื่องเอกสารและขั้นตอนครบ  แต่คำถาม “เปิดให้ลงรอบตอนไหน” ยังไม่ได้ตอบเรื่องระยะเวลาอย่างชัดเจน</t>
  </si>
  <si>
    <t>อธิบายเป็น Bullet ชัดเจน  ปฏิบัติตามได้จริง  ใช้ภาษาง่าย</t>
  </si>
  <si>
    <t>ข้อมูลถูกต้องตามกระบวนการสมัคร  แต่ไม่ได้ระบุอ้างอิงนโยบายหรือระบบโดยตรง</t>
  </si>
  <si>
    <t>ให้ข้อมูลที่ช่วยแก้ปัญหาได้  แต่ไม่ได้วิเคราะห์สาเหตุว่าทำไมสมัครแล้วยังไม่ผ่าน  ไม่มีแนวทางเชิงรุก เช่น ตรวจสอบสถานะให้</t>
  </si>
  <si>
    <t>ดูแลจนให้ข้อมูลครบ  ไม่มีการส่งต่อโดยไม่จำเป็น  แต่ไม่มี Follow-up หรือยืนยันความเข้าใจลูกค้าก่อนปิด</t>
  </si>
  <si>
    <t>แจ้งว่าต้องอัปโหลดเอกสารเพิ่ม  แต่ไม่ได้แจ้ง Timeline หรือช่องทางติดตามสถานะ</t>
  </si>
  <si>
    <t>จัดข้อความเป็นข้อ อ่านง่าย  Flow ดี</t>
  </si>
  <si>
    <t>ภาษาเป็นทางการ สุภาพ ชัดเจน  ไม่เยิ่นเย้อ</t>
  </si>
  <si>
    <t>น้ำเสียงสุภาพ เป็นมิตร  ไม่มีคำตำหนิ</t>
  </si>
  <si>
    <t>ใช้ Template แต่ปรับให้ตรงเคสพอสมควร  ยังดูเป็นข้อความมาตรฐานค่อนข้างมาก</t>
  </si>
  <si>
    <t>เปิดเคสถูกประเภท  ดำเนินการตาม Flow  ไม่ข้ามขั้นตอน  ไม่มีบันทึกคำอธิบายในช่อง Case Note (ถ้ามี requirement)</t>
  </si>
  <si>
    <t>First Response ภายใน SLA  สนทนาไม่เงียบเกินกำหนด</t>
  </si>
  <si>
    <t>ระบุ Rider ID และข้อมูลสำคัญ  สถานะเคสถูกต้อง  แต่ไม่มีรายละเอียดสรุปเคสในช่องคำอธิบาย</t>
  </si>
  <si>
    <t>ไรเดอร์สอบถามเวลาการเปิดจองรอบ (Rider inquires about slot booking time)</t>
  </si>
  <si>
    <t>AA207397</t>
  </si>
  <si>
    <t>https://app.oho.chat/business/6805c0f16232119d2a1204b5/case/69b92b991896519c0aa0586f?case=69b7cda91e7cb7775e9a5782</t>
  </si>
  <si>
    <t>มีการทักทายตามมาตรฐาน สุภาพ แนะนำตัวชัดเจน และมีข้อความปิดการสนทนา แต่ไม่มีการเสนอความช่วยเหลือเพิ่มเติมหรือสอบถามเพิ่มเติมก่อนปิดอย่างชัดเจน</t>
  </si>
  <si>
    <t>มีการทักทายตามมาตรฐาน สุภาพ แนะนําตัว
ชัดเจน และมีข้อความปิดการสนทนา แต่ไม่
มีการเสนอความช่วยเหลือเพิมเติมหรือ
สอบถามเพิมเติมก่อนปิดอย่างชัดเจน</t>
  </si>
  <si>
    <t>ไม่มีการเปิดเผยข้อมูลส่วนบุคคล และไม่มีการละเมิดนโยบายบริษัท</t>
  </si>
  <si>
    <t>Agent ให้ข้อมูลหลักเกียวกับการโอนเงิน
โบนัสได้ถูกต้องตามเงือนไขกิจกรรม (โอน
ในวันทําการ) แต่มีการให้ข้อมูลเพิมเติมทีไม่
สอดคล้องกับ Timeline จริง โดยแนะนําให้
ตรวจสอบในช่วงเย็นของวันเดียวกัน ซึงอาจ
ทําให้ Rider เข้าใจผิดเกียวกับระยะเวลาการ
โอนเงิน จึงถือว่าคําตอบมีความถูกต้องเพียง
บางส่วนและไม่สอดคล้องกับสถานการณ์
ทังหมดของเคส</t>
  </si>
  <si>
    <t>คําถามหลักไม่ได้รับคําตอบ ไม่มีข้อมูลเวลา
การโอน เงือนไข หรือรอบการจ่ายเงิน จึงถือ
ว่าตอบไม่ครบถ้วน</t>
  </si>
  <si>
    <t>มีการให้คําแนะนําให้ตรวจสอบบัญชีและ
แอป แต่ไม่ได้อธิบายเป็นขันตอนอย่างเป็น
ระบบ และไม่เกียวข้องกับคําถามหลัก</t>
  </si>
  <si>
    <t>Agent ให้ข้อมูลเกียวกับการโอนเงินโบนัส
ตามเงือนไขกิจกรรม ซึงเป็นข้อมูลเชิง
นโยบายของบริษัทและสอดคล้องกับแนว
ทางการดําเนินงานโดยรวม อย่างไรก็ตาม 
ไม่มีการอ้างอิงแหล่งข้อมูลทางการ เช่น 
ประกาศกิจกรรม เงือนไขโบนัส หรือระบบ
ภายในโดยตรง และมีการให้ข้อมูลเพิมเติม
เกียวกับช่วงเวลาตรวจสอบ (ช่วงเย็น) ทีไม่
ชัดเจนตาม Policy จึงถือว่าอ้างอิงถูกต้อง
บางส่วน แต่ยังไม่ครบถ้วนตามเกณฑ</t>
  </si>
  <si>
    <t xml:space="preserve">
ไม่ได้วิเคราะห์ว่าลูกค้าต้องการทราบ 
Timeline การจ่ายเงิน และเสนอแนว
ทางแก้ไขทีไม่ตรงกับปัญหา</t>
  </si>
  <si>
    <t>Agent ให้คำตอบและปิดเคส แต่ไม่ได้ตรวจสอบเพิ่มเติมหรือให้ข้อมูลที่ช่วยแก้ข้อสงสัยของลูกค้าอย่างแท้จริง</t>
  </si>
  <si>
    <t>ไม่มีการแจ้งว่าหากยังไม่ได้เงินควรทํา
อย่างไร ติดต่อทีไหน หรือรอภายในกีวัน</t>
  </si>
  <si>
    <t>ข้อความอ่านเข้าใจง่าย แต่ไม่มีการแบ่งประเด็นข้อมูลสำคัญ</t>
  </si>
  <si>
    <t>ใช้ภาษาถูกต้อง สุภาพ และไม่เยิ่นเย้อ</t>
  </si>
  <si>
    <t>น้ำเสียงสุภาพ เหมาะสมกับงานบริการ ไม่มีถ้อยคำเชิงลบ</t>
  </si>
  <si>
    <t>นําเสียงสุภาพ เหมาะสมกับงานบริการ ไม่มี
ถ้อยคําเชิงลบ</t>
  </si>
  <si>
    <t>มีการเปิดเคสและดําเนินการตาม Flow แต่
ไม่พบการบันทึกข้อมูลเพิมเติมทีเกียวข้องกับ
คําถามเรืองรอบการจ่ายเงิน</t>
  </si>
  <si>
    <t>มีการอัปเดตสถานะและข้อมูลพื้นฐาน แต่ไม่มีรายละเอียดเชิงลึกเกี่ยวกับประเด็นคำถาม</t>
  </si>
  <si>
    <t>ไรเดอร์สอบถามเวลาเงินภารกิจเข้า (Rider inquires about mission payout time)</t>
  </si>
  <si>
    <t>AA207750</t>
  </si>
  <si>
    <t>https://app.oho.chat/business/6805c0f16232119d2a1204b5/smartchat?room=683921389df5941ace112b5d</t>
  </si>
  <si>
    <t>มีการทักทายตามมาตรฐานและแนะนำตัวชัดเจน ใช้ถ้อยคำสุภาพ และมีข้อความปิดการสนทนา อย่างไรก็ตาม ไม่มีการเรียกชื่อแอดมินซ้ำระหว่างบทสนทนา และ Closing ไม่ได้เสนอความช่วยเหลือเพิ่มเติมอย่างชัดเจน</t>
  </si>
  <si>
    <t>ข้อมูลที่ให้สอดคล้องกับการดำเนินการจริง (ประสานร้านและยกเลิกออเดอร์) ไม่มีข้อมูลผิดหรือคาดเดา</t>
  </si>
  <si>
    <t>ไม่มีการเปิดเผยข้อมูลส่วนบุคคลหรือข้อมูลบุคคลที่สาม ไม่ละเมิดนโยบาย</t>
  </si>
  <si>
    <t>คำตอบสอดคล้องกับสถานการณ์ (ออเดอร์ถูกยกเลิกแล้ว) แต่ไม่ได้อ้างอิงรายละเอียดเฉพาะของออเดอร์หรือยืนยันข้อมูลสำคัญของเคสก่อนดำเนินการ</t>
  </si>
  <si>
    <t>ตอบปัญหาหลักเรื่องการยกเลิกได้ แต่ไม่ได้อธิบายสาเหตุหรือรายละเอียดเพิ่มเติม เช่น ขั้นตอนหรือผลกระทบต่อไรเดอร์</t>
  </si>
  <si>
    <t>ไม่ได้อธิบายขั้นตอนการดำเนินการเป็นลำดับ มีเพียงแจ้งผลว่าได้ยกเลิกแล้ว</t>
  </si>
  <si>
    <t>เป็นการดำเนินการตามระบบจริง ไม่ใช่ข้อมูลทั่วไปหรือไม่เป็นทางการ</t>
  </si>
  <si>
    <t>มีการประสานร้านค้าเพื่อยกเลิก ซึ่งแก้ปัญหาได้ตรงจุด</t>
  </si>
  <si>
    <t>ดูแลจนยกเลิกออเดอร์สำเร็จ แต่ไม่มีการยืนยันกับลูกค้าผ่านการโทรออก ทั้งที่เป็นเคสเกี่ยวกับการยกเลิก ซึ่งควรมีการยืนยันเพิ่มเติม</t>
  </si>
  <si>
    <t>ไม่ได้แจ้งขั้นตอนถัดไปหรือสิ่งที่ลูกค้าควรทำหลังยกเลิก เช่น รอรับงานใหม่ หรือสถานะระบบ</t>
  </si>
  <si>
    <t>อ่านเข้าใจง่าย แต่ไม่มีการแบ่งเป็นข้อหรือโครงสร้างที่ชัดเจน</t>
  </si>
  <si>
    <t>ภาษาถูกต้อง สุภาพ และไม่เยิ่นเย้อ</t>
  </si>
  <si>
    <t>น้ำเสียงสุภาพ เป็นมิตร ไม่มีการตำหนิหรือโต้แย้ง</t>
  </si>
  <si>
    <t>มีการปรับโทนเป็นเชิงช่วยเหลือ แต่ยังค่อนข้างเป็นข้อความมาตรฐาน</t>
  </si>
  <si>
    <t>ดำเนินการตาม Flow (ประสานร้าน → ยกเลิก) แต่ขาดขั้นตอนการยืนยันลูกค้าหรือการสื่อสารเพิ่มเติมที่ควรมีในเคสยกเลิก</t>
  </si>
  <si>
    <t>ตอบ First Response และระหว่างสนทนาอยู่ใน SLA</t>
  </si>
  <si>
    <t>มีการอัปเดตสถานะปิดเคส</t>
  </si>
  <si>
    <t>ไรเดอร์แจ้งหมุดร้านไม่ถูกต้องและขอยกเลิกงาน (Rider reports incorrect store location pin and requests cancellation)</t>
  </si>
  <si>
    <t>AA207954</t>
  </si>
  <si>
    <t>https://app.oho.chat/business/6805c0f16232119d2a1204b5/smartchat?room=69b15b253b82f02bbf418739</t>
  </si>
  <si>
    <t>มีการทักทายตามมาตรฐาน พร้อมแนะนำตัวแอดมินชัดเจน (“Robinhood สวัสดีค่ะ… แอดมิน…”) ใช้ถ้อยคำสุภาพเหมาะสม และมีข้อความปิดการสนทนา อย่างไรก็ตาม ไม่มีการเรียกชื่อแอดมินซ้ำในช่วง Closing หรือระหว่างช่วยเหลืออย่างชัดเจนตามเกณฑ์</t>
  </si>
  <si>
    <t>ข้อมูลที่แจ้งเกี่ยวกับขั้นตอนการตรวจสอบและการขอข้อมูลร้านค้า ถูกต้องตามกระบวนการ ไม่มีข้อมูลผิดหรือคาดเดา</t>
  </si>
  <si>
    <t>มีการขอข้อมูลยืนยันตัวตนร้านค้า (ชื่อร้าน / เบอร์ / Shop ID / เลขบัตรบางส่วน) ก่อนดำเนินการ ซึ่งสอดคล้องกับ PDPA และนโยบายบริษัท</t>
  </si>
  <si>
    <t>Agent ตอบตรงกับสถานการณ์ว่าต้องขอข้อมูลเพิ่มเติมเพื่อดำเนินการ แต่ยังไม่ได้อ้างอิงสถานะเคสหรือรายละเอียดเฉพาะของร้านอย่างชัดเจน</t>
  </si>
  <si>
    <t>ตอบแนวทางดำเนินการหลักครบ แต่ยังไม่ได้อธิบายขั้นตอนหรือเงื่อนไขอื่นเพิ่มเติม เช่น ระยะเวลาดำเนินการหรือสิ่งที่จะเกิดขึ้นหลังส่งข้อมูล</t>
  </si>
  <si>
    <t>มีการระบุข้อมูลที่ต้องส่งเป็นข้อ ๆ ชัดเจน สามารถปฏิบัติตามได้ แต่ยังไม่เรียงเป็นขั้นตอนการดำเนินการแบบ 1-2-3 ว่าหลังส่งข้อมูลแล้วจะเกิดอะไรต่อ</t>
  </si>
  <si>
    <t>เป็นข้อมูลกระบวนการภายในตาม Policy บริษัท ไม่ใช่การให้ข้อมูลจากแหล่งไม่เป็นทางการ</t>
  </si>
  <si>
    <t>Agent ระบุว่าต้องขอข้อมูลเพื่อดำเนินการ แต่ยังไม่ได้วิเคราะห์สาเหตุของปัญหา หรือเสนอแนวทางแก้ไขเชิงลึก เช่น ขั้นตอนการแก้ไขหรือทางเลือกอื่น</t>
  </si>
  <si>
    <t>ดูแลเคสด้วยตนเองและไม่ส่งต่อโดยไม่จำเป็น แต่ปิดเคสโดยยังไม่มีการยืนยันผลหรือ Follow-up เพิ่มเติม</t>
  </si>
  <si>
    <t>แจ้งให้ส่งข้อมูลเพื่อดำเนินการ แต่ไม่ได้ระบุ Timeline หรือช่องทางติดตามผลอย่างชัดเจน</t>
  </si>
  <si>
    <t>จัดข้อความเป็นย่อหน้าและรายการข้ออย่างเป็นระบบ อ่านง่าย</t>
  </si>
  <si>
    <t>ใช้ภาษาถูกต้อง สุภาพ ชัดเจน ไม่เยิ่นเย้อ</t>
  </si>
  <si>
    <t>น้ำเสียงสุภาพ เป็นมิตร เหมาะสมกับงานบริการ และมี Empathy ต่อร้านค้า</t>
  </si>
  <si>
    <t>ข้อความเป็น Template ที่เหมาะสม แต่ยังไม่สะท้อนการปรับตามสถานการณ์เฉพาะของเคสอย่างชัดเจน</t>
  </si>
  <si>
    <t>เลือกหมวดเคสและดำเนินการตาม Flow ถูกต้อง พร้อมขอข้อมูลที่จำเป็น หักเล็กน้อยเนื่องจากไม่มีรายละเอียดการบันทึกเพิ่มเติมในช่องคำอธิบาย</t>
  </si>
  <si>
    <t>First Response และการตอบระหว่างสนทนาอยู่ในเวลาที่กำหนด</t>
  </si>
  <si>
    <t>สถานะเคสถูกต้อง</t>
  </si>
  <si>
    <t>ร้านค้าสอบถามสถานะการอนุมัติสาขาใหม่ (Merchant inquires about branch approval status)</t>
  </si>
  <si>
    <t>AA208025</t>
  </si>
  <si>
    <t>https://app.oho.chat/business/6805c0f16232119d2a1204b5/smartchat?room=682eaa14f8c1c3e61db8603f</t>
  </si>
  <si>
    <t>พนักงานมีการทักทายตาม Script มาตรฐาน แนะนำตนเองอย่างชัดเจน และมีการเรียกชื่อตนเองซ้ำในช่วงปิดการสนทนา (“แอดมินปุยฝ้ายยินดีให้บริการค่ะ”) ซึ่งสอดคล้องกับเกณฑ์ที่กำหนด ใช้ถ้อยคำสุภาพเหมาะสม และมีข้อความปิดการสนทนา  อย่างไรก็ตาม ไม่พบการเสนอความช่วยเหลือเพิ่มเติมหรือสอบถามเพิ่มเติมก่อนปิดการสนทนา จึงยังไม่ครบองค์ประกอบตามมาตรฐานทั้งหมด</t>
  </si>
  <si>
    <t>ข้อมูลที่ให้สอดคล้องกับประกาศทางการของบริษัทเกี่ยวกับการจ่ายงานตามระยะใกล้ร้านค้า ไม่มีข้อมูลคลาดเคลื่อนหรือคาดเดา</t>
  </si>
  <si>
    <t>ไม่มีการเปิดเผยข้อมูลส่วนบุคคล และไม่ต้องยืนยันตัวตน เนื่องจากเป็นคำถามข้อมูลทั่วไป</t>
  </si>
  <si>
    <t>คำตอบตรงกับลักษณะคำถาม (สอบถามข้อมูลทั่วไปเกี่ยวกับระบบจ่ายงาน) และสอดคล้องกับประกาศบริษัท ไม่ใช่การตอบผิดเคสหรือผิดสถานการณ์</t>
  </si>
  <si>
    <t>ตอบตรงประเด็นที่ไรเดอร์สอบถาม ไม่มีประเด็นตกหล่น</t>
  </si>
  <si>
    <t>อธิบายหลักการทำงานได้เข้าใจง่าย แต่ไม่ได้เรียงเป็นขั้นตอนหรือแนวทางปฏิบัติชัดเจน</t>
  </si>
  <si>
    <t>ข้อมูลอ้างอิงจากประกาศทางการของบริษัท (Policy)</t>
  </si>
  <si>
    <t>สามารถอธิบายสาเหตุที่ไรเดอร์อาจได้รับงานหรือไม่ได้รับงานตามระยะใกล้ร้านได้ แต่ไม่ได้เสนอแนวทางเพิ่มโอกาสรับงาน เช่น การอยู่โซนร้านยอดนิยม หรือรักษา Acceptance Rate</t>
  </si>
  <si>
    <t>ดูแลเคสจนจบ ไม่มีการปล่อยค้างหรือส่งต่อโดยไม่จำเป็น</t>
  </si>
  <si>
    <t>เป็นข้อมูลทั่วไป จึงไม่มีขั้นตอนดำเนินการต่อ แต่ไม่ได้ระบุช่องทางสอบถามเพิ่มเติมหรือเงื่อนไขอื่น</t>
  </si>
  <si>
    <t>ข้อความอ่านง่าย ลำดับชัดเจน ไม่ยาวเกินไป</t>
  </si>
  <si>
    <t>ใช้ภาษาสุภาพ ชัดเจน และกระชับ เหมาะสมกับงานบริการ</t>
  </si>
  <si>
    <t>น้ำเสียงสุภาพ เป็นมิตร เหมาะสมกับการให้ข้อมูล</t>
  </si>
  <si>
    <t>ดำเนินการตาม Flow การให้ข้อมูลได้ถูกต้อง</t>
  </si>
  <si>
    <t>ตอบภายในเวลาที่กำหนด ไม่มีช่วงเงียบผิดปกติ</t>
  </si>
  <si>
    <t>สถานะเคสถูกต้อง แต่ไม่พบรายละเอียดบันทึกเพิ่มเติม</t>
  </si>
  <si>
    <t>ไรเดอร์สอบถามการจัดสรรงานตามระยะใกล้ร้าน (Rider inquires about job allocation based on proximity to store)</t>
  </si>
  <si>
    <t>AA208091</t>
  </si>
  <si>
    <t>https://app.oho.chat/business/6805c0f16232119d2a1204b5/smartchat?room=684033ae6a3bb4227c007345</t>
  </si>
  <si>
    <t>มีการทักทายสุภาพตามมาตรฐาน  มีการแนะนำตัวแอดมิน  มีข้อความปิดการสนทนาเหมาะสม  ใช้ชื่อแอดมินครบ (Greeting + Closing)  หักเล็กน้อย: ไม่มีการเสนอความช่วยเหลือเพิ่มเติมก่อนปิด</t>
  </si>
  <si>
    <t>ให้ข้อมูลสอดคล้องกับสถานการณ์ทั่วไป  แต่ยังไม่มีการอ้างอิงเงื่อนไขระบบหรือสาเหตุเชิงลึกว่าทำไมได้รับงานไกล</t>
  </si>
  <si>
    <t>ไม่มีการเปิดเผยข้อมูลส่วนบุคคล  ไม่มีข้อมูลบุคคลที่สาม  ปฏิบัติตามนโยบายครบถ้วน</t>
  </si>
  <si>
    <t>ตอบตรงประเด็นเรื่องระยะทางงาน  แต่ยังไม่มีการตรวจสอบข้อมูลเฉพาะเคสจากระบบ (เช่น หมุด / โซน / Demand)</t>
  </si>
  <si>
    <t>ตอบประเด็นหลักแล้ว  แต่ยังไม่อธิบายปัจจัยอื่นที่มีผล เช่น  ความหนาแน่นไรเดอร์  ระบบจัดสรรงาน  หมุดร้านค้า</t>
  </si>
  <si>
    <t>ไม่มีขั้นตอนให้ปฏิบัติ  ไม่มีแนวทางลดการรับงานไกล  คำตอบเป็นเชิงข้อมูล ไม่ใช่เชิง action</t>
  </si>
  <si>
    <t>เป็นข้อมูลเชิงระบบ (Policy/Logic ของแพลตฟอร์ม)  แต่ไม่ได้ระบุว่าอ้างอิงจากระบบหรือประกาศใด</t>
  </si>
  <si>
    <t>ไม่ได้วิเคราะห์ Root Cause  ไม่อธิบายเหตุผลที่ได้รับงานไกล เช่น  โซนขาดไรเดอร์  ระบบกระจายงาน  ระดับ Acceptance Rate  ไม่มีแนวทางป้องกันหรือทางเลือกเพิ่มเติม</t>
  </si>
  <si>
    <t>ดูแลจนจบการสนทนา  ไม่ปล่อยเคสค้าง  ไม่มีการส่งต่อโดยไม่จำเป็น  หักเล็กน้อย: ไม่มีการตรวจสอบเพิ่มเติมจากระบบ</t>
  </si>
  <si>
    <t>ไม่มีการแนะนำแนวทางถัดไป เช่น  หากยังพบปัญหาให้ติดต่ออีกครั้ง  แจ้งช่องทางช่วยเหลือเพิ่มเติม</t>
  </si>
  <si>
    <t>อ่านง่าย  เรียงลำดับดี  ไม่ยาวเกิน</t>
  </si>
  <si>
    <t>ภาษาเหมาะสม  สุภาพ ชัดเจน</t>
  </si>
  <si>
    <t>น้ำเสียงเป็นมิตร  ไม่โต้แย้ง  เหมาะสมกับงานบริการ</t>
  </si>
  <si>
    <t>ปรับตามเคสได้ดี  แต่ยังค่อนข้างเป็นข้อความมาตรฐาน</t>
  </si>
  <si>
    <t>เปิดเคสถูกประเภท  แต่ไม่เห็นการตรวจสอบข้อมูลเชิงระบบก่อนตอบ</t>
  </si>
  <si>
    <t>First Response อยู่ใน SLA  ไม่มีช่วงเงียบผิดปกติ</t>
  </si>
  <si>
    <t>มีการปิดเคสถูกต้อง</t>
  </si>
  <si>
    <t>ไรเดอร์แจ้งได้รับงานระยะทางไกลมาก (Rider reports receiving very long-distance job)</t>
  </si>
  <si>
    <t>AA207896</t>
  </si>
  <si>
    <t>https://app.oho.chat/business/6805c0f16232119d2a1204b5/smartchat?room=6897f4ed4ca6e282084d30a7</t>
  </si>
  <si>
    <t>มีการทักทายตาม Script มาตรฐาน แนะนำตัวชัดเจน (“แอดมินหมอ…”) และมีการเรียกชื่อตนเองอีกครั้งในช่วงปิดการสนทนา ใช้ถ้อยคำสุภาพเหมาะสม อย่างไรก็ตาม ไม่มีการเสนอความช่วยเหลือเพิ่มเติมก่อนปิดอย่างชัดเจน จึงหักเล็กน้อย</t>
  </si>
  <si>
    <t>ข้อมูลที่ให้เกี่ยวกับค่าบริการเพิ่มเติมและเงื่อนไขการรอ 20 นาที สอดคล้องกับนโยบายการให้บริการ ไม่มีการให้ข้อมูลเกินจริงหรือคาดเดา</t>
  </si>
  <si>
    <t>ไม่มีการเปิดเผยข้อมูลส่วนบุคคลเกินความจำเป็น และมีการยืนยันข้อมูลที่เกี่ยวข้องกับเคสอย่างเหมาะสม</t>
  </si>
  <si>
    <t>คำตอบอ้างอิงจากสถานการณ์จริงของเคส (ลูกค้าให้รอหน้าบ้านนาน) และให้ข้อมูลตามเงื่อนไขบริการจริง ไม่ใช้คำตอบทั่วไป</t>
  </si>
  <si>
    <t>ตอบประเด็นหลักเรื่องค่ารอได้ครบ แต่ไม่ได้สอบถามเพิ่มเติม เช่น ระยะเวลาที่รอจริง หรือสถานะการติดต่อกับลูกค้า เพื่อประเมินทางเลือกอื่น</t>
  </si>
  <si>
    <t>อธิบายเงื่อนไขค่ารอได้ชัดเจน เข้าใจง่าย แต่ไม่ได้จัดเป็นลำดับขั้นตอนหรือแนวทางปฏิบัติอย่างเป็นระบบ</t>
  </si>
  <si>
    <t>ข้อมูลเป็น Policy มาตรฐานของบริษัท จึงถือว่าอ้างอิงจากแหล่งทางการ</t>
  </si>
  <si>
    <t>วิเคราะห์สถานการณ์ได้ถูกต้องและให้ทางเลือกตามนโยบาย แต่ไม่ได้เสนอแนวทางเพิ่มเติม เช่น การติดต่อผ่านแอป โทรซ้ำ หรือขอความช่วยเหลือจากระบบ จึงยังเป็นการแก้ระดับพื้นฐาน</t>
  </si>
  <si>
    <t>ดูแลเคสจนได้รับการตอบรับจาก Rider (“ok”) และปิดเคสตามกระบวนการ แต่ไม่มีการยืนยันผลการดำเนินการขั้นสุดท้าย</t>
  </si>
  <si>
    <t>มีการแจ้งแนวทางดำเนินการ (สามารถรอได้ 20 นาที หรือคิดค่าบริการเพิ่ม) แต่ไม่ได้ระบุขั้นตอนถัดไปหากลูกค้ายังไม่ออกมารับสินค้า</t>
  </si>
  <si>
    <t>ข้อความอ่านง่าย เรียงลำดับดี แบ่งย่อหน้าชัดเจน</t>
  </si>
  <si>
    <t>ใช้ภาษาสุภาพ ชัดเจน ไม่เยิ่นเย้อ</t>
  </si>
  <si>
    <t>น้ำเสียงสุภาพ เป็นมิตร และเหมาะสมกับบริบท</t>
  </si>
  <si>
    <t>มีการปรับข้อความให้เหมาะกับเคส แต่ยังคงลักษณะ Template ค่อนข้างชัด</t>
  </si>
  <si>
    <t>เลือกหมวดหมู่เคสถูกต้องและดำเนินการตาม Flow</t>
  </si>
  <si>
    <t>มีการอัปเดตสถานะและข้อมูลพื้นฐาน แต่ไม่มีรายละเอียดบันทึกเคสเพิ่มเติม ทำให้การติดตามย้อนหลังทำได้จำกัด</t>
  </si>
  <si>
    <t>ไรเดอร์แจ้งลูกค้าปักหมุดผิดและขอแก้ไข (Rider reports incorrect customer pin and requests correction)</t>
  </si>
  <si>
    <t>AA207925</t>
  </si>
  <si>
    <t>https://app.oho.chat/business/6805c0f16232119d2a1204b5/smartchat?room=69b90f648ee0c995cf2e54a3</t>
  </si>
  <si>
    <t>มีการทักทายสุภาพ พร้อมแนะนำตัว “แอดมินขนมดาราทอง” และมีข้อความปิดการสนทนาเหมาะสม แต่ยังไม่ใช่ Closing Script มาตรฐานแบบครบถ้วน</t>
  </si>
  <si>
    <t>ข้อมูลเกี่ยวกับการยกเลิกการเปิดร้าน/ปิดร้านในระบบ ถูกต้องตามขั้นตอนการใช้งานของ Robinhood Shop</t>
  </si>
  <si>
    <t>ไม่มีการขอข้อมูลส่วนบุคคลเกินความจำเป็น</t>
  </si>
  <si>
    <t>ลูกค้าสอบถามวิธีการยกเลิก → Agent ให้คำตอบตรงคำถาม และถูกต้องตามขั้นตอน</t>
  </si>
  <si>
    <t>อธิบายวิธีดำเนินการได้ แต่ยังไม่ได้แจ้งผลกระทบ เช่น  ระยะเวลาดำเนินการ  เงื่อนไขการเปิดร้านใหม่ในอนาคต  ผลต่อคำสั่งซื้อค้าง (ถ้ามี)</t>
  </si>
  <si>
    <t>ขั้นตอนชัดเจน เข้าใจง่าย</t>
  </si>
  <si>
    <t>อ้างอิงจาก Company Policy / Process ของระบบร้านค้า</t>
  </si>
  <si>
    <t>ให้วิธีการยกเลิกได้ถูกต้อง แต่ยังไม่ได้ตรวจสอบหรือสอบถามรายละเอียดเพิ่มเติม เช่น  เหตุผลที่ต้องการปิดร้าน  เป็นการปิดชั่วคราวหรือถาวร  ต้องการให้ทีมดำเนินการแทนหรือไม่  ซึ่งมีผลต่อแนวทางช่วยเหลือ</t>
  </si>
  <si>
    <t>ให้คำแนะนำแล้ว แต่ไม่ได้แสดง Ownership เช่น  เสนอช่วยประสานทีมที่เกี่ยวข้อง  แจ้งว่าจะติดตามผลให้  ยืนยันสถานะการดำเนินการ</t>
  </si>
  <si>
    <t>มีการแจ้งว่าสามารถติดต่อกลับได้ แต่ไม่มี Next Step ที่ชัดเจน เช่น  ระยะเวลาการดำเนินการ  ช่องทางติดตาม  การแจ้งเมื่อดำเนินการเสร็จ</t>
  </si>
  <si>
    <t>น้ำเสียงเป็นมิตร เหมาะสมกับร้านค้า</t>
  </si>
  <si>
    <t>ยังเป็นข้อความแนว Template มากกว่าการปรับตามเคสธุรกิจ</t>
  </si>
  <si>
    <t>ดำเนินการตาม Flow มาตรฐาน แต่ไม่มีข้อมูลการ Escalate</t>
  </si>
  <si>
    <t>ปิดเคสถูกต้อง</t>
  </si>
  <si>
    <t>ร้านค้าสอบถามขั้นตอนการปิดร้านถาวร (Merchant inquires about permanent shop closure procedure)</t>
  </si>
  <si>
    <t>AA207998</t>
  </si>
  <si>
    <t>https://app.oho.chat/business/6805c0f16232119d2a1204b5/smartchat?room=6833f4b050e7bed9fa854d6f</t>
  </si>
  <si>
    <t>พนักงานมีการทักทายตามรูปแบบมาตรฐาน ใช้ถ้อยคำสุภาพ และมีข้อความปิดการสนทนาอย่างเหมาะสม อย่างไรก็ตาม ไม่ได้มีการเสนอความช่วยเหลือเพิ่มเติมก่อนปิดการสนทนา จึงยังไม่ครบองค์ประกอบตามเกณฑ์ทั้งหมด</t>
  </si>
  <si>
    <t>ข้อมูลที่พนักงานแจ้งสอดคล้องกับสถานะของเคส และไม่พบการให้ข้อมูลที่คลาดเคลื่อนหรือเกินจริง คำตอบอยู่ในขอบเขตของข้อมูลที่สามารถให้ได้อย่างถูกต้อง</t>
  </si>
  <si>
    <t>ไม่พบการเปิดเผยข้อมูลส่วนบุคคล หรือข้อมูลที่ไม่เกี่ยวข้องกับเคส การสื่อสารเป็นไปตามข้อกำหนดด้านข้อมูลส่วนบุคคลและนโยบายบริษัท</t>
  </si>
  <si>
    <t>พนักงานตอบตรงกับคำถามของไรเดอร์ และให้ข้อมูลตามบริบทของเคสอย่างถูกต้อง ไม่พบการตอบผิดประเด็น หรือให้ข้อมูลที่ไม่สอดคล้องกับสถานการณ์จริง</t>
  </si>
  <si>
    <t>พนักงานตอบคำถามหลักของไรเดอร์ได้ครบถ้วนในระดับหนึ่ง อย่างไรก็ตาม ยังไม่มีการให้ข้อมูลเพิ่มเติมที่อาจเป็นประโยชน์ต่อไรเดอร์ เช่น แนวทางเพิ่มโอกาสในการได้รับงาน หรือปัจจัยที่ส่งผลต่อการจัดสรรงาน</t>
  </si>
  <si>
    <t>ข้อความที่ใช้มีความชัดเจน กระชับ และเข้าใจง่าย ลูกค้าสามารถเข้าใจสาระสำคัญได้โดยไม่เกิดความสับสน</t>
  </si>
  <si>
    <t>ข้อมูลที่ให้เป็นข้อมูลทั่วไปเกี่ยวกับการใช้งานระบบ และไม่ขัดกับแนวทางการให้บริการของบริษัท ไม่พบการอ้างอิงข้อมูลจากแหล่งที่ไม่เป็นทางการ</t>
  </si>
  <si>
    <t>พนักงานตอบคำถามตามที่สอบถาม แต่ไม่ได้วิเคราะห์สาเหตุเชิงลึกหรือให้แนวทางแก้ไขเพิ่มเติม จึงเป็นการตอบเชิงข้อมูลมากกว่าการแก้ปัญหา</t>
  </si>
  <si>
    <t>พนักงานดูแลเคสจนเสร็จสิ้น ไม่ส่งต่อโดยไม่จำเป็น และไม่มีการปล่อยเคสค้าง</t>
  </si>
  <si>
    <t>ไม่มีการแจ้งขั้นตอนถัดไปหรือช่องทางติดตามผลเพิ่มเติม หากลูกค้ายังมีปัญหาในอนาคต</t>
  </si>
  <si>
    <t>ใช้ภาษาถูกต้อง สุภาพ และกระชับ เหมาะสมกับงานบริการลูกค้า</t>
  </si>
  <si>
    <t>น้ำเสียงสุภาพ เป็นมืออาชีพ และไม่ก่อให้เกิดความขัดแย้ง</t>
  </si>
  <si>
    <t>การสื่อสารเหมาะสมกับบริบทของเคส แต่ยังมีลักษณะคล้าย Template และสามารถเพิ่มความยืดหยุ่นได้มากขึ้น</t>
  </si>
  <si>
    <t>ไม่พบการดำเนินการผิดขั้นตอน</t>
  </si>
  <si>
    <t>พนักงานตอบกลับภายในระยะเวลาที่กำหนด ไม่มีช่วงเงียบเกิน SLA</t>
  </si>
  <si>
    <t>สถานะเคสถูกอัปเดตจนปิดเคส</t>
  </si>
  <si>
    <t>ไรเดอร์สอบถามอัตราการรับงาน (Rider inquires about job acceptance rate)</t>
  </si>
  <si>
    <t>AA208454</t>
  </si>
  <si>
    <t>https://app.oho.chat/business/6805c0f16232119d2a1204b5/smartchat?room=698025748503a93f9463cd86</t>
  </si>
  <si>
    <t>มีการทักทายและแนะนำชื่อชัดเจน เช่น “สวัสดีค่ะ แอดมินบัวลอยยินดีให้บริการ” และมีการปิดบทสนทนาแล้ว แต่ยังขาดการเช็กก่อนปิดเคสว่าลูกค้ายังต้องการความช่วยเหลือเพิ่มไหม เช่น “หากยังพบปัญหา สามารถแจ้งแอดมินได้อีกนะคะ</t>
  </si>
  <si>
    <t>แนวทางที่ตอบถือว่าไม่ผิด เพราะเรื่องเสียงแจ้งเตือนเกี่ยวกับการตั้งค่าแจ้งเตือนและระดับเสียงได้ แต่คำตอบยังกว้างไป ยังไม่ได้เช็กให้ชัดว่าปัญหาเกิดจากแอป ตัวเครื่อง หรือการตั้งค่าอื่นของลูกค้า</t>
  </si>
  <si>
    <t>ไม่พบการขอข้อมูลส่วนตัวเกินจำเป็น และไม่มีการเปิดเผยข้อมูลลูกค้าในแชท ถือว่าทำได้ถูกต้องตามมาตรฐาน</t>
  </si>
  <si>
    <t>ตอบตรงประเด็นเรื่องไม่ได้ยินเสียงออเดอร์เข้า แต่ยังเป็นคำตอบแบบทั่วไป เพราะไม่ได้ถามเพิ่มว่าใช้มือถือรุ่นอะไร ระบบอะไร หรือมีปัญหาเฉพาะบางช่วงหรือไม่</t>
  </si>
  <si>
    <t>มีการแนะนำเบื้องต้นแล้ว แต่ยังไม่ครบ เช่น ยังไม่ได้แนะนำให้เช็กสิทธิ์แจ้งเตือนของแอป โหมดเงียบ โหมดห้ามรบกวน หรือทดลองเข้าแอปใหม่ หากยังไม่หายควรมีทางไปต่อ</t>
  </si>
  <si>
    <t>อ่านแล้วพอเข้าใจ แต่ยังไม่เป็นขั้นตอนชัดเจน ถ้าเรียงเป็นข้อจะเข้าใจง่ายกว่า เช่น 1) เช็กการแจ้งเตือน 2) เช็กเสียงเรียกเข้า 3) ลองปิด-เปิดแอปใหม่</t>
  </si>
  <si>
    <t>จากข้อความที่เห็น ยังไม่สะท้อนว่ามีการตรวจสอบจากระบบหรือคู่มือการทำงานก่อนตอบ เลยดูเป็นการแนะนำตามความเข้าใจทั่วไปมากกว่า</t>
  </si>
  <si>
    <t>มีการช่วยแก้ปัญหาเบื้องต้น แต่ยังไม่ได้วิเคราะห์ลึกว่าปัญหาเกิดจากอะไรจริง เช่น ควรถามเพิ่มว่าไม่ได้ยินทุกออเดอร์หรือบางออเดอร์ เพิ่งเป็นวันนี้หรือเป็นมานานแล้ว เพื่อหาสาเหตุให้ตรงจุด</t>
  </si>
  <si>
    <t>มีการรับเคส ตอบลูกค้า และปิดเคสตามขั้นตอน ถือว่ารับผิดชอบเคสดีในระดับหนึ่ง แต่ถ้าจะให้ดีกว่านี้ควรเช็กผลก่อนปิด เช่น ถามลูกค้าว่าลองทำแล้วดีขึ้นไหม</t>
  </si>
  <si>
    <t>จุดนี้ยังขาด เพราะยังไม่มีการบอกลูกค้าว่าถ้าลองแล้วไม่หายต้องทำต่ออย่างไร เช่น “หากยังไม่ได้ยินเสียงแจ้งเตือน รบกวนแจ้งกลับเพื่อให้ตรวจสอบเพิ่มเติมนะคะ”</t>
  </si>
  <si>
    <t>ข้อความสุภาพและอ่านได้ แต่ถ้าแบ่งเป็นสั้น ๆ หรือเป็นข้อจะดูชัดกว่า และลูกค้าทำตามได้ง่ายกว่า</t>
  </si>
  <si>
    <t>ใช้ภาษาสุภาพ เข้าใจได้ ไม่แข็งเกินไป แต่ยังปรับให้กระชับและเป็นธรรมชาติกว่านี้ได้</t>
  </si>
  <si>
    <t>น้ำเสียงดี สุภาพ เหมาะกับงานบริการ ไม่พบคำพูดที่ทำให้ลูกค้ารู้สึกถูกปัดหรือไม่ใส่ใจ</t>
  </si>
  <si>
    <t>คำตอบเหมาะกับการช่วยเบื้องต้น แต่ยังเป็นคำตอบกลาง ๆ ไม่ได้ปรับตามรายละเอียดของเคสมากนัก ถ้ามีการถามนำก่อน จะดูใส่ใจและตรงปัญหามากขึ้น</t>
  </si>
  <si>
    <t>จากภาพรวมมีการรับแชท ตอบแชท และปิดเคสครบตาม Flow พื้นฐาน แต่ในเชิงคุณภาพยังควรเพิ่มการยืนยันผลก่อนปิดเคส</t>
  </si>
  <si>
    <t>ตอบกลับได้รวดเร็ว อยู่ในระดับที่ดี ไม่ปล่อยลูกค้ารอนาน</t>
  </si>
  <si>
    <t>มีการอัปเดตสถานะในระบบ</t>
  </si>
  <si>
    <t>ร้านค้าสอบถามปัญหาแจ้งเตือนออเดอร์ไม่มีเสียง (Merchant inquires about no sound notification for incoming orders)</t>
  </si>
  <si>
    <t>AA208550</t>
  </si>
  <si>
    <t>https://app.oho.chat/business/6805c0f16232119d2a1204b5/smartchat?room=69ba8e5874e1d1548317d9c3</t>
  </si>
  <si>
    <t>มีการทักทายสุภาพ แนะนำชื่อชัดเจน และมีการปิดการสนทนาเรียบร้อย ถือว่าทำได้ดีมาก จุดที่ยังเพิ่มได้คือก่อนปิดเคสอาจเช็กความต้องการลูกค้าอีกนิด เช่น “หากต้องการให้แอดมินช่วยตรวจสอบเพิ่มเติม แจ้งได้เลยนะคะ”</t>
  </si>
  <si>
    <t>คำตอบตรงกับคำถามลูกค้า และมีการอ้างอิงจากการตรวจสอบออเดอร์ในระบบก่อนตอบ ทำให้คำตอบมีความน่าเชื่อถือ แต่ถ้าระบุให้ชัดอีกนิดว่า “เงินจะคืนเข้าช่องทางชำระเดิม” หรือ “ขึ้นอยู่กับธนาคาร/ช่องทางชำระเงิน” จะครบกว่าเดิม</t>
  </si>
  <si>
    <t>ไม่พบการเปิดเผยข้อมูลส่วนตัวเกินจำเป็น และให้ข้อมูลเฉพาะที่เกี่ยวกับออเดอร์ของลูกค้า ถือว่าทำได้ถูกต้อง</t>
  </si>
  <si>
    <t>ตอบตรงคำถามลูกค้าว่าได้เงินคืนเมื่อไร และมีการตรวจสอบเลขออเดอร์ก่อนตอบ ทำให้คำตอบผูกกับเคสจริง ไม่ใช่ตอบแบบกว้าง ๆ</t>
  </si>
  <si>
    <t>ตอบครบเรื่องระยะเวลาคืนเงิน และบอกช่องทางเช็กสถานะย้อนหลังได้แล้ว แต่ยังเพิ่มได้อีกเล็กน้อย เช่น แจ้งว่าถ้าเกินกำหนดแล้วยังไม่ได้เงินคืน ให้ติดต่อกลับพร้อมเลขออเดอร์เดิม</t>
  </si>
  <si>
    <t>อธิบายเข้าใจง่าย อ่านแล้วรู้ว่าต้องรอกี่วันและเช็กที่ไหน แต่ถ้าแยกเป็นขั้นตอนสั้น ๆ จะอ่านง่ายขึ้น เช่น “1) รอ 1–2 วัน 2) เช็กในประวัติออเดอร์ 3) หากยังไม่เข้าให้แจ้งกลับ”</t>
  </si>
  <si>
    <t>มีการแจ้งว่าตรวจสอบจากระบบก่อนตอบ ถือว่าดีกว่าเคสที่ตอบจากแนวทางทั่วไป แต่ยังไม่ได้ระบุรายละเอียดเงื่อนไขการคืนเงินเพิ่มเติม จึงยังไม่เต็ม</t>
  </si>
  <si>
    <t>เคสนี้ไม่ได้เป็นเคสซับซ้อน จึงไม่จำเป็นต้องวิเคราะห์ลึกมาก พนักงานทำได้ดีตรงที่ตรวจสอบออเดอร์แล้วให้คำตอบตรงจุด พร้อมแจ้งระยะเวลารอ แต่ยังเพิ่มความครบได้อีกโดยระบุเงื่อนไขกรณีเงินคืนล่าช้าให้ชัดขึ้น</t>
  </si>
  <si>
    <t>มีการรับเคส ตรวจสอบ และตอบกลับลูกค้าอย่างชัดเจน ไม่ปล่อยเคสค้าง และให้แนวทางต่อหากยังไม่ได้เงินคืน ถือว่ารับผิดชอบเคสดี</t>
  </si>
  <si>
    <t>มีการบอกต่อแล้วว่าหากไม่พบยอดคืนเงินสามารถแจ้งแอดมินได้อีกครั้ง ถือว่าทำได้ดี จุดที่เพิ่มได้คือระบุให้ชัดว่า “หากเกิน 2 วันแล้วยังไม่พบยอดคืนเงิน” จะชัดกว่า</t>
  </si>
  <si>
    <t>ข้อความโดยรวมอ่านเข้าใจง่าย ลำดับดี แต่ยังมีโอกาสทำให้กระชับขึ้นได้อีก เช่น ตัดคำซ้ำบางช่วงและแบ่งประโยคให้สั้นลง</t>
  </si>
  <si>
    <t>ใช้ภาษาสุภาพ เหมาะกับงานบริการ และเข้าใจง่าย แต่ถ้าปรับให้เป็นธรรมชาติมากขึ้นอีกนิด เช่น ลดคำซ้ำและทำให้ประโยคสั้นลง จะดูมืออาชีพขึ้น</t>
  </si>
  <si>
    <t>น้ำเสียงสุภาพ อ่อนโยน และเหมาะกับสถานการณ์ลูกค้าที่สอบถามเรื่องเงินคืน ไม่มีถ้อยคำที่ทำให้ลูกค้ารู้สึกถูกปัด</t>
  </si>
  <si>
    <t>คำตอบเหมาะกับเคสนี้ เพราะเป็นการตอบเรื่องสถานะเงินคืนโดยตรง และมีการใช้ข้อมูลจากออเดอร์จริงแล้ว แต่ยังเพิ่มความมั่นใจได้อีกด้วยการระบุกรอบเวลาหรือเงื่อนไขให้ชัดขึ้น</t>
  </si>
  <si>
    <t>มีการรับแชท ตอบครั้งแรก ตรวจสอบข้อมูล ตอบผล และปิดเคสครบตาม Flow ถือว่าทำได้ดีมาก</t>
  </si>
  <si>
    <t>เวลาตอบกลับเร็ว อยู่ในระดับดี และไม่ปล่อยลูกค้ารอนานเกินจำเป็น</t>
  </si>
  <si>
    <t>มีการอัปเดตสถานะและปิดเคสเรียบร้อย</t>
  </si>
  <si>
    <t>ลูกค้าสอบถามกำหนดการคืนเงินหลังไรเดอร์ยกเลิกออเดอร์ (Customer inquires about refund timeline after rider cancellation)</t>
  </si>
  <si>
    <t>AA208405</t>
  </si>
  <si>
    <t>https://app.oho.chat/business/6805c0f16232119d2a1204b5/smartchat?room=682dc11abdac345456f386e4</t>
  </si>
  <si>
    <t>มีการทักทายสุภาพ แนะนำชื่อแอดมินชัดเจน และมีการปิดการสนทนาเรียบร้อย ถือว่าทำได้ดีตามมาตรฐาน จุดที่ยังปรับได้คือประโยคปิดควรเป็นกลางและเป็นมาตรฐานมากขึ้น เช่น “ขอบคุณที่ติดต่อเข้ามาค่ะ หากต้องการความช่วยเหลือเพิ่มเติมสามารถแจ้งได้เลยนะคะ”</t>
  </si>
  <si>
    <t>คำตอบโดยรวมตรงประเด็นและสอดคล้องกับเรื่องที่ไรเดอร์สอบถาม คือแจ้งว่าระบบจะตรวจสอบเส้นทางและดำเนินการขยับระยะทางย้อนหลังให้หลังจบงาน แต่ยังไม่ได้อธิบายรายละเอียดเพิ่มเติม เช่น กรณีที่ระบบไม่อัปเดตหรือใช้เวลาตรวจสอบนานกว่าปกติ</t>
  </si>
  <si>
    <t>ไม่พบการเปิดเผยข้อมูลส่วนบุคคลเกินจำเป็น และการสื่อสารอยู่ในขอบเขตของข้อมูลเคส ถือว่าปฏิบัติได้ถูกต้อง</t>
  </si>
  <si>
    <t>พนักงานตอบตรงกับคำถามของไรเดอร์เรื่องระยะทางผิด และตอบในสิ่งที่เกี่ยวข้องกับเคสจริง ไม่ได้ออกนอกประเด็น แต่ถ้าระบุให้ชัดตั้งแต่แรกว่า “ไม่ต้องทำรายการเพิ่ม ระบบจะตรวจสอบให้อัตโนมัติหลังจบงาน” จะช่วยให้คำตอบชัดขึ้นอีก</t>
  </si>
  <si>
    <t>คำตอบถือว่าครบในระดับหนึ่ง เพราะบอกทั้งแนวทางการตรวจสอบและบอกว่าไม่ต้องแจ้งเพิ่มแล้ว แต่ยังขาดเงื่อนไขต่อเนื่อง เช่น หากจบงานแล้วระบบยังไม่ปรับระยะทาง ควรให้ไรเดอร์ทำอย่างไรต่อ</t>
  </si>
  <si>
    <t>ลูกค้าน่าจะเข้าใจคำตอบได้ เพราะตอบกลับสั้นและไม่ได้ถามซ้ำ แต่ข้อความยังสามารถทำให้กระชับและเป็นลำดับมากขึ้นได้ เช่น “หลังจบงาน ระบบจะตรวจสอบเส้นทางให้อัตโนมัติ และปรับระยะทางย้อนหลังให้ค่ะ”</t>
  </si>
  <si>
    <t>มีการตอบโดยอิงจากข้อมูลที่ลูกค้าส่งและลักษณะเคส แต่ในข้อความยังไม่เห็นชัดว่ามีการอ้างอิงจากระบบภายในหรือผลตรวจสอบโดยตรง จึงถือว่าพอมีน้ำหนัก แต่ยังไม่เด่นมาก</t>
  </si>
  <si>
    <t>พนักงานเข้าใจปัญหาและตอบได้ตรงจุดว่าเป็นเรื่องระยะทางที่ระบบจะตรวจสอบย้อนหลังให้ ถือว่าแก้ข้อกังวลของไรเดอร์ได้ดีในระดับหนึ่ง แต่ยังไม่ได้อธิบายสาเหตุหรือเงื่อนไขให้ครบ เช่น ทำไมตอนนี้ระยะยังไม่ตรง และกรณีใดที่ต้องติดตามต่อ</t>
  </si>
  <si>
    <t>มีการรับเคส ตอบคำถาม และยืนยันกับไรเดอร์ชัดเจนว่าไม่ต้องดำเนินการเพิ่ม ถือว่าดูแลเคสได้ดี และช่วยลดความกังวลของลูกค้าได้</t>
  </si>
  <si>
    <t>มีการบอก Next step แล้วในระดับหนึ่ง คือแจ้งว่าไม่ต้องแจ้งเพิ่มและระบบจะตรวจสอบให้หลังจบงาน แต่ยังขาดประโยคเผื่อกรณีปัญหาไม่ถูกแก้ เช่น “หากจบงานแล้วระยะยังไม่อัปเดต รบกวนแจ้งกลับอีกครั้งนะคะ”</t>
  </si>
  <si>
    <t>ข้อความเรียงลำดับพอเข้าใจได้ ตั้งแต่รับเรื่อง อธิบาย และปิดเคส แต่บางประโยคยังยาว ทำให้สามารถปรับให้สั้นลงและอ่านง่ายขึ้นได้อีก</t>
  </si>
  <si>
    <t>ใช้ภาษาสุภาพและสื่อสารเข้าใจได้ ไม่พบคำไม่เหมาะสมหรือจุดผิดชัดเจนจากภาพที่เห็น เหตุที่ยังไม่เต็มเพราะบางประโยคยังไม่ค่อยกระชับ และมีคำซ้ำหรือจังหวะประโยคที่อ่านไม่ลื่นเท่าที่ควร เช่นสามารถปรับให้สั้นและตรงขึ้นได้</t>
  </si>
  <si>
    <t>น้ำเสียงดี สุภาพ เป็นมิตร และทำให้ลูกค้ารู้สึกว่ามีคนช่วยดูแลเคสอยู่ เหมาะกับงานบริการ</t>
  </si>
  <si>
    <t>คำตอบสอดคล้องกับสถานการณ์ของไรเดอร์ และไม่ได้ใช้ข้อความกว้างเกินไป ถือว่าปรับใช้ได้ดี แต่ยังสามารถทำให้เฉพาะเคสมากขึ้นด้วยการสรุปให้ชัดว่าไรเดอร์ไม่ต้องทำอะไรต่อ และรอระบบตรวจสอบหลังจบงาน</t>
  </si>
  <si>
    <t>จากภาพรวมมีการรับเคส ตอบลูกค้า เพิ่มบันทึกภายใน และปิดเคสครบตามขั้นตอน ถือว่าทำได้ดีมาก</t>
  </si>
  <si>
    <t>ตอบกลับได้รวดเร็วมาก ลูกค้าไม่ต้องรอนาน ถือว่าผ่านมาตรฐานด้านความเร็ว</t>
  </si>
  <si>
    <t>ไรเดอร์สอบถามค่ารอบและระยะทางไม่ตรง (Rider inquires about fare discrepancy and distance)</t>
  </si>
  <si>
    <t>AA208553</t>
  </si>
  <si>
    <t>https://app.oho.chat/business/6805c0f16232119d2a1204b5/smartchat?room=69ba8bc74a21d9306fef595b</t>
  </si>
  <si>
    <t>ในช่วงที่รับเคสต่อ ไม่ได้มีประโยคทักทายเปิดบทสนทนาใหม่ เพราะเป็นการเข้ามาต่อจาก Agent เดิม จึงไม่ควรหักเต็ม แต่ในส่วนปิดเคสมีการปิดสุภาพและแจ้งว่าหากต้องการตรวจสอบเพิ่มเติมสามารถแจ้งรายละเอียดเข้ามาได้ ถือว่าปิดได้โอเค</t>
  </si>
  <si>
    <t>ข้อมูลที่แจ้งลูกค้าถือว่าถูกต้องและตอบตรงคำถาม แต่ยังขาดรายละเอียดสำคัญบางส่วน เช่น การย้ำว่าระบบรองรับการดูรายงานแบบรายวันเท่านั้น และหากต้องการสรุปรายเดือนอาจต้องรวบรวมข้อมูลเพิ่มเติมเอง</t>
  </si>
  <si>
    <t>ไม่พบการเปิดเผยข้อมูลเกินจำเป็น และการตอบอยู่ในขอบเขตข้อมูลของร้านค้า ถือว่าถูกต้อง</t>
  </si>
  <si>
    <t>ตอบตรงกับคําถามของร้านค้าเรื่องการดู
รายงานและการสรุปรายเดือน ข้อมูลทีให้
สอดคล้องกับปัญหาทีสอบถามจริง แต่
คําตอบยังเป็นลักษณะอธิบายการใช้งาน
ระบบทั่วไปมากกว่าการสรุปให้ชัดตาม
บริบทของเคสนีโดยตรง  ตัวอย่างแบบทีได้
เต็มกว่าจะประมาณนี “กรณีของร้านนี้ หาก
ต้องการดูยอดย้อนหลังตั้งแต่เริ่มใช้งาน 
สามารถตรวจสอบได้ผ่านอีเมลทีลงทะเบียน
ไว้ หรือผ่าน Merchant Portal ในเมนู
รายงานนะครับ แต่ปัจจุบันระบบยังไม่
รองรับสรุปรายงานแบบรายเดือนโดยตรง</t>
  </si>
  <si>
    <t>คำตอบถือว่าครบในระดับหนึ่ง เพราะแจ้งช่องทางดูรายงาน และตอบชัดว่าระบบยังไม่มีรายงานแบบรายเดือน แต่ถ้าจะให้ครบกว่านี้ ควรแนะนำทางเลือกเพิ่ม เช่น ให้ร้านค้าดึงข้อมูลรายวันไปสรุปต่อเอง</t>
  </si>
  <si>
    <t>อธิบายค่อนข้างชัด โดยเฉพาะข้อความที่บอกช่องทางเข้าไปดูรายงานผ่านเว็บไซต์ แต่ยังมีประโยคที่ยาวอยู่บ้าง ถ้าแบ่งเป็นข้อสั้น ๆ จะอ่านง่ายขึ้น</t>
  </si>
  <si>
    <t>มีการให้ช่องทางใช้งานจริงและระบุหน้าเว็บไซต์ที่ต้องเข้าไปดูรายงาน ถือว่ามีน้ำหนักและใช้งานได้จริง แม้ไม่ได้อ้างอิงระบบภายในอย่างเป็นทางการในข้อความ</t>
  </si>
  <si>
    <t>Agent เข้าใจว่าลูกค้าต้องการดูยอดย้อนหลัง
และอยากได้แบบสรุปรายเดือน จึงตอบได้
ตรงคําถามและให้ทางออกตามทีระบบมีอยู่
ตอนนี แต่ยังไม่ได้ช่วยต่อยอดมากนัก เช่น 
แนะนําวิธีใช้งานข้อมูลรายวันแทนรายเดือน</t>
  </si>
  <si>
    <t>Agent รับช่วงเคสต่อได้ดี ตอบต่อเนื่องจากบริบทเดิม และแจ้งข้อมูลลูกค้าได้ตรงคำถาม พร้อมเปิดทางให้แจ้งกลับหากต้องการตรวจสอบเพิ่มเติม แต่ยังไม่ได้ติดตามหรือสรุปทางออกของเคสให้ชัดเจนก่อนปิด จึงยังไม่เต็ม  ตัวอย่างแบบที่ได้เต็มกว่าจะประมาณนี้  “กรณีนี้ปัจจุบันระบบยังไม่รองรับรายงานแบบรายเดือนนะคะ ร้านค้าสามารถดูข้อมูลย้อนหลังได้เป็นรายวันผ่าน Merchant Portal ค่ะ หากร้านค้าต้องการให้ช่วยแนะนำวิธีเรียกดูย้อนหลังตามช่วงวันที่ต้องการ แจ้งแอดมินได้เลยนะคะ”</t>
  </si>
  <si>
    <t>Agent เรียงลำดับข้อมูลได้เข้าใจอยู่แล้ว เพราะมีการตอบตามคำถามลูกค้าและอธิบายต่อว่าระบบไม่มีรายงานแบบรายเดือน มีเฉพาะรายวัน ทำให้ลูกค้าพอเข้าใจทิศทางของคำตอบได้ แต่โครงสร้างข้อความยังไม่ชัดที่สุดในมุม QA เพราะยังไม่ได้แยกข้อมูลสำคัญให้เป็นลำดับที่อ่านง่ายมากพอ เช่น บอกก่อนว่าดูได้ที่ไหน แล้วค่อยตามด้วยข้อจำกัดของระบบ และปิดท้ายด้วยทางเลือกที่ลูกค้าทำต่อได้ จึงถือว่าโครงสร้างดีแล้ว แต่ยังจัดให้อ่านง่ายขึ้นได้อีก  ตัวอย่างแบบที่ชัดกว่า “ร้านค้าสามารถตรวจสอบรายงานได้ผ่าน Merchant Portal หรืออีเมลที่ลงทะเบียนไว้นะคะ ปัจจุบันระบบยังไม่รองรับรายงานแบบรายเดือน โดยสามารถเรียกดูได้เป็นรายวันค่ะ หากต้องการตรวจสอบย้อนหลัง แนะนำให้เลือกดูตามช่วงวันที่ต้องการนะคะ”</t>
  </si>
  <si>
    <t>Agent ใช้ภาษาสุภาพและสื่อสารเข้าใจได้ ข้อความโดยรวมไม่มีคำไม่เหมาะสม และอธิบายข้อจำกัดของระบบได้ตรงความหมาย แต่ภาษายังไม่กระชับที่สุดในบางช่วง ทำให้ประโยคดูยาวหรือซ้ำความเล็กน้อย จึงยังไม่เต็มในมุม QA เพราะยังสามารถปรับให้สั้น ชัด และลื่นกว่านี้ได้ โดยยังคงความสุภาพเหมือนเดิม  ตัวอย่างแบบที่ลื่นกว่า “ปัจจุบันระบบยังไม่รองรับรายงานแบบรายเดือนนะคะ สามารถเรียกดูได้เป็นรายวันค่ะ หากต้องการดูย้อนหลัง แนะนำให้ตรวจสอบตามช่วงวันที่ต้องการนะคะ”</t>
  </si>
  <si>
    <t>น้ำเสียงสุภาพและเป็นมิตร ตอบแบบช่วยเหลือลูกค้าได้ดี ไม่ดูปัดความรับผิดชอบ แม้ต้องแจ้งข้อจำกัดของระบบ</t>
  </si>
  <si>
    <t>Agent ปรับคำตอบให้สอดคล้องกับสถานการณ์ของลูกค้าได้ดี เพราะเป็นเคสที่ลูกค้าถามต่อจากข้อมูลเดิมเรื่องรายงานย้อนหลัง และ Agent ก็ตอบตามข้อจำกัดของระบบตรง ๆ ว่าไม่มีรายงานแบบรายเดือน มีเฉพาะรายวัน จึงถือว่าตอบตามบริบทของเคสได้ถูกทาง ไม่ได้ใช้คำตอบกว้างหรือหลุดประเด็น แต่ยังไม่เต็ม เพราะยังสามารถปรับคำตอบให้เหมาะกับความต้องการของลูกค้ามากกว่านี้ได้ เช่น เมื่อลูกค้าต้องการรายเดือน ควรบอกต่อทันทีว่าต้องใช้รายวันแทนหรือให้เลือกดูตามช่วงวันที่ต้องการ จึงถือว่าปรับตามสถานการณ์ได้ดีแล้ว แต่ยังไม่ครบที่สุด  ตัวอย่างแบบที่เหมาะกับสถานการณ์มากกว่า “กรณีนี้ปัจจุบันระบบยังไม่มีรายงานแบบรายเดือนนะคะ จะสามารถเรียกดูได้เป็นรายวันแทนค่ะ หากร้านค้าต้องการตรวจสอบย้อนหลัง แนะนำให้เลือกดูตามช่วงวันที่ต้องการจากรายงานรายวันนะคะ”</t>
  </si>
  <si>
    <t>Agent รับช่วงเคสต่อได้และตอบตามประเด็นที่ลูกค้าถามเพิ่มเติม โดยอธิบายข้อจำกัดของระบบได้ถูกต้องว่าไม่มีรายงานแบบรายเดือน และมีเฉพาะรายวันเท่านั้น จึงถือว่าดำเนินการตาม Flow งานได้ดีในระดับหนึ่ง โดยเฉพาะในเคสที่ไม่ได้เป็นคนเปิดบทสนทนาเองตั้งแต่ต้น แต่ยังไม่เต็ม เพราะในมุม QA ยังสามารถทำให้ขั้นตอนสมบูรณ์กว่านี้ได้ เช่น สรุปคำตอบสุดท้ายให้ชัดในรอบเดียว และบอกทางเลือกที่ลูกค้าทำต่อได้ทันทีเมื่อระบบไม่รองรับรายเดือน จึงถือว่าทำตามขั้นตอนได้ดีแล้ว แต่ยังไม่ครบที่สุดในเชิงคุณภาพการจัดการเคส  ตัวอย่างแบบที่ครบกว่า “ปัจจุบันระบบยังไม่รองรับรายงานแบบรายเดือนนะคะ จะสามารถเรียกดูได้เป็นรายวันค่ะ โดยสามารถตรวจสอบได้ผ่าน Merchant Portal หรืออีเมลที่ลงทะเบียนไว้ หากต้องการดูย้อนหลัง แนะนำให้เลือกดูตามช่วงวันที่ต้องการนะคะ”</t>
  </si>
  <si>
    <t>SLA กำหนดให้รับแชทภายใน 3–5 นาที และตอบหลังรับแชทไม่เกิน 3 นาที โดยเคสนี้มีการตอบกลับ แต่ระยะเวลาในบางช่วงยังไม่สอดคล้องกับ SLA ที่กำหนด จึงไม่ผ่านเต็มตามมาตรฐาน</t>
  </si>
  <si>
    <t>มีการปิดเคสเรียบร้อย</t>
  </si>
  <si>
    <t>ร้านค้าสอบถามการดูรายงานยอดรายเดือน (Merchant inquires about monthly earnings report)</t>
  </si>
  <si>
    <t>AA208444</t>
  </si>
  <si>
    <t>https://app.oho.chat/business/6805c0f16232119d2a1204b5/smartchat?room=687478d228f061a1b426d638</t>
  </si>
  <si>
    <t>มีการทักทายและแนะนำชื่อแอดมินชัดเจน เช่น “สวัสดีครับ แอดมินขนมดาราทอง ยินดีให้บริการครับ” และมีการปิดการสนทนาสุภาพแล้ว แต่ยังไม่เต็ม เพราะก่อนปิดเคสยังไม่ได้เช็กความต้องการลูกค้าให้ชัดอีกครั้ง เช่น “หากยังติดปัญหาอยู่สามารถแจ้งรายละเอียดเพิ่มเติมได้เลยนะครับ”</t>
  </si>
  <si>
    <t>คำตอบไปในทิศทางที่ระวังเรื่องสิทธิ์บัญชี ซึ่งถือว่าไม่ผิด แต่ยังไม่เต็ม เพราะยังไม่ได้อธิบายให้ชัดว่าทำไมต้องให้เจ้าของบัญชีติดต่อเอง และยังไม่ได้แจ้งว่าตรวจสอบอะไรให้ได้หรือไม่ได้ในตอนนี้ ตัวอย่างที่ควรชัดกว่า เช่น “กรณีนี้ต้องให้เจ้าของบัญชีติดต่อเข้ามาโดยตรงนะครับ เพื่อยืนยันสิทธิ์ก่อนตรวจสอบข้อมูลการเข้าใช้งานบัญชีครับ”</t>
  </si>
  <si>
    <t>ไม่เปิดเผยข้อมูลเกินจำเป็น และเลือกให้เจ้าของบัญชีติดต่อเอง ซึ่งสอดคล้องกับการคุ้มครองข้อมูลบัญชี</t>
  </si>
  <si>
    <t>ลูกค้าถามเรื่อง “แอปเด้งใช้งานไม่ได้ เปิดระบบได้ไหม ช่วยเช็กได้ไหม” แต่คำตอบของ Agent ยังไม่ได้ตอบตรงคำถามหลักให้ชัดว่าเปิดได้หรือไม่ได้ หรือปัญหาอยู่ตรงไหน จึงยังไม่เต็ม ตัวอย่างที่ควรแม่นกว่านี้ เช่น “กรณีนี้แอดมินยังไม่สามารถเปิดระบบแทนได้ทันทีนะครับ ต้องให้เจ้าของบัญชีติดต่อเข้ามาโดยตรงเพื่อยืนยันข้อมูลก่อน แล้วแอดมินจะช่วยตรวจสอบสถานะการเข้าใช้งานให้ต่อครับ”</t>
  </si>
  <si>
    <t>คำตอบยังไม่ครบ เพราะยังไม่ได้บอกว่าลูกค้าต้องติดต่อผ่านช่องทางไหน ต้องเตรียมข้อมูลอะไร และหลังจากติดต่อมาแล้วระบบจะช่วยอะไรต่อได้บ้าง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เพื่อให้แอดมินตรวจสอบสถานะบัญชีให้ต่อได้ครับ”</t>
  </si>
  <si>
    <t>Agent บอกทางไว้คร่าว ๆ แต่ยังไม่เป็นขั้นตอนชัดเจน ทำให้ลูกค้าอาจยังไม่แน่ใจว่าต้องทำอะไรต่อ ตัวอย่างที่ควรชัดกว่า เช่น “1) ให้เจ้าของบัญชีติดต่อเข้ามาเอง 2) แจ้งเบอร์ที่ใช้สมัคร 3) แจ้งอาการที่พบ แล้วแอดมินจะช่วยตรวจสอบให้ครับ”</t>
  </si>
  <si>
    <t>จากข้อความที่เห็น ยังไม่สะท้อนว่ามีการเช็กจากระบบหรือแจ้งผลตรวจสอบก่อนตอบ จึงดูเป็นการให้แนวทางทั่วไปมากกว่า ถ้าจะให้ดีกว่านี้ควรมีข้อความลักษณะ “จากการตรวจสอบเบื้องต้น...” หรือ “กรณีนี้ต้องให้เจ้าของบัญชียืนยันข้อมูลก่อนจึงจะตรวจสอบต่อได้ครับ”</t>
  </si>
  <si>
    <t>Agent พอจับประเด็นได้ว่าเป็นปัญหาเกี่ยวกับบัญชีหรือการเข้าใช้งาน แต่ยังไม่วิเคราะห์ต่อว่าปัญหาน่าจะเกิดจากอะไร หรือควรแก้ต่ออย่างไร จึงยังไม่เต็ม ตัวอย่างที่ควรดีกว่า เช่น “เบื้องต้นอาจเป็นปัญหาเรื่องสิทธิ์การเข้าใช้งานบัญชีครับ จึงต้องให้เจ้าของบัญชีติดต่อเข้ามาโดยตรงเพื่อยืนยันข้อมูลก่อนตรวจสอบต่อ”</t>
  </si>
  <si>
    <t>มีการตอบลูกค้าและปิดเคส แต่ยังดูแลต่อไม่สุด เพราะยังไม่ได้ช่วยให้ลูกค้าเห็นทางออกชัดพอก่อนปิด ตัวอย่างที่ควรรับผิดชอบกว่านี้ เช่น “หากเจ้าของบัญชีติดต่อเข้ามาแล้ว แอดมินจะช่วยตรวจสอบต่อให้ทันทีครับ”</t>
  </si>
  <si>
    <t>มีการบอกให้เจ้าของบัญชีติดต่อเอง แต่ยังไม่ชัดว่าต้องติดต่ออย่างไร แจ้งอะไร และทำอะไรต่อ จึงมี Next step แต่ยังไม่ครบ ตัวอย่างที่ควรชัดกว่า เช่น “รบกวนให้เจ้าของบัญชีติดต่อเข้ามาโดยตรง พร้อมแจ้งเบอร์ที่ใช้สมัครและรายละเอียดอาการ เพื่อให้แอดมินช่วยตรวจสอบต่อได้ครับ”</t>
  </si>
  <si>
    <t>ข้อความสั้น อ่านเข้าใจได้ แต่ยังไม่เรียงลำดับให้เห็นขั้นตอนชัดเจน เช่น เหตุผลก่อน แล้วค่อยบอกสิ่งที่ลูกค้าต้องทำต่อ ตัวอย่างที่ควรอ่านง่ายกว่า เช่น “กรณีนี้ต้องให้เจ้าของบัญชีติดต่อเข้ามาเองก่อนนะครับ เพื่อยืนยันข้อมูลบัญชี จากนั้นรบกวนแจ้งเบอร์ที่ใช้สมัครและอาการที่พบ เพื่อให้แอดมินตรวจสอบต่อได้ครับ”</t>
  </si>
  <si>
    <t>ใช้ภาษาสุภาพและเข้าใจง่าย ไม่มีคำไม่เหมาะสม แต่ยังไม่เต็ม เพราะภาษายังสั้นและกลางเกินไป ทำให้คำตอบดูไม่ครบในมุมงานบริการ ตัวอย่างที่ลื่นกว่า เช่น “กรณีนี้รบกวนให้เจ้าของบัญชีติดต่อเข้ามาโดยตรงนะครับ เพื่อความปลอดภัยในการตรวจสอบข้อมูลบัญชีครับ”</t>
  </si>
  <si>
    <t>น้ำเสียงสุภาพ เหมาะสมกับงานบริการ และไม่มีลักษณะปัดลูกค้า</t>
  </si>
  <si>
    <t>Agent เข้าใจว่าเป็นเคสเกี่ยวกับบัญชีและพยายามตอบแบบระวังเรื่องสิทธิ์ แต่ยังไม่ปรับคำตอบให้เหมาะกับสถานการณ์มากพอ เช่น ควรอธิบายเหตุผลให้ลูกค้าเข้าใจว่าทำไมต้องให้เจ้าของบัญชีติดต่อเอง ตัวอย่างที่ควรเหมาะกว่านี้ เช่น “เพื่อความปลอดภัยในการตรวจสอบบัญชี รบกวนให้เจ้าของบัญชีติดต่อเข้ามาโดยตรงนะครับ”</t>
  </si>
  <si>
    <t>มีการรับแชท ตอบ และปิดเคสครบตาม Flow พื้นฐาน แต่ยังไม่เต็ม เพราะในเชิงคุณภาพยังขาดการซักถาม การอธิบายเหตุผล และการแจ้งทางต่อให้ครบ ตัวอย่างที่ควรครบกว่า เช่น “รบกวนให้เจ้าของบัญชีติดต่อเข้ามาโดยตรง พร้อมแจ้งเบอร์ที่ใช้สมัครและอาการที่พบ เพื่อให้แอดมินตรวจสอบและช่วยเหลือต่อได้ครับ”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</si>
  <si>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2:10 นาที ยังอยู่ในเกณฑ์ แต่จากเวลารับ 16:32 และตอบถัดไป 16:36 เกิน 3 นาที จึงไม่ผ่าน SLA ในส่วนการตอบหลังรับแชท</t>
  </si>
  <si>
    <t>มีการอัปเดตและปิดเคสเรียบร้อย รวมถึงมีบันทึกภายใน</t>
  </si>
  <si>
    <t>ไรเดอร์สอบถามการเปิดระบบบัญชีที่สมัครไว้นานแล้ว (Rider inquires about reactivating long-inactive account)</t>
  </si>
  <si>
    <t>AA208479</t>
  </si>
  <si>
    <t>https://app.oho.chat/business/6805c0f16232119d2a1204b5/smartchat?room=692855f5b129a1342b330278</t>
  </si>
  <si>
    <t>มีการทักทายและแนะนำชื่อผู้ให้บริการชัดเจน รวมถึงมีการปิดการสนทนาเรียบร้อย แต่ยังไม่เต็ม เพราะประโยคปิดยังไม่ใช่ Closing ที่เช็กความครบก่อนจบเคส เช่น ควรมีประโยคแนว “หากยังพบปัญหาเพิ่มเติมสามารถแจ้งได้เลยนะครับ” ก่อนปิด</t>
  </si>
  <si>
    <t>ข้อมูลที่แจ้งเรื่องให้ปิดและเปิดแอปใหม่ รวมถึงโค้ดส่วนลดจะคืนกลับเข้าสู่ระบบภายในประมาณ 15 นาที ถือว่าถูกทิศทางและตอบตรงเคส แต่ยังไม่เต็ม เพราะยังไม่ได้อธิบายเงื่อนไขเพิ่มเติม เช่น หากเกินเวลาแล้วยังไม่คืนต้องทำอย่างไร ตัวอย่างที่ควรครบกว่า “โค้ดส่วนลดจะคืนกลับเข้าระบบภายในประมาณ 15 นาทีครับ หากเกินเวลาดังกล่าวแล้วยังไม่กลับมา รบกวนแจ้งแอดมินอีกครั้งนะครับ”</t>
  </si>
  <si>
    <t>ไม่พบการเปิดเผยข้อมูลส่วนบุคคลเกินจำเป็น และการตอบอยู่ในขอบเขตการให้บริการปกติ</t>
  </si>
  <si>
    <t>ลูกค้าแจ้งว่าจ่ายเงินไม่สำเร็จ ระบบยกเลิก และถามว่าโค้ดส่วนลดที่ยกเลิกไปจะคืนไหม Agent ตอบตรงคำถามทั้งสองส่วน คือให้ลองปิด-เปิดแอปใหม่เพื่อทำรายการใหม่ และยืนยันเรื่องระยะเวลาคืนโค้ดส่วนลดได้ตรงกับสิ่งที่ลูกค้าถามจริง</t>
  </si>
  <si>
    <t>คำตอบถือว่าค่อนข้างครบ เพราะตอบทั้งเรื่องการทำรายการใหม่และเรื่องโค้ดคืน แต่ยังไม่เต็ม เพราะยังไม่ได้บอกเงื่อนไขกรณีที่โค้ดยังไม่กลับ หรือถ้าลองใหม่แล้วยังจ่ายไม่ได้ควรทำอย่างไร ตัวอย่างที่ควรครบกว่า “หากลองใหม่แล้วยังชำระเงินไม่สำเร็จ หรือโค้ดยังไม่คืนภายใน 15 นาที รบกวนแจ้งกลับมาอีกครั้งนะครับ”</t>
  </si>
  <si>
    <t>อธิบายเข้าใจง่ายและลูกค้าสามารถทำตามได้ แต่ยังไม่เต็ม เพราะยังไม่ได้เรียงเป็นขั้นตอนชัดที่สุด เช่น ควรแยกเป็น 1) ปิดและเปิดแอปใหม่ 2) ทำรายการสั่งซื้อใหม่ 3) รอระบบคืนโค้ดประมาณ 15 นาที</t>
  </si>
  <si>
    <t>คำตอบดูเป็นข้อมูลการใช้งานที่ถูกต้อง แต่จากภาพยังไม่เห็นการอ้างอิงจากระบบหรือผลตรวจสอบชัดเจน จึงยังเป็นการตอบตามแนวทางทั่วไปมากกว่า ตัวอย่างที่ควรมีน้ำหนักกว่า “จากการตรวจสอบเบื้องต้น โค้ดส่วนลดจะคืนเข้าสู่ระบบภายในประมาณ 15 นาทีครับ”</t>
  </si>
  <si>
    <t>Agent เข้าใจปัญหาและให้ทางแก้เบื้องต้นได้ตรงจุด คือให้ปิด-เปิดแอปใหม่และทำรายการใหม่ พร้อมตอบข้อกังวลเรื่องโค้ดส่วนลดคืน แต่ยังไม่เต็ม เพราะยังไม่ได้วิเคราะห์ต่อว่าปัญหาจ่ายเงินไม่สำเร็จอาจเกิดจากอะไร หรือหากทำตามแล้วยังมีปัญหาต้องไปต่ออย่างไร</t>
  </si>
  <si>
    <t>มีการตอบคำถามลูกค้าได้ครบประเด็นหลัก และช่วยคลายความกังวลเรื่องโค้ดส่วนลดได้ดี แต่ยังไม่เต็ม เพราะยังไม่ได้เปิดทางต่อให้ชัดกรณีปัญหายังไม่หาย เช่น หากลองใหม่แล้วยังชำระไม่สำเร็จควรแจ้งกลับ</t>
  </si>
  <si>
    <t>มีการบอกทางต่อแล้วว่าลูกค้าสามารถปิดและเปิดแอปใหม่แล้วทำรายการใหม่ได้ และแจ้งเวลาคืนโค้ดส่วนลดชัดเจน แต่ยังไม่เต็ม เพราะยังขาดประโยคเผื่อกรณีระบบยังไม่คืนโค้ดหรือยังทำรายการไม่ได้ ตัวอย่างที่ควรชัดกว่า “หากเกิน 15 นาทีแล้วยังไม่พบโค้ดคืนกลับ หรือยังชำระเงินไม่ได้ รบกวนแจ้งกลับมาอีกครั้งนะครับ”</t>
  </si>
  <si>
    <t>ข้อความเรียงลำดับค่อนข้างดี ตอบทีละประเด็นและลูกค้าเข้าใจ แต่ยังไม่เต็ม เพราะถ้าจัดเป็นลำดับขั้นตอนสั้น ๆ จะอ่านง่ายกว่านี้ เช่น แยกคำตอบเรื่องการสั่งใหม่กับเรื่องโค้ดคืนให้ชัดขึ้น</t>
  </si>
  <si>
    <t>ใช้ภาษาสุภาพ เข้าใจง่าย และเป็นมิตร เหมาะกับงานบริการ แต่ยังไม่เต็ม เพราะบางประโยคยังทำให้กระชับและลื่นขึ้นได้อีกเล็กน้อย เช่น “โค้ดส่วนลดจะถูกคืนกลับเข้าสู่ระบบภายในประมาณ 15 นาทีครับ”</t>
  </si>
  <si>
    <t>น้ำเสียงสุภาพ เป็นกันเอง และช่วยให้ลูกค้ารู้สึกได้รับการดูแล เหมาะกับงานบริการ</t>
  </si>
  <si>
    <t>Agent ปรับคำตอบได้เหมาะกับสถานการณ์ของลูกค้า ตอบตรงปัญหาเฉพาะหน้า ทั้งเรื่องจ่ายเงินไม่สำเร็จและความกังวลเรื่องโค้ดส่วนลด ไม่ใช้คำตอบกว้างเกินไป</t>
  </si>
  <si>
    <t>มีการรับแชท ตอบลูกค้า และปิดเคสครบตาม Flow พื้นฐาน พร้อมช่วยแก้ปัญหาเบื้องต้นได้ แต่ยังไม่เต็ม เพราะในเชิงคุณภาพยังขาดการบอกทางต่อกรณีปัญหาไม่จบในรอบแรก ตัวอย่างที่ควรครบกว่า “หากลองใหม่แล้วยังไม่สำเร็จ รบกวนแจ้งกลับเพื่อให้แอดมินตรวจสอบเพิ่มเติมครับ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</si>
  <si>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17:24 และข้อความถัดไปของ Agent 17:27 เกิน 3 นาที จึงไม่ผ่าน SLA ในส่วนการตอบหลังรับแชท</t>
  </si>
  <si>
    <t>ลูกค้าแจ้งชำระเงินไม่สำเร็จและออเดอร์ถูกยกเลิก (Customer reports payment failure and order cancellation)</t>
  </si>
  <si>
    <t>Krivut Vongkampan</t>
  </si>
  <si>
    <t>AA208623</t>
  </si>
  <si>
    <t>https://app.oho.chat/business/6805c0f16232119d2a1204b5/smartchat?room=684039f184be44a470f3b0d2</t>
  </si>
  <si>
    <t>มีการทักทายสุภาพตามรูปแบบบริการ และแนะนำตัวชัดเจนในช่วงต้นการสนทนา ใช้ถ้อยคำเหมาะสม อย่างไรก็ตาม ไม่ปรากฏข้อความ Closing ที่เป็น Script มาตรฐานครบถ้วน และไม่มีการเสนอความช่วยเหลือเพิ่มเติมก่อนปิดเคส</t>
  </si>
  <si>
    <t>ข้อมูลที่แจ้งลูกค้าสอดคล้องกับสถานการณ์ Incident ของระบบ โดยระบุว่าทีมงานรับทราบปัญหาและกำลังเร่งดำเนินการ ซึ่งเป็นข้อมูลที่ถูกต้องตามแนวทางการสื่อสารเมื่อเกิดเหตุขัดข้องของระบบ</t>
  </si>
  <si>
    <t>ไม่มีการเปิดเผยข้อมูลส่วนบุคคลหรือข้อมูลที่ต้องยืนยันตัวตน จึงถือว่าปฏิบัติตาม PDPA และนโยบายบริษัทอย่างถูกต้อง</t>
  </si>
  <si>
    <t>คำตอบสอดคล้องกับสถานการณ์จริงของเคส ซึ่งเป็น Incident ระบบ ทำให้ยอดไม่แสดง ไม่ใช่ปัญหาเฉพาะบัญชีของผู้ใช้รายเดียว</t>
  </si>
  <si>
    <t>ตอบประเด็นหลักครบถ้วนว่าเกิดจากระบบและกำลังแก้ไข แต่ไม่ได้ให้ข้อมูลเพิ่มเติมเกี่ยวกับผลกระทบ ระยะเวลาที่คาดว่าจะแก้ไข หรือแนวทางชั่วคราว</t>
  </si>
  <si>
    <t>ไม่มีการอธิบายขั้นตอนหรือแนวทางที่ผู้ใช้ควรดำเนินการต่อ เช่น การรอระบบอัปเดต การรีเฟรช หรือการตรวจสอบภายหลัง</t>
  </si>
  <si>
    <t>เป็นการสื่อสารตามประกาศ Incident ของบริษัท จึงถือว่าอ้างอิงจากแหล่งข้อมูลทางการ</t>
  </si>
  <si>
    <t>วิเคราะห์ได้ถูกต้องว่าเป็นปัญหาระบบ ไม่ใช่ปัญหาผู้ใช้งานรายบุคคล แต่ไม่ได้เสนอแนวทางแก้ไขหรือทางเลือกเพิ่มเติม เช่น วิธีตรวจสอบภายหลัง หรือช่องทางติดตามสถานะ</t>
  </si>
  <si>
    <t>ดูแลเคสจนแจ้งสถานะปัญหาให้ทราบ แต่ไม่ปรากฏการติดตามผลหรืออัปเดตเพิ่มเติมก่อนปิดเคส</t>
  </si>
  <si>
    <t>ไม่มีการแจ้ง Timeline การแก้ไข ผู้รับผิดชอบ หรือช่องทางติดตามผล ทำให้ลูกค้าไม่ทราบว่าควรดำเนินการอย่างไรต่อ</t>
  </si>
  <si>
    <t>ข้อความอ่านเข้าใจง่าย แต่ยังสามารถจัดย่อหน้าและแบ่งประเด็นให้ชัดเจนขึ้นได้</t>
  </si>
  <si>
    <t>ใช้ภาษาถูกต้อง สุภาพ ชัดเจน และไม่เยิ่นเย้อ</t>
  </si>
  <si>
    <t>ใช้น้ำเสียงสุภาพ เหมาะสมกับสถานการณ์ และแสดงความเข้าใจต่อปัญหาของผู้ใช้</t>
  </si>
  <si>
    <t>มีการสื่อสารตามบริบท Incident ได้เหมาะสม แต่ยังไม่แสดงความยืดหยุ่นหรือการปรับข้อความให้เฉพาะกรณีมากนัก</t>
  </si>
  <si>
    <t>เปิดเคสถูกประเภท (Incident) และดำเนินการตาม Flow การประกาศ</t>
  </si>
  <si>
    <t>ตอบ First Response ภายในเวลาที่กำหนด และไม่มีช่วงเงียบผิดปกติ</t>
  </si>
  <si>
    <t>ไรเดอร์ร้องเรียนค่ารอบหลังเที่ยงคืนไม่ปรับยอด (Rider complains midnight jobs fare not adjusted)</t>
  </si>
  <si>
    <t>AA208955</t>
  </si>
  <si>
    <t>https://app.oho.chat/business/6805c0f16232119d2a1204b5/smartchat?room=6836837545402b2dfeb395ef</t>
  </si>
  <si>
    <t>มีการทักทายและแนะนำชื่อแอดมินชัดเจน เช่น “สวัสดีค่ะ แอดมินบัวลอยยินดีให้บริการ...”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</si>
  <si>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ข้อมูลที่แจ้งเรื่องหน้าจอแสดงระยะทาง 2 กม. แต่ระยะวิ่งจริง 3 กม. และจะชดเชยส่วนต่าง 1 กม. เป็นเงิน 7 บาท ถือว่าตอบตรงและมีรายละเอียดค่อนข้างชัด แต่ยังไม่เต็ม เพราะยังไม่ได้อธิบายเงื่อนไขเพิ่มเติม เช่น หากเกินกำหนดยังไม่ได้รับต้องทำอย่างไร ตัวอย่างที่ครบกว่า เช่น “หากเกิน 2 วันทำการแล้วยังไม่พบยอด รบกวนแจ้งกลับมาอีกครั้งนะคะ”</t>
  </si>
  <si>
    <t>ไม่พบการเปิดเผยข้อมูลส่วนบุคคลเกินจำเป็น และการตอบอยู่ในขอบเขตข้อมูลของออเดอร์และการชดเชย</t>
  </si>
  <si>
    <t>ลูกค้าถามว่า “ทำไมได้ 38 เองครับ” Agent ตรวจสอบออเดอร์และตอบตรงคำถามทันที โดยอธิบายส่วนต่างของระยะทางและยอดชดเชยได้ตรงกับประเด็นที่ลูกค้าถาม</t>
  </si>
  <si>
    <t>คำตอบค่อนข้างครบ เพราะแจ้งทั้งสาเหตุ จำนวนระยะทางที่ต่างกัน จำนวนเงินชดเชย และระยะเวลารับเงิน แต่ยังไม่เต็ม เพราะยังไม่ได้บอกทางต่อหากลูกค้ายังไม่ได้รับเงินตามกำหนด ตัวอย่างที่ควรครบกว่า เช่น “หากครบกำหนดแล้วยังไม่ได้รับยอด รบกวนแจ้งกลับพร้อมเลขออเดอร์ได้เลยค่ะ”</t>
  </si>
  <si>
    <t>อธิบายเข้าใจง่ายและเป็นลำดับ</t>
  </si>
  <si>
    <t>มีการตอบจากผลตรวจสอบออเดอร์จริงและอ้างอิงเลขออเดอร์ชัดเจน จึงมีน้ำหนักมากกว่าการตอบทั่วไป แต่ยังไม่เต็ม เพราะไม่ได้ระบุชัดว่าเป็นผลจากการตรวจสอบระบบหรือเงื่อนไขภายในโดยตรง ตัวอย่างที่ชัดกว่า เช่น “จากการตรวจสอบในระบบพบว่า...”</t>
  </si>
  <si>
    <t>Agent วิเคราะห์ได้ค่อนข้างตรงจุดว่าปัญหาเกิดจากส่วนต่างระยะทาง และให้คำตอบเรื่องการชดเชยได้ชัด แต่ยังไม่เต็ม เพราะเป็นการอธิบายผลมากกว่าการพาลูกค้าไปต่อ หากเพิ่มทางเลือกกรณียังไม่ได้รับเงินตามเวลา จะสมบูรณ์ขึ้น</t>
  </si>
  <si>
    <t>มีการตรวจสอบ ตอบคำถามตรงประเด็น และช่วยคลายข้อสงสัยลูกค้าได้ดี แต่ยังไม่เต็ม เพราะยังไม่ได้เปิดทางต่อให้ชัดในกรณีลูกค้ายังไม่พบยอดเงินภายในเวลาที่แจ้ง</t>
  </si>
  <si>
    <t>มีการแจ้งระยะเวลารับเงินชัดเจนว่า 2 วันทำการ ถือว่ามี Next step ระดับหนึ่ง แต่ยังไม่เต็ม เพราะยังไม่ได้บอกว่าหากเกินกำหนดแล้วไม่มียอดเข้า ลูกค้าควรทำอย่างไรต่อ ตัวอย่างที่ชัดกว่า เช่น “หากเกิน 2 วันทำการแล้วยังไม่พบยอด รบกวนแจ้งกลับมาอีกครั้งเพื่อให้แอดมินตรวจสอบต่อได้ค่ะ”</t>
  </si>
  <si>
    <t>ข้อความเรียงลำดับดี อ่านเข้าใจง่าย และสรุปสาระสำคัญได้ค่อนข้างครบ แต่ยังไม่เต็ม เพราะถ้าแบ่งเป็นช่วงสั้น ๆ จะอ่านง่ายกว่าเดิม โดยเฉพาะส่วนตัวเลขระยะทางและยอดชดเชย</t>
  </si>
  <si>
    <t>ใช้ภาษาสุภาพและเข้าใจง่าย ไม่มีคำไม่เหมาะสม แต่ยังไม่เต็ม เพราะบางช่วงยังทำให้กระชับและลื่นขึ้นได้อีก เช่น ลดคำซ้ำและแยกประโยคให้สั้นลง</t>
  </si>
  <si>
    <t>น้ำเสียงสุภาพ เหมาะกับงานบริการ และมีการขออภัยในความไม่สะดวกอย่างเหมาะสม</t>
  </si>
  <si>
    <t>Agent ปรับคำตอบได้เหมาะกับสถานการณ์ของไรเดอร์ ตอบตรงปัญหาเรื่องเงินชดเชยระยะทาง และใช้ข้อมูลเฉพาะเคส ไม่ได้ตอบกว้างเกินไป</t>
  </si>
  <si>
    <t>มีการรับแชท ตรวจสอบ ตอบลูกค้า และปิดเคสครบตาม Flow พื้นฐาน พร้อมมีบันทึกภายในเกี่ยวกับการชดเชย แต่ยังไม่เต็ม เพราะควรบอกทางต่อกรณีเงินไม่เข้าตามเวลาที่แจ้งให้ครบตั้งแต่รอบแรก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</si>
  <si>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1:15 นาที ยังอยู่ในเกณฑ์ แต่จากลำดับเวลา รับแชท 17:20 และตอบกลับสาระสำคัญ 17:24 เกิน 3 นาที จึงไม่ผ่าน SLA ในส่วนการตอบหลังรับแชท</t>
  </si>
  <si>
    <t>มีการอัปเดตและปิดเคสเรียบร้อย พร้อมบันทึกภายในเรื่องขอรับเงินชดเชย แต่ถ้าบันทึกสรุปให้ชัดว่าชดเชยส่วนต่าง 1 กม. 7 บาท จะสมบูรณ์ขึ้น</t>
  </si>
  <si>
    <t>ไรเดอร์สอบถามค่ารอบต่ำกว่าปกติ (Rider inquires about unusually low fare)</t>
  </si>
  <si>
    <t>AA209064</t>
  </si>
  <si>
    <t>มีการทักทายและแนะนำชื่อแอดมินชัดเจน เช่น “สวัสดีค่ะ แอดมินอ้วย ยินดีให้บริการค่ะ” และมีการปิดการสนทนาเรียบร้อย แต่ยังไม่เต็ม เพราะก่อนปิดเคสยังไม่ได้สรุปย้ำสั้น ๆ ว่าดำเนินการอะไรให้แล้ว หรือเช็กว่าลูกค้ายังต้องการความช่วยเหลือเพิ่มหรือไม่ ตัวอย่างที่ควรมีเพิ่ม เช่น “แอดมินกดจบงานให้เรียบร้อยแล้วนะคะ หากยังพบปัญหาเพิ่มเติมสามารถแจ้งได้เลยค่ะ”</t>
  </si>
  <si>
    <t>แนวทางที่แจ้งลูกค้าว่าต้องขอหมายเลขออเดอร์เพื่อตรวจสอบและแก้ไขปัญหา ถือว่าถูกต้องตามเคส และสุดท้ายมีการดำเนินการกดจบงานให้เรียบร้อยแล้ว แต่ยังไม่เต็ม เพราะช่วงแรกยังไม่ได้อธิบายให้ชัดว่าทำไมต้องขอเลขออเดอร์ หรือหลังได้เลขออเดอร์แล้วจะช่วยอะไรต่อ ตัวอย่างที่ชัดกว่า เช่น “รบกวนแจ้งหมายเลขออเดอร์เพื่อให้แอดมินตรวจสอบสถานะและช่วยกดจบงานให้ได้ค่ะ”</t>
  </si>
  <si>
    <t>ไม่พบการเปิดเผยข้อมูลส่วนบุคคลเกินจำเป็น และข้อมูลที่ขอเพิ่มเป็นข้อมูลที่เกี่ยวกับการตรวจสอบเคสโดยตรง</t>
  </si>
  <si>
    <t>ลูกค้าถามว่ามีแอดมินอยู่ตลอดไหม และมีปัญหา “กดจบงานไม่ได้” Agent ตอบกลับโดยขอหมายเลขออเดอร์เพื่อดำเนินการตรวจสอบ ซึ่งเป็นการจับประเด็นได้ถูกทาง และท้ายที่สุดช่วยกดจบงานให้สำเร็จ แต่ยังไม่เต็ม เพราะยังไม่ได้ตอบตรงคำถามแรกเรื่อง “มีแอดมินอยู่ตลอดไหม” โดยตรง</t>
  </si>
  <si>
    <t>ตอบได้ในส่วนการช่วยแก้ปัญหากดจบงานไม่ได้ และสุดท้ายดำเนินการให้ลูกค้าได้แล้ว แต่ยังไม่เต็ม เพราะยังไม่ได้ตอบครบทุกคำถามของลูกค้า เช่น เรื่องแอดมินอยู่ตลอดไหม และไม่ได้อธิบายเงื่อนไขหรือขั้นตอนระหว่างรอตรวจสอบให้ชัด</t>
  </si>
  <si>
    <t>มีการบอกลูกค้าว่าต้องขอหมายเลขออเดอร์เพื่อดำเนินการตรวจสอบ แต่ยังไม่เต็ม เพราะไม่ได้บอกขั้นตอนให้ชัดว่าหลังจากส่งเลขออเดอร์แล้ว แอดมินจะตรวจสอบอะไรและลูกค้าต้องรออะไรต่อ ตัวอย่างที่ควรชัดกว่า เช่น “รบกวนส่งหมายเลขออเดอร์เข้ามาได้เลยค่ะ จากนั้นแอดมินจะตรวจสอบสถานะและกดจบงานให้ หากเรียบร้อยแล้วจะแจ้งกลับอีกครั้งค่ะ”</t>
  </si>
  <si>
    <t>มีการขอเลขออเดอร์และดูเหมือนมีการตรวจสอบจากเคสจริงก่อนดำเนินการ แต่จากข้อความที่เห็นยังไม่สะท้อนผลตรวจสอบชัดมาก เช่น ไม่ได้ระบุว่า “จากการตรวจสอบในระบบ...” ถ้าพูดแบบนี้จะมีน้ำหนักมากขึ้น</t>
  </si>
  <si>
    <t>Agent จับปัญหาได้ตรงว่าเป็นเรื่องกดจบงานไม่ได้ และเลือกขอเลขออเดอร์เพื่อไปต่อ ซึ่งเป็นแนวทางที่ถูกต้อง รวมถึงสุดท้ายแก้ปัญหาให้ลูกค้าได้จริง แต่ยังไม่เต็ม เพราะยังไม่ได้อธิบายสาเหตุของปัญหา หรือแจ้งให้ลูกค้าเข้าใจว่าทำไมจึงเกิดอาการนี้</t>
  </si>
  <si>
    <t>มีการรับเรื่อง ขอข้อมูลที่จำเป็น และดำเนินการกดจบงานให้เรียบร้อยจนลูกค้าขอบคุณ ถือว่าดูแลเคสจนจบและช่วยแก้ปัญหาได้จริง</t>
  </si>
  <si>
    <t>มีการแจ้งทางต่อระดับหนึ่ง คือขอหมายเลขออเดอร์เพื่อไปตรวจสอบและสุดท้ายแจ้งว่าดำเนินการกดจบงานให้แล้ว แต่ยังไม่เต็ม เพราะยังไม่ได้บอกทางต่อเผื่อกรณีปัญหายังไม่จบ เช่น หากสถานะยังไม่เปลี่ยนหรือยังมีปัญหา ให้ลูกค้าแจ้งกลับอีกครั้ง ตัวอย่างที่ควรชัดกว่า เช่น “หากสถานะยังไม่อัปเดต รบกวนแจ้งแอดมินได้อีกครั้งนะคะ”</t>
  </si>
  <si>
    <t>ข้อความโดยรวมอ่านเข้าใจง่าย เรียงจากรับเรื่อง ขอข้อมูล และแจ้งผล แต่ยังไม่เต็ม เพราะบางช่วงยังสั้นเกินไปและไม่เชื่อมกันมากนัก ถ้าเพิ่มการสรุประหว่างทางจะทำให้อ่านลื่นขึ้น</t>
  </si>
  <si>
    <t>ใช้ภาษาสุภาพ เข้าใจง่าย และเหมาะกับงานบริการ แต่ยังไม่เต็ม เพราะบางข้อความสั้นเกินไปจนทำให้ดูไม่ครบ เช่น “แอดมินขอทราบหมายเลขออเดอร์...” ถ้าเติมเหตุผลสั้น ๆ จะดูสมบูรณ์ขึ้น</t>
  </si>
  <si>
    <t>น้ำเสียงสุภาพ เป็นมิตร และช่วยให้ลูกค้ารู้สึกได้รับการดูแลดี</t>
  </si>
  <si>
    <t>Agent ปรับคำตอบตามสถานการณ์ได้ดี เพราะลูกค้าต้องการความช่วยเหลือเฉพาะหน้าเรื่องกดจบงานไม่ได้ และ Agent ก็พาไปที่การแก้ปัญหาได้ตรงจุด แต่ยังไม่เต็ม เพราะยังตอบคำถามแรกของลูกค้าไม่ครบ และยังสามารถอธิบายให้มั่นใจขึ้นได้อีก</t>
  </si>
  <si>
    <t>มีการรับแชท ตอบกลับ ขอข้อมูลที่จำเป็น ดำเนินการ และปิดเคสครบตาม Flow พื้นฐาน พร้อมแก้ปัญหาให้ลูกค้าได้จริง แต่ยังไม่เต็ม เพราะยังสามารถสื่อสารขั้นตอนและผลการตรวจสอบให้ละเอียดขึ้นระหว่างทางได้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</si>
  <si>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14:10 นาที เกิน SLA ชัดเจน แม้หลังรับแชทจะตอบค่อนข้างไว แต่เมื่อช่วงรับแชทเกินเกณฑ์ จึงไม่ผ่านมาตรฐานในข้อนี้</t>
  </si>
  <si>
    <t>ไรเดอร์แจ้งลูกค้าปักหมุดผิด (Rider reports incorrect customer location pin)</t>
  </si>
  <si>
    <t>AA209002</t>
  </si>
  <si>
    <t>https://app.oho.chat/business/6805c0f16232119d2a1204b5/smartchat?room=686f13174a10a7fd5ecc7218</t>
  </si>
  <si>
    <t>มีการทักทายและแนะนำชื่อแอดมินชัดเจน เช่น “สวัสดีค่ะ แอดมินปุ้ยฝ่าย...”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เพราะก่อนปิดเคสยังไม่ได้เช็กย้ำว่าลูกค้ายังต้องการให้ช่วยเพิ่มเติมหรือไม่ ตัวอย่างที่ควรมีเพิ่ม เช่น “หากยังพบปัญหาเพิ่มเติมสามารถแจ้งแอดมินได้เลยนะคะ”</t>
  </si>
  <si>
    <t>Agent แจ้งว่าจะตรวจสอบในระบบให้ และจากบริบทลูกค้าก็แจ้งต่อว่างานเข้าแล้ว จึงถือว่าคำตอบไม่ผิดและสอดคล้องกับสถานการณ์ แต่ยังไม่เต็ม เพราะ Agent ยังไม่ได้อธิบายข้อมูลเชิงสาเหตุหรือผลตรวจสอบให้ชัดว่าปัญหาเกิดจากอะไร ตัวอย่างที่ควรชัดกว่า เช่น “เบื้องต้นระบบกลับมารับงานได้แล้วนะคะ หากยังไม่พบงานอีก รบกวนแจ้งกลับได้เลยค่ะ”</t>
  </si>
  <si>
    <t>ไม่พบการเปิดเผยข้อมูลส่วนตัวเกินจำเป็น และการสื่อสารอยู่ในขอบเขตของการช่วยตรวจสอบสถานะบัญชี/ระบบ</t>
  </si>
  <si>
    <t>ลูกค้าแจ้งว่า “เด้งรับงานเข้าแต่หน้าเจอไม่มีงาน” Agent ตอบรับเรื่องและแจ้งว่าจะตรวจสอบในระบบ ซึ่งจับประเด็นได้ถูกทาง และต่อมาลูกค้าแจ้งว่างานเข้าแล้ว แต่ยังไม่เต็ม เพราะ Agent ยังไม่ได้ตอบอิงผลตรวจสอบของเคสนี้อย่างชัดเจน เช่น ไม่ได้สรุปว่าเกิดจากระบบค้างหรือเป็นการหน่วงของการอัปเดต</t>
  </si>
  <si>
    <t>Agent รับเรื่องและตอบกลับลูกค้าได้ แต่คำตอบยังไม่ครบในเชิงช่วยเหลือ เพราะยังไม่ได้แนะนำว่าหากปัญหาเกิดซ้ำควรทำอย่างไร หรือควรตรวจสอบอะไรเพิ่มเติม ตัวอย่างที่ควรครบกว่า เช่น “หากยังขึ้นอาการเดิม รบกวนส่งภาพหน้าจอหรือแจ้งเวลาเกิดเหตุเข้ามาเพิ่มเติมได้เลยนะคะ”</t>
  </si>
  <si>
    <t>มีการแจ้งว่าจะตรวจสอบในระบบให้ และภายหลังปิดเคสได้ แต่ยังไม่เต็ม เพราะไม่ได้อธิบายขั้นตอนให้ลูกค้าเห็นชัดว่าระหว่างนี้ต้องรออะไร หรือถ้ามีปัญหาซ้ำต้องทำอย่างไร ตัวอย่างที่ควรชัดกว่า เช่น “แอดมินจะตรวจสอบในระบบให้ก่อนนะคะ หากระบบกลับมาปกติแล้วจะแจ้งอีกครั้งค่ะ”</t>
  </si>
  <si>
    <t>มีการอ้างว่าตรวจสอบในระบบ ซึ่งดีกว่าการตอบทั่วไป แต่ยังไม่เต็ม เพราะไม่ได้สื่อผลตรวจสอบออกมาให้ลูกค้าเห็นชัด เช่น “จากการตรวจสอบในระบบ...” ถ้ามีจะมีน้ำหนักมากขึ้น</t>
  </si>
  <si>
    <t>Agent จับประเด็นปัญหาได้และเลือกตรวจสอบในระบบ ซึ่งเป็นแนวทางที่ถูกต้อง แต่ยังไม่เต็ม เพราะยังไม่ได้วิเคราะห์สาเหตุหรือแนะนำแนวทางป้องกัน/แก้ไขหากเกิดซ้ำ เช่น ให้ลองรีเฟรชแอป หรือแจ้งเวลาเกิดเหตุเพิ่มเติมหากยังพบอาการเดิม</t>
  </si>
  <si>
    <t>มีการรับเรื่อง ตรวจสอบ และดูจากผลลัพธ์ลูกค้ายืนยันว่างานเข้าแล้ว ถือว่าดูแลเคสได้ดีในระดับหนึ่ง แต่ยังไม่เต็ม เพราะ Agent ไม่ได้สรุปย้ำกับลูกค้าว่าระบบกลับมาใช้งานได้ปกติแล้ว หรือเปิดทางต่อหากอาการเกิดซ้ำ</t>
  </si>
  <si>
    <t>มีการแจ้งว่าจะตรวจสอบในระบบ และท้ายสุดปิดเคสได้ แต่ยังไม่เต็ม เพราะยังไม่ได้บอกทางต่อชัดว่าถ้าปัญหาเกิดซ้ำลูกค้าควรทำอย่างไร ตัวอย่างที่ควรชัดกว่า เช่น “หากยังพบอาการเดิมอีกครั้ง รบกวนส่งภาพหน้าจอและเวลาที่เกิดเหตุเข้ามาได้เลยนะคะ”</t>
  </si>
  <si>
    <t>ข้อความโดยรวมอ่านเข้าใจง่าย สั้น กระชับ และเป็นลำดับ แต่ยังไม่เต็ม เพราะช่วงท้ายยังขาดการสรุปผลให้ชัดว่าปัญหาได้รับการแก้ไขแล้ว</t>
  </si>
  <si>
    <t>ใช้ภาษาสุภาพ เข้าใจง่าย และเหมาะกับงานบริการ แต่ยังไม่เต็ม เพราะบางช่วงสั้นเกินไปจนยังไม่ค่อยช่วยให้ลูกค้าเห็นภาพการดำเนินการ ตัวอย่างที่ลื่นกว่า เช่น “เบื้องต้นแอดมินจะตรวจสอบในระบบให้ก่อนนะคะ หากพบข้อมูลเพิ่มเติมจะแจ้งกลับอีกครั้งค่ะ”</t>
  </si>
  <si>
    <t>Agent ปรับคำตอบตามสถานการณ์ได้ดีพอสมควร เพราะเป็นเคสปัญหาระบบ/รับงาน และเลือกตอบในแนวตรวจสอบระบบให้ แต่ยังไม่เต็ม เพราะยังไม่เสริมคำตอบให้เหมาะกับเคสมากขึ้น เช่น แนะนำทางปฏิบัติหากอาการเกิดซ้ำ</t>
  </si>
  <si>
    <t>มีการรับแชท ตอบกลับ ตรวจสอบ และปิดเคสครบตาม Flow พื้นฐาน แต่ยังไม่เต็ม เพราะในเชิงคุณภาพยังขาดการสรุปผลการตรวจสอบหรือแนวทางติดตามต่อหากปัญหาไม่จบจริง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</si>
  <si>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1:07 นาที ยังอยู่ในเกณฑ์ แต่จากลำดับเวลา รับแชท 18:40 และปิดเคส/ตอบช่วงถัดไป 18:45 เกิน 3 นาที จึงไม่ผ่าน SLA ในส่วนการตอบหลังรับแชท</t>
  </si>
  <si>
    <t>ไรเดอร์สอบถามงานค้าง/งานหายจากระบบ (Rider inquires about missing or pending job)</t>
  </si>
  <si>
    <t>AA209967</t>
  </si>
  <si>
    <t>https://app.oho.chat/business/6805c0f16232119d2a1204b5/smartchat?room=69bf682239e63821a43a766f</t>
  </si>
  <si>
    <t>มีการทักทายและแนะนำชื่อแอดมินชัดเจน เช่น “สวัสดีค่ะ แอดมินขนมดอกจอก ยินดีให้บริการ” และมีการปิดการสนทนาเรียบร้อย แต่ยังไม่เต็ม เพราะก่อนปิดเคสยังไม่ได้เช็กย้ำว่าลูกค้ายังต้องการความช่วยเหลือเพิ่มเติมหรือไม่ ตัวอย่างที่ควรมีเพิ่ม เช่น “หากยังมีข้อสงสัยเพิ่มเติมสามารถแจ้งแอดมินได้เลยนะคะ”</t>
  </si>
  <si>
    <t>ข้อมูลที่แจ้งว่า หากออเดอร์ถูกยกเลิก การคืนเงินผ่าน SCB ใช้เวลาคืนแบบทันทีหรือภายในสิ้นวัน ถือว่าตรงคำถามและให้ข้อมูลสำคัญได้ถูกทิศทาง แต่ยังไม่เต็ม เพราะยังไม่ได้แยกให้ชัดว่ากรณีไหนได้เงินคืนทันที กรณีไหนอาจรอถึงสิ้นวัน และยังไม่ได้อธิบายเงื่อนไขเพิ่มเติมกรณีเกินกำหนด ตัวอย่างที่ควรชัดกว่า เช่น “โดยปกติ SCB จะคืนเงินแบบทันที หรืออย่างช้าที่สุดภายในสิ้นวันนะคะ หากเกินเวลาดังกล่าวแล้วยังไม่มียอดคืน รบกวนแจ้งกลับมาอีกครั้งค่ะ”</t>
  </si>
  <si>
    <t>ไม่พบการเปิดเผยข้อมูลส่วนบุคคลเกินจำเป็น และข้อมูลที่ขอเพิ่ม เช่น เลขออเดอร์หรือเบอร์ลูกค้า เป็นข้อมูลที่เกี่ยวข้องกับการตรวจสอบเคสโดยตรง</t>
  </si>
  <si>
    <t>ลูกค้าถามว่า “ชำระเงินค่าอาหารไปแล้ว แต่ออเดอร์เด้งออก ต้องทำยังไง” Agent ขอตรวจสอบข้อมูลเพิ่มเติม จากนั้นตอบตรงปัญหาเรื่องการยกเลิกออเดอร์และการคืนเงินได้ตรงกับสิ่งที่ลูกค้ากังวลจริง</t>
  </si>
  <si>
    <t>คำตอบถือว่าค่อนข้างครบ เพราะมีการขอข้อมูลเพื่อตรวจสอบ แจ้งกรอบเวลาคืนเงิน และบอกให้แจ้งกลับหากยังไม่ได้รับเงิน แต่ยังไม่เต็ม เพราะยังไม่ได้อธิบายต่อว่าถ้าลูกค้าต้องการสั่งใหม่ควรทำอย่างไร หรือออเดอร์เดิมถือว่ายกเลิกสมบูรณ์แล้วหรือไม่ ตัวอย่างที่ควรครบกว่า เช่น “หากระบบยกเลิกออเดอร์แล้ว ลูกค้าสามารถทำรายการสั่งซื้อใหม่ได้ค่ะ”</t>
  </si>
  <si>
    <t>ลำดับการตอบค่อนข้างชัด คือขอข้อมูลก่อน ตรวจสอบ แล้วแจ้งผลเรื่องคืนเงิน แต่ยังไม่เต็ม เพราะถ้าสรุปเป็นลำดับสั้น ๆ จะอ่านง่ายกว่า เช่น 1) ส่งเลขออเดอร์ 2) ตรวจสอบสถานะ 3) รอเงินคืน 4) หากเกินกำหนดให้แจ้งกลับ</t>
  </si>
  <si>
    <t>มีการขอเลขออเดอร์และตรวจสอบเคสจริงก่อนตอบ จึงดีกว่าการตอบแบบทั่วไป แต่ยังไม่เต็ม เพราะข้อความยังไม่ได้ระบุชัดว่าผลที่แจ้งเป็น “ผลจากการตรวจสอบในระบบ” โดยตรง ตัวอย่างที่ชัดกว่า เช่น “จากการตรวจสอบออเดอร์พบว่า...”</t>
  </si>
  <si>
    <t>Agent จับประเด็นได้ถูกว่าลูกค้ากังวลเรื่องออเดอร์เด้งออกหลังชำระเงิน และตอบเรื่องการคืนเงินได้ตรงจุด ถือว่าช่วยลดความกังวลได้ดี แต่ยังไม่เต็ม เพราะยังไม่ได้อธิบายสาเหตุของออเดอร์ยกเลิกหรือให้ทางเลือกเพิ่มเติม เช่น การสั่งใหม่หรือการติดตามสถานะหากเกิดซ้ำ</t>
  </si>
  <si>
    <t>มีการรับเรื่อง ขอข้อมูล ตรวจสอบ และแจ้งทางต่อกรณียังไม่ได้รับเงินคืน ถือว่าดูแลเคสได้ดี แต่ยังไม่เต็ม เพราะยังไม่ได้สรุปย้ำให้ชัดว่าออเดอร์นี้สิ้นสุดการดำเนินการแล้ว และลูกค้าควรทำอย่างไรต่อหากต้องการสั่งอาหารใหม่</t>
  </si>
  <si>
    <t>มีการแจ้ง Next step แล้วว่า หากยังไม่ได้รับยอดคืนภายในเวลาที่กำหนดให้แจ้งกลับมาอีกครั้ง ถือว่าดี แต่ยังไม่เต็ม เพราะยังสามารถบอกเพิ่มได้อีกว่าในระหว่างนี้ลูกค้าสามารถรอเงินคืน หรือทำรายการใหม่ได้หากต้องการ ตัวอย่างที่ควรชัดกว่า เช่น “หากออเดอร์ยกเลิกแล้ว ลูกค้าสามารถทำรายการใหม่ได้ค่ะ และหากยังไม่มียอดคืนภายในเวลาที่กำหนด รบกวนแจ้งกลับมาอีกครั้งนะคะ”</t>
  </si>
  <si>
    <t>ข้อความเรียงลำดับดี ตั้งแต่ขอข้อมูล ตรวจสอบ แจ้งผล และปิดเคส อ่านเข้าใจง่าย แต่ยังไม่เต็ม เพราะส่วนข้อมูลเรื่องคืนเงินสามารถแยกเป็นประเด็นสั้น ๆ ให้เห็นชัดขึ้นอีก</t>
  </si>
  <si>
    <t>ใช้ภาษาสุภาพ เข้าใจง่าย และเหมาะกับงานบริการ แต่ยังไม่เต็ม เพราะบางประโยคยังทำให้กระชับและลื่นขึ้นได้ เช่น ลดคำซ้ำหรือทำให้ข้อความเรื่องเวลาได้เงินคืนอ่านง่ายขึ้น</t>
  </si>
  <si>
    <t>น้ำเสียงสุภาพ เป็นมิตร และเหมาะกับการดูแลลูกค้าที่กังวลเรื่องเงิน</t>
  </si>
  <si>
    <t>Agent ปรับคำตอบได้เหมาะกับสถานการณ์ เพราะลูกค้ากังวลเรื่องชำระเงินแล้วออเดอร์หลุด และ Agent ก็ตอบในสิ่งที่ลูกค้าต้องรู้ก่อนที่สุดคือเรื่องการคืนเงินและกรอบเวลา</t>
  </si>
  <si>
    <t>มีการรับแชท ขอข้อมูล ตรวจสอบ แจ้งผล และปิดเคสครบตาม Flow พื้นฐาน ถือว่าทำได้ดี แต่ยังไม่เต็ม เพราะยังสามารถสรุปผลให้ครบขึ้น เช่น ย้ำสถานะออเดอร์และทางเลือกถัดไปของลูกค้า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</si>
  <si>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0:36 นาที ยังอยู่ในเกณฑ์ แต่จากลำดับเวลา รับแชท 10:55 และสาระสำคัญคำตอบสุดท้ายเริ่มที่ 10:58–10:59 เกิน 3 นาที จึงไม่ผ่าน SLA ในส่วนการตอบหลังรับแชท</t>
  </si>
  <si>
    <t>มีการอัปเดตและปิดเคสเรียบร้อย แต่ถ้ามีบันทึกสรุปชัดเจนว่าเป็นกรณี “ออเดอร์ยกเลิกหลังชำระเงิน / แจ้งรอคืนเงินตามธนาคาร” จะสมบูรณ์ขึ้น</t>
  </si>
  <si>
    <t>ลูกค้าสอบถามชำระเงินแล้วแต่ออเดอร์หายจากระบบ (Customer inquires about paid order disappearing from system)</t>
  </si>
  <si>
    <t>AA208746</t>
  </si>
  <si>
    <t>https://app.oho.chat/business/6805c0f16232119d2a1204b5/smartchat?room=689c75d483d4814e3a369e46</t>
  </si>
  <si>
    <t>มีการทักทายและแนะนำตัวชัดเจน เช่น “Robinhood สวัสดีครับ แอดมิน...” และมีการปิดการสนทนาเรียบร้อย แต่ยังไม่เต็ม เพราะก่อนปิดยังไม่ได้เช็กย้ำว่าร้านค้ายังต้องการให้ช่วยติดตามต่อหรือไม่ ตัวอย่างที่ควรมี เช่น “หากร้านค้ายังต้องการให้แอดมินช่วยติดตามเพิ่มเติม สามารถแจ้งได้เลยนะครับ”</t>
  </si>
  <si>
    <t>ข้อมูลที่แจ้งเรื่องสถานะการเปลี่ยนเจ้าของกิจการและเงื่อนไขที่เกี่ยวข้องค่อนข้างตรงกับเคส โดยเฉพาะช่วงที่แจ้งว่าติดเงื่อนไขบางอย่างจึงยังไม่สามารถดำเนินการเปลี่ยนเจ้าของกิจการได้ แต่ยังไม่เต็ม เพราะบางช่วงคำอธิบายยังไม่ชัดมากว่าปัญหาหลักคืออะไรและร้านค้าต้องทำอะไรต่อ ตัวอย่างที่ควรชัดกว่า เช่น “จากการตรวจสอบ ร้านค้ายังติดเงื่อนไข ... จึงยังไม่สามารถเปลี่ยนเจ้าของกิจการได้ในตอนนี้ครับ”</t>
  </si>
  <si>
    <t>ไม่พบการเปิดเผยข้อมูลส่วนบุคคลเกินจำเป็น และการสื่อสารอยู่ในขอบเขตของเคสร้านค้า</t>
  </si>
  <si>
    <t>ร้านค้าถามติดตามเรื่องการเปลี่ยนเจ้าของร้านและขั้นตอนล่าสุด Agent ตอบได้ตรงประเด็นในภาพช่วง AA208746 ว่าตรวจสอบ Shop ID และแจ้งความคืบหน้าเพิ่มเติมให้ แต่ยังไม่เต็ม เพราะบางช่วงยังตอบกว้างและต้องอาศัยบริบทจากเคสก่อนหน้าประกอบ ตัวอย่างที่ควรแม่นกว่า เช่น “กรณีของร้านนี้ ขณะนี้อยู่ระหว่างติดตามกับทีมที่เกี่ยวข้องเรื่องการเปลี่ยนเจ้าของกิจการครับ”</t>
  </si>
  <si>
    <t>มีการตอบความคืบหน้าและแจ้งว่าจะติดตามต่อให้ แต่ยังไม่เต็ม เพราะยังไม่ได้สรุปให้ครบในรอบเดียวว่าตอนนี้ติดตรงไหน ต้องรออะไร และหากร้านค้าต้องการดำเนินการต่อควรทำอย่างไร ตัวอย่างที่ควรครบกว่า เช่น “ขณะนี้เรื่องอยู่ระหว่างติดตามกับทีมที่เกี่ยวข้อง หากมีอัปเดตแอดมินจะแจ้งให้ทราบ และหากร้านค้ามีเอกสารเพิ่มเติมสามารถส่งเข้ามาได้ครับ”</t>
  </si>
  <si>
    <t>Agent อธิบายได้พอเข้าใจ แต่ยังไม่เป็นขั้นตอนชัดเจน เช่น ยังไม่ได้เรียงให้เห็นว่า 1) ตรวจสอบแล้ว 2) ตอนนี้รอทีมที่เกี่ยวข้อง 3) หากมีอัปเดตจะกลับมาแจ้ง ตัวอย่างที่ควรชัดกว่า เช่น “ตอนนี้แอดมินตรวจสอบและส่งเรื่องต่อให้ทีมที่เกี่ยวข้องแล้วครับ เบื้องต้นรอผลอัปเดต หากมีความคืบหน้าจะแจ้งกลับอีกครั้งครับ”</t>
  </si>
  <si>
    <t>มีการอ้างอิงจากการตรวจสอบ Shop ID และข้อมูลเคสจริง แต่ยังไม่เต็ม เพราะไม่ได้ระบุผลตรวจสอบจากระบบให้ชัดทุกครั้ง เช่น “จากการตรวจสอบในระบบ...” ถ้ามีจะเพิ่มความน่าเชื่อถือ</t>
  </si>
  <si>
    <t>Agent เข้าใจว่าเป็นเคสเปลี่ยนเจ้าของกิจการที่ค้างอยู่และพยายามติดตามข้อมูลต่อให้ ถือว่าแก้ในเชิงประสานงานได้ระดับหนึ่ง แต่ยังไม่เต็ม เพราะยังไม่ได้วิเคราะห์ให้ร้านค้าเข้าใจชัดว่าปัญหาหลักคือข้อจำกัดอะไร และต้องแก้อย่างไรต่อ</t>
  </si>
  <si>
    <t>มีการรับเรื่อง ตรวจสอบ และแจ้งว่าติดตามกับทีมที่เกี่ยวข้องให้ ถือว่ารับผิดชอบเคสดี แต่ยังไม่เต็ม เพราะยังไม่ได้สรุปทางออกชัดเจนก่อนปิด เช่น ร้านค้าต้องรออะไรต่อหรือควรทำอะไรเพิ่มเติม</t>
  </si>
  <si>
    <t>มีการแจ้งว่าจะติดตามต่อและแจ้งความคืบหน้าให้ ถือว่ามี Next step แต่ยังไม่เต็ม เพราะยังไม่ได้ระบุกรอบเวลาหรือสิ่งที่ร้านค้าควรทำระหว่างรอ ตัวอย่างที่ควรชัดกว่า เช่น “ขณะนี้แอดมินประสานทีมที่เกี่ยวข้องให้แล้วครับ หากมีอัปเดตจะแจ้งกลับโดยเร็ว และหากร้านค้ามีเอกสารเพิ่มเติมสามารถส่งเข้ามาได้เลยครับ”</t>
  </si>
  <si>
    <t>ข้อความอ่านเข้าใจได้และมีลำดับพอสมควร แต่ยังไม่เต็ม เพราะบางช่วงข้อมูลยาวและยังไม่สรุปประเด็นสำคัญให้ร้านค้าเห็นง่ายในข้อความเดียว</t>
  </si>
  <si>
    <t>ใช้ภาษาสุภาพ เข้าใจง่าย และเหมาะกับงานบริการ แต่ยังไม่เต็ม เพราะบางช่วงข้อความยังยาวและสามารถทำให้กระชับกว่านี้ได้</t>
  </si>
  <si>
    <t>น้ำเสียงสุภาพ เป็นมิตร และเหมาะกับการดูแลร้านค้า</t>
  </si>
  <si>
    <t>Agent ปรับคำตอบตามสถานการณ์ของร้านค้าได้ดีพอสมควร เพราะเป็นเคสติดตามงานค้างและตอบในเชิงอัปเดต/ประสานงาน แต่ยังไม่เต็ม เพราะยังสามารถทำให้เฉพาะเจาะจงกับสถานะของร้านนี้มากกว่านี้</t>
  </si>
  <si>
    <t>มีการรับแชท ตอบกลับ ตรวจสอบ และปิดเคสครบตาม Flow พื้นฐาน พร้อมมีบันทึกภายในเกี่ยวกับการรอเปิดเคสใหม่/เปลี่ยนข้อมูลร้านค้า แต่ยังไม่เต็ม เพราะในเชิงคุณภาพยังควรสรุปผลและทางต่อให้ร้านค้าชัดกว่านี้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</si>
  <si>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2:12 นาที ยังอยู่ในเกณฑ์ แต่จากลำดับเวลา รับแชท 10:43 และตอบครั้งแรก 10:45 จากนั้นมีการให้บริการยาวถึง 25:57 นาที จึงถือว่าแม้รับแชททัน แต่การจัดการหลังรับยังไม่คมตาม SLA ที่ยึดล่าสุด</t>
  </si>
  <si>
    <t xml:space="preserve">	มีการอัปเดตและปิดเคสเรียบร้อย รวมถึงมี internal note ในระบบ แต่ยังไม่เต็ม เพราะถ้าบันทึกสรุปให้ชัดว่าเป็นเคส “ขอเปลี่ยนข้อมูลร้านค้า/เปลี่ยนเจ้าของกิจการ” และสถานะล่าสุดคืออะไร จะสมบูรณ์ขึ้น</t>
  </si>
  <si>
    <t>ร้านค้าติดตามสถานะการเปลี่ยนแปลงเจ้าของร้าน (Merchant follows up on ownership transfer status)</t>
  </si>
  <si>
    <t>AA208896</t>
  </si>
  <si>
    <t>มีการทักทายและแนะนำชื่อแอดมินชัดเจน เช่น “สวัสดีครับ แอดมิน…” และมีการปิดการสนทนาเรียบร้อย แต่ยังไม่เต็ม เพราะตอนปิดยังไม่ได้เช็กย้ำว่าหลังจากทำตามขั้นตอนแล้ว ลูกค้ายังต้องการให้ช่วยต่อหรือไม่ ตัวอย่างที่ควรมี เช่น “หากยังเข้าใช้งานไม่ได้หลังทำตามขั้นตอน รบกวนแจ้งแอดมินได้เลยนะครับ”</t>
  </si>
  <si>
    <t>ช่วงแรก Agent แจ้งว่าระบบและบัญชีใช้งานได้ตามปกติจากการตรวจสอบ แต่ไรเดอร์ยังมีอาการค้างหน้าเดิมและกดต่อไม่ได้จริง จึงทำให้ข้อมูลช่วงแรกยังไม่แม่นพอ แม้ภายหลังจะแนะนำให้ลบและติดตั้งแอปใหม่ซึ่งเป็นแนวทางที่ถูกต้อง ตัวอย่างที่ควรชัดกว่า เช่น “จากการตรวจสอบเบื้องต้น บัญชีไรเดอร์ยังใช้งานได้ปกตินะครับ แต่หากหน้าแอปค้าง แนะนำให้ลองติดตั้งแอปใหม่ก่อนครับ”</t>
  </si>
  <si>
    <t>ไม่พบการเปิดเผยข้อมูลส่วนบุคคลเกินจำเป็น และการสื่อสารอยู่ในขอบเขตการช่วยเหลือไรเดอร์เรื่องการใช้งานแอป</t>
  </si>
  <si>
    <t>ไรเดอร์แจ้งชัดว่า “เข้าแอปไม่ได้ / ค้างหน้าเดิม / กดปุ่มแล้วไม่ไปต่อ” แต่ Agent ช่วงแรกตอบว่าระบบใช้งานได้ปกติ ซึ่งยังไม่ตรงกับปัญหาที่ไรเดอร์พบจริง แม้ภายหลังจะเริ่มให้แนวทางที่เหมาะกว่า เช่น ลบและติดตั้งใหม่ จึงได้ระดับกลาง ตัวอย่างที่ควรแม่นกว่า เช่น “กรณีนี้น่าจะเป็นปัญหาที่หน้าแอปค้างนะครับ ไม่ได้เป็นเรื่องสถานะบัญชีไรเดอร์โดยตรง”</t>
  </si>
  <si>
    <t>มีการให้แนวทางเบื้องต้นคือให้ลบและติดตั้งแอปใหม่ และเปิดทางให้ไรเดอร์แจ้งกลับหากยังมีปัญหา แต่ยังไม่เต็ม เพราะยังไม่ได้ให้ขั้นตอนตรวจสอบอื่นเพิ่ม เช่น รีสตาร์ตเครื่อง ล้างแคช เช็กอินเทอร์เน็ต หรือเช็กเวอร์ชันแอป ตัวอย่างที่ควรครบกว่า เช่น “หากติดตั้งใหม่แล้วยังไม่หาย รบกวนแจ้งรุ่นมือถือ เวอร์ชันแอป และภาพหน้าจอเพิ่มเติมได้เลยครับ”</t>
  </si>
  <si>
    <t>ข้อความแนะนำเข้าใจได้ว่าต้องลบแอปและติดตั้งใหม่ แต่ยังไม่เต็ม เพราะยังไม่ได้แยกเป็นขั้นตอนชัด ๆ เช่น 1) ลบแอป 2) ติดตั้งใหม่ 3) ล็อกอินอีกครั้ง 4) หากยังไม่ได้ให้แจ้งกลับ</t>
  </si>
  <si>
    <t>มีการอ้างว่าตรวจสอบจากระบบ แต่ผลที่สื่อออกมาในช่วงแรกยังไม่สอดคล้องกับอาการที่ไรเดอร์รายงาน จึงมีการอ้างอิงบางส่วนแต่ยังใช้ผลตรวจสอบได้ไม่คมพอ ตัวอย่างที่ควรดีกว่า เช่น “จากการตรวจสอบในระบบ บัญชีไรเดอร์ใช้งานได้ปกติ แต่ปัญหาที่พบอาจเป็นฝั่งแอปพลิเคชันครับ”</t>
  </si>
  <si>
    <t>Agent พยายามช่วยแก้ปัญหาและสุดท้ายให้แนวทางที่ใช้ได้คือแนะนำให้ลบและติดตั้งแอปใหม่ ซึ่งเป็นแนวทางแก้เบื้องต้นที่เหมาะกับเคสไรเดอร์เข้าแอปไม่ได้ แต่ยังไม่เต็ม เพราะช่วงแรกยังจับสาเหตุไม่ตรง และยังไม่ได้ไล่เช็กเป็นลำดับหรือเสนอทางเลือกถัดไปถ้าทำแล้วไม่หาย</t>
  </si>
  <si>
    <t>มีการตอบต่อเนื่องและให้คำแนะนำเพื่อให้ไรเดอร์ลองแก้ปัญหาเองก่อน ถือว่ารับผิดชอบเคสได้ดีระดับหนึ่ง แต่ยังไม่เต็ม เพราะยังไม่ได้ติดตามผลให้ชัดว่าหลังไรเดอร์ลองทำแล้วสามารถกลับเข้าใช้งานได้หรือไม่</t>
  </si>
  <si>
    <t>มีการบอกทางต่อแล้วว่าหากทำตามขั้นตอนแล้วยังไม่สามารถใช้งานได้ ให้แจ้งกลับมาเพิ่มเติม ถือว่าดี แต่ยังไม่เต็ม เพราะยังไม่ได้ระบุชัดว่าควรส่งข้อมูลอะไรกลับมา เช่น ภาพหน้าจอ รุ่นมือถือ หรือเวอร์ชันแอป ตัวอย่างที่ควรชัดกว่า เช่น “หากติดตั้งใหม่แล้วยังไม่หาย รบกวนส่งภาพหน้าจอและรุ่นมือถือเข้ามาได้เลยครับ”</t>
  </si>
  <si>
    <t>ข้อความอ่านเข้าใจได้ มีลำดับจากรับเรื่อง ตรวจสอบ และให้แนวทาง แต่ยังไม่เต็ม เพราะบางช่วงยังตอบสั้นและกระโดดจากผลตรวจสอบไปสู่ข้อแนะนำทันที ถ้าเรียงเป็นขั้นตอนจะชัดขึ้น</t>
  </si>
  <si>
    <t>ใช้ภาษาสุภาพและเข้าใจง่าย ไม่มีคำไม่เหมาะสม แต่ยังไม่เต็ม เพราะบางข้อความยังยาวและสามารถทำให้กระชับขึ้นได้ เช่น ข้อความแนะนำเรื่องลบแอปและติดตั้งใหม่สามารถแยกประโยคให้อ่านง่ายกว่าเดิม</t>
  </si>
  <si>
    <t>น้ำเสียงสุภาพ เป็นมิตร และเหมาะกับงานบริการ ไม่พบลักษณะปัดปัญหาไรเดอร์</t>
  </si>
  <si>
    <t>Agent ปรับคำตอบตามสถานการณ์ได้ดีขึ้นหลังเห็นว่าไรเดอร์ยังมีปัญหาอยู่จริง จึงเปลี่ยนจากการแจ้งผลตรวจสอบเป็นการให้แนวทางแก้ไข แต่ยังไม่เต็ม เพราะควรจับอาการจากข้อความของไรเดอร์ได้เร็วกว่านี้ตั้งแต่แรก</t>
  </si>
  <si>
    <t>มีการรับแชท ตอบไรเดอร์ ให้แนวทางแก้ไข และปิดเคสครบตาม Flow พื้นฐาน แต่ยังไม่เต็ม เพราะในเชิงคุณภาพยังขาดการเก็บรายละเอียดเพิ่มและการยืนยันผลก่อนปิดเคส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</si>
  <si>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4:47 นาที ยังอยู่ในเกณฑ์ แต่รับแชทเวลา 15:13 และมีการตอบ/ให้บริการต่อเนื่องไปถึง 15:19–15:24 เกินเกณฑ์ตอบกลับภายใน 3 นาที จึงไม่ผ่าน SLA ในข้อนี้</t>
  </si>
  <si>
    <t>ไรเดอร์แจ้งเข้าแอปไม่ได้ (Rider reports unable to access the app)</t>
  </si>
  <si>
    <t>AA209311</t>
  </si>
  <si>
    <t>https://app.oho.chat/business/6805c0f16232119d2a1204b5/smartchat?room=69babcc396a492b4793118e9</t>
  </si>
  <si>
    <t>มีการทักทายและแนะนำชื่อแอดมินชัดเจน รวมถึงมีการปิดการสนทนาเรียบร้อย แต่ยังไม่เต็ม เพราะก่อนปิดเคสยังไม่ได้เช็กย้ำว่าหลังส่งเอกสารใหม่แล้ว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สามารถแจ้งได้เลยนะคะ”</t>
  </si>
  <si>
    <t>ข้อมูลที่แจ้งว่าเอกสารเปลี่ยนนามสกุลใช้ได้ แต่ชื่อบนเอกสารต้องตรงกับนามสกุลปัจจุบัน และให้แนบเอกสารเก่ากับใบที่มีการเปลี่ยนชื่อมาส่งใหม่ ถือว่าค่อนข้างชัดและตรงกับประเด็นเอกสาร แต่ยังไม่เต็ม เพราะยังไม่ได้อธิบายให้ชัดว่า “รูปรถ” ที่ไรเดอร์ถามใช้ได้หรือไม่ในบริบทของเคสนี้ ตัวอย่างที่ควรชัดกว่า เช่น “กรณีนี้ใช้เอกสารเปลี่ยนนามสกุลได้ค่ะ แต่รูปรถไม่ใช่เอกสารหลักในประเด็นนี้นะคะ รบกวนส่งเอกสารตามที่แจ้งก่อนค่ะ”</t>
  </si>
  <si>
    <t>มีการขอเอกสารที่เกี่ยวข้องกับการตรวจสอบโดยตรง และไม่พบการขอข้อมูลเกินจำเป็น</t>
  </si>
  <si>
    <t>ไรเดอร์ถามเรื่องอัปโหลดเอกสารเปลี่ยนนามสกุลและถามต่อว่ารูปรถใช้ได้ไหม Agent ตอบประเด็นหลักเรื่องเอกสารเปลี่ยนนามสกุลได้ตรงเคส และเปิดทางให้ส่งเข้ามาตรวจสอบอีกครั้ง แต่ยังไม่เต็ม เพราะคำถามเรื่อง “รูปรถใช้ได้ไหม” ยังตอบไม่ตรงแบบชัดเจน</t>
  </si>
  <si>
    <t>ตอบได้ค่อนข้างครบในประเด็นเอกสารที่ต้องส่งใหม่ แต่ยังไม่เต็ม เพราะยังไม่ได้เคลียร์ทุกคำถามของไรเดอร์ให้ครบ โดยเฉพาะเรื่องรูปรถ และยังไม่ได้สรุปว่าต้องส่งอะไรบ้างแบบชัดสั้น ๆ ตัวอย่างที่ควรครบกว่า เช่น “รบกวนส่ง 1) เอกสารเดิม 2) เอกสารเปลี่ยนชื่อ/นามสกุล และกรณีนี้ไม่ใช้รูปรถแทนนะคะ”</t>
  </si>
  <si>
    <t>อธิบายพอเข้าใจได้ว่าต้องแนบเอกสารเดิมกับ
ใบเปลียนชือแล้วส่งเข้ามาอีกครัง แต่ยังไม่
เต็ม เพราะถ้าเรียงเป็นข้อจะชัดกว่า เช่น 1) 
เตรียมเอกสารเดิม 2) แนบใบเปลียนชือ 3) 
ส่งเข้ามาใหม</t>
  </si>
  <si>
    <t>คำตอบดูอิงจากหลักเกณฑ์การตรวจเอกสารของระบบ แต่ยังไม่เห็นการอ้างผลตรวจสอบหรือเงื่อนไขจากระบบให้ชัด เช่น “จากการตรวจสอบเอกสาร...” ถ้ามีจะน่าเชื่อถือขึ้น</t>
  </si>
  <si>
    <t>Agent เข้าใจว่าปัญหาหลักคือเอกสารชือ
นามสกุลไม่ตรงกัน และให้แนวทางแก้ทีใช้
งานได้คือส่งเอกสารประกอบเพิมเติม ถือว่า
แก้ปัญหาได้ค่อนข้างดี แต่ยังไม่เต็ม เพราะยัง
ไม่ได้ตอบคําถามรองเรืองรูปรถให้ชัด และ
ยังไม่ได้อธิบายว่าทําไมเอกสารถูกตีกลับ</t>
  </si>
  <si>
    <t>มีการตอบคำถาม ให้แนวทาง และเปิดทางให้ไรเดอร์ส่งเอกสารเข้ามาเพื่อตรวจสอบอีกครั้ง ถือว่าดูแลเคสดี แต่ยังไม่เต็ม เพราะยังไม่ได้ยืนยันว่าจะติดตามผลหลังไรเดอร์ส่งเอกสารมาแล้ว</t>
  </si>
  <si>
    <t>มีการบอกทางต่อชัดว่าต้องส่งเอกสารเข้ามาใหม่เพื่อให้ตรวจสอบอีกครั้ง ถือว่าดี แต่ยังไม่เต็ม เพราะยังไม่ได้ระบุชัดว่าต้องส่งผ่านช่องทางไหน หรือหากส่งแล้วควรรออะไรต่อ ตัวอย่างที่ควรชัดกว่า เช่น “สามารถส่งเข้ามาทางระบบได้เลยนะคะ เมื่อส่งแล้วแอดมินจะช่วยตรวจสอบให้อีกครั้งค่ะ”</t>
  </si>
  <si>
    <t>ข้อความเรียงลำดับพอเข้าใจได้และตอบตามคำถามต่อเนื่องดี แต่ยังไม่เต็ม เพราะถ้าสรุปเอกสารที่ต้องใช้เป็นข้อสั้น ๆ จะอ่านง่ายขึ้น</t>
  </si>
  <si>
    <t>ใช้ภาษาสุภาพ เข้าใจง่าย และเหมาะกับงานบริการ แต่ยังไม่เต็ม เพราะบางประโยคยังยาวและสามารถกระชับขึ้นได้อีกเล็กน้อย</t>
  </si>
  <si>
    <t>น้ำเสียงสุภาพ เป็นมิตร และเหมาะกับการช่วยเหลือไรเดอร์</t>
  </si>
  <si>
    <t>Agent ปรับคำตอบตามบริบทเอกสารได้ดี และพาไปที่แนวทางแก้ไขได้ตรงจุด แต่ยังไม่เต็ม เพราะยังควรตอบคำถามย่อยของไรเดอร์ให้ตรงกว่านี้ โดยเฉพาะเรื่องรูปรถ</t>
  </si>
  <si>
    <t>มีการรับแชท ตอบกลับ ให้แนวทางแก้ไข และปิดเคสครบตาม Flow พื้นฐาน แต่ยังไม่เต็ม เพราะยังสามารถสรุปสิ่งที่ไรเดอร์ต้องทำต่อให้ชัดกว่านี้ก่อนปิดเคส</t>
  </si>
  <si>
    <t>ตามเกณฑ์ล่าสุด รับแชทต้องไม่เกิน 3–5 นาที และหลังรับแชทต้องตอบกลับภายใน 3 นาที เคสนี้เวลารอรับบริการ 3:40 นาที ยังอยู่ในเกณฑ์ แต่จากลำดับเวลา รับแชท 14:50 และตอบครั้งแรก 14:52 ก่อนมีการให้บริการต่อถึง 14:57 จึงไม่ผ่านเกณฑ์ตอบกลับ/จัดการเคสตามมาตรฐานล่าสุดที่ยึดอยู่</t>
  </si>
  <si>
    <t>ไรเดอร์สอบถามการส่งเอกสารเปลี่ยนชื่อ/นามสกุล (Rider inquires about submitting name change documents)</t>
  </si>
  <si>
    <t>AA209426</t>
  </si>
  <si>
    <t>https://app.oho.chat/business/6805c0f16232119d2a1204b5/smartchat?room=684034416a3bb4227c00b9ca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</si>
  <si>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เพราะก่อนปิดเคสยังไม่ได้สรุปย้ำประเด็นหลักให้ชัดว่าปัญหานี้เป็นประเด็นระบบของร้านค้า และแอดมินจะส่งต่อทีมที่เกี่ยวข้อง ตัวอย่างที่ควรมี เช่น “แอดมินรับเรื่องปัญหาร้านค้าเข้าแอปไม่ได้และไม่มีเสียงแจ้งเตือนไว้แล้วนะคะ จะประสานทีมที่เกี่ยวข้องให้ค่ะ”</t>
  </si>
  <si>
    <t>จากการประเมิน Agent ให้แนวทางเฉพาะหน้าว่า หากร้านเข้าแอปไม่ได้แต่ร้านยังทำอาหารได้ ให้ไรเดอร์ไปรับอาหาร ถ่ายรูป ระบุเวลาและพิกัด แล้วส่งออเดอร์ตามปกติ ซึ่งใช้ได้ในบางสถานการณ์ แต่ยังไม่เต็ม เพราะปัญหาที่ไรเดอร์แจ้งเป็นปัญหาเชิงระบบหลายร้านและเกิดซ้ำ ไม่ใช่แค่เคสเฉพาะออเดอร์เดียว จึงควรตอบให้ตรงกับลักษณะปัญหามากกว่านี้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</si>
  <si>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</t>
  </si>
  <si>
    <t>จากการประเมิน ไรเดอร์อธิบายชัดว่าปัญหาคือร้านค้าเข้าแอปไม่ได้หลายร้านและไม่มีเสียงแจ้งเตือน ทำให้มีออเดอร์ค้างและกระทบลูกค้า แต่ Agent ตอบในแนวทางจัดการเฉพาะหน้าเรื่องไปรับอาหารและส่งต่อแทน ซึ่งยังไม่ตรงกับประเด็นหลักที่ไรเดอร์พยายามแจ้งว่าเป็นปัญหาเชิงระบบ</t>
  </si>
  <si>
    <t>จากการประเมิน คำตอบยังไม่ครบ เพราะไรเดอร์ถามเชิงติดตามว่า “เมื่อไหร่จะแก้ปัญหา” และอธิบายผลกระทบหลายจุด แต่ Agent ยังไม่ได้ตอบเรื่องกำหนดการแก้ไข สถานะการรับเรื่อง หรือสิ่งที่ทีมจะดำเนินการต่ออย่างชัดเจน ตัวอย่างที่ควรครบกว่า เช่น “แอดมินรับเรื่องเป็นปัญหาระบบแล้วนะคะ และจะส่งต่อทีมที่เกี่ยวข้องเพื่อตรวจสอบเพิ่มเติมค่ะ”</t>
  </si>
  <si>
    <t>จากการประเมิน ข้อความพอเข้าใจได้ แต่ยังไม่เต็ม เพราะแนวทางที่ให้ยังเป็นลักษณะยาวและผสมหลายประเด็น ทำให้ไม่ชัดว่าต้องทำอะไรเมื่อเจอร้านเข้าแอปไม่ได้จริง ๆ ตัวอย่างที่ควรชัดกว่า เช่น “หากร้านยังทำอาหารได้ ให้ถ่ายรูปหน้าร้านและรายการออเดอร์ ส่งเข้ามาให้แอดมิน พร้อมให้ร้านติดต่อ Line ร้านค้าเพื่อประสานต่อค่ะ”</t>
  </si>
  <si>
    <t>จากการประเมิน ยังไม่เห็นการอ้างอิงผลตรวจสอบจากระบบ หรือการยืนยันว่าปัญหานี้เป็น incident/issue ที่ทีมรับทราบแล้ว คำตอบจึงยังดูเป็นการตอบตามแนวทางทั่วไปมากกว่าการอิงข้อมูลตรวจสอบ</t>
  </si>
  <si>
    <t>จากการประเมิน Agent พยายามให้ทางออกเฉพาะหน้า แต่ยังวิเคราะห์ไม่ตรงรากของปัญหา เพราะไรเดอร์กำลังแจ้งปัญหาเชิงระบบของร้านค้าหลายร้าน ไม่ใช่แค่ขอวิธีส่งออเดอร์รายเคส จึงควรแยกให้ชัดว่าอันนี้เป็นปัญหา incident และควรรับเรื่องส่งทีมเทคนิค/ทีมที่เกี่ยวข้อง</t>
  </si>
  <si>
    <t>จากการประเมิน มีการตอบรับและบอกว่าจะส่งต่อทีมที่เกี่ยวข้อง แต่ยังไม่เต็ม เพราะดูเหมือนปิดเคสเร็วทั้งที่ไรเดอร์ยังสื่อว่าปัญหากระทบต่อเนื่องและมีหลายร้าน จึงควรสรุปการรับเรื่องหรือบอกว่าจะแจ้งผลต่อเมื่อมีอัปเดต</t>
  </si>
  <si>
    <t>จากการประเมิน ข้อความยังค่อนข้างยาวและมีหลายประเด็นรวมกัน ทำให้สารหลักไม่ค่อยชัด โดยเฉพาะช่วงที่อธิบายวิธีให้ไรเดอร์ดำเนินการต่อ ควรแยกเป็นข้อจะอ่านง่ายกว่า</t>
  </si>
  <si>
    <t>จากการประเมิน ใช้ภาษาสุภาพและเข้าใจได้ ไม่มีคำไม่เหมาะสม แต่ยังไม่เต็ม เพราะบางช่วงใช้ประโยคยาวและยังไม่คมกับปัญหาที่ไรเดอร์แจ้ง</t>
  </si>
  <si>
    <t>จากการประเมิน น้ำเสียงสุภาพ มีการขอโทษ และรับฟังไรเดอร์ เหมาะกับงานบริการ</t>
  </si>
  <si>
    <t>จากการประเมิน ไรเดอร์กำลัง escalate ปัญหาเชิงระบบที่กระทบหลายร้านและหลายออเดอร์ แต่ Agent ยังตอบในกรอบของการแก้เคสเฉพาะหน้าเป็นหลัก จึงยังไม่เหมาะกับระดับความรุนแรงของสถานการณ์</t>
  </si>
  <si>
    <t>จากการประเมิน มีการรับแชท ตอบ และปิดเคสครบตาม Flow พื้นฐาน แต่ยังไม่เต็ม เพราะเมื่อพบว่าปัญหาเป็นเชิงระบบและกระทบหลายร้าน ควรมีการเก็บรายละเอียดเพื่อส่งต่อและไม่ควรจบเพียงคำแนะนำทั่วไป</t>
  </si>
  <si>
    <t>จากการประเมิน เวลารอรับบริการ 7:42 นาที เกินเกณฑ์ SLA รับแชทภายใน 3–5 นาที และหลังรับแชทยังตอบครั้งแรกช้ากว่า 3 นาที จึงไม่ผ่านมาตรฐานในข้อนี้</t>
  </si>
  <si>
    <t>จากการประเมิน มีการอัปเดตและปิดเคสเรียบร้อย</t>
  </si>
  <si>
    <t>ไรเดอร์ร้องเรียนร้านค้าเข้าแอปไม่ได้ทำให้ออเดอร์ถูกยกเลิก (Rider complains merchant unable to access app causing order cancellations)</t>
  </si>
  <si>
    <t>AA209736</t>
  </si>
  <si>
    <t>https://app.oho.chat/business/6805c0f16232119d2a1204b5/smartchat?room=682dc43889c80b9c47129caa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</si>
  <si>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เพราะก่อนปิดเคสยังไม่ได้เช็กย้ำว่าไรเดอร์ต้องการให้ช่วยตรวจสอบเพิ่มเติมหรือไม่ ตัวอย่างที่ควรมี เช่น “หากยังต้องการให้แอดมินช่วยตรวจสอบเพิ่มเติม สามารถแจ้งได้เลยนะคะ”</t>
  </si>
  <si>
    <t>จากการประเมิน Agent ตรวจสอบรหัสไรเดอร์แล้วแจ้งผลว่าบัญชียังไม่ได้ถูกระงับ และไม่มีการตรวจรับในระบบ พร้อมอธิบายว่าออเดอร์น้อยอาจเกิดจากปริมาณงานในระบบลดลง ข้อมูลโดยรวมตรงทิศทาง แต่ยังไม่เต็ม เพราะคำอธิบายยังเป็นภาพรวม และยังไม่ได้แยกให้ชัดว่าควรตรวจสอบจุดใดต่อหากไรเดอร์สงสัยว่าไม่ได้รับงานผิดปกติ</t>
  </si>
  <si>
    <t>จากการประเมิน ไม่พบการเปิดเผยข้อมูลส่วนบุคคลเกินจำเป็น และการตอบอยู่ในขอบเขตข้อมูลบัญชีไรเดอร์</t>
  </si>
  <si>
    <t>จากการประเมิน ไรเดอร์ขอให้ตรวจสอบระบบ ID และ Agent ตอบตรงประเด็นว่าบัญชียังปกติ ไม่ได้โดนระงับ แต่ยังไม่เต็ม เพราะคำถามของไรเดอร์สื่อถึงความกังวลเรื่องงานเข้า/การรับงานน้อย ซึ่งควรเชื่อมคำตอบให้ตรงกับอาการที่ไรเดอร์กังวลมากกว่านี้</t>
  </si>
  <si>
    <t>จากการประเมิน มีการตอบผลตรวจสอบบัญชีแล้ว แต่ยังไม่เต็ม เพราะยังไม่ได้แนะนำต่อว่าหากยังรับงานน้อยควรเช็กอะไรเพิ่ม เช่น พื้นที่ออนไลน์ เวลาเปิดรับงาน สัญญาณอินเทอร์เน็ต หรือช่วงเวลางานน้อย ตัวอย่างที่ควรครบกว่า เช่น “หากยังรับงานน้อยผิดปกติ รบกวนแจ้งช่วงเวลาและพื้นที่ออนไลน์เข้ามาเพิ่มเติมได้ค่ะ”</t>
  </si>
  <si>
    <t>จากการประเมิน ข้อความเข้าใจได้ แต่ยังไม่เต็ม เพราะยังไม่ได้อธิบายเป็นลำดับว่าตรวจสอบอะไรแล้ว และหากไรเดอร์ยังสงสัยต้องทำอะไรต่อ ตัวอย่างที่ควรชัดกว่า เช่น “เบื้องต้นแอดมินตรวจสอบสถานะบัญชีให้แล้ว บัญชีใช้งานได้ปกติค่ะ หากยังพบว่างานน้อย รบกวนแจ้งรายละเอียดเพิ่มเติมเข้ามาได้เลยค่ะ”</t>
  </si>
  <si>
    <t>จากการประเมิน Agent มีการอ้างอิงจากการตรวจสอบรหัสไรเดอร์และสถานะในระบบ ซึ่งดีกว่าการตอบทั่วไป แต่ยังไม่เต็ม เพราะยังไม่ระบุผลตรวจสอบในรูปแบบที่ชัดขึ้น เช่น “จากการตรวจสอบในระบบพบว่า...”</t>
  </si>
  <si>
    <t>จากการประเมิน Agent วิเคราะห์ได้ระดับหนึ่งว่าบัญชีไม่ได้มีปัญหาเรื่องการระงับ และเชื่อมไปที่ประเด็นปริมาณงานในระบบลดลง แต่ยังไม่เต็ม เพราะยังไม่ได้วิเคราะห์เชิงลึกว่าปัญหาของไรเดอร์อาจเกี่ยวกับพื้นที่ เวลาออนไลน์ หรือปัจจัยอื่นใดเพิ่มเติม</t>
  </si>
  <si>
    <t>จากการประเมิน มีการตอบ ตรวจสอบ และแจ้งผลให้ไรเดอร์ทราบชัดเจน ถือว่าดูแลเคสดีในระดับหนึ่ง แต่ยังไม่เต็ม เพราะยังไม่ได้ติดตามต่อหรือชวนให้ไรเดอร์ส่งรายละเอียดเพิ่มหากยังพบอาการเดิม</t>
  </si>
  <si>
    <t>จากการประเมิน มีการบอกทางต่อแล้วว่า หากต้องการให้ช่วยตรวจสอบเพิ่มเติมให้แจ้งรายละเอียดเข้ามาอีกครั้ง ถือว่าดี แต่ยังไม่เต็ม เพราะยังไม่ได้ระบุชัดว่าควรส่งข้อมูลอะไรเพิ่ม เช่น พื้นที่ออนไลน์ ช่วงเวลา หรือปัญหาที่พบ</t>
  </si>
  <si>
    <t>จากการประเมิน ข้อความเรียงลำดับดี มีทั้งทักทาย ผลตรวจสอบ และประโยคปิด แต่ยังไม่เต็ม เพราะถ้าสรุปผลตรวจสอบและแนวทางต่อเป็นข้อสั้น ๆ จะอ่านง่ายขึ้น</t>
  </si>
  <si>
    <t>จากการประเมิน ใช้ภาษาสุภาพ เข้าใจง่าย และเหมาะกับงานบริการ แต่ยังไม่เต็ม เพราะบางประโยคค่อนข้างยาวและสามารถทำให้กระชับขึ้นได้อีก</t>
  </si>
  <si>
    <t>จากการประเมิน น้ำเสียงสุภาพ เป็นมิตร และเหมาะกับการให้บริการไรเดอร์</t>
  </si>
  <si>
    <t>จากการประเมิน Agent ปรับคำตอบตามสถานการณ์ได้ดีในระดับหนึ่ง เพราะตรวจสอบบัญชีให้ตรงกับที่ไรเดอร์ร้องขอ แต่ยังไม่เต็ม เพราะควรขยายคำตอบให้ตรงกับความกังวลเรื่อง “งานน้อย” มากกว่านี้</t>
  </si>
  <si>
    <t>จากการประเมิน มีการรับแชท ตอบ ตรวจสอบ และปิดเคสครบตาม Flow พื้นฐาน แต่ยังไม่เต็ม เพราะในเชิงคุณภาพยังขาดการขอข้อมูลเพิ่มเติมเชิงลึกก่อนปิดเคส</t>
  </si>
  <si>
    <t>จากการประเมิน เวลารอรับบริการ 1:12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</si>
  <si>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ไรเดอร์สอบถามสถานะบัญชี (Rider inquires about account status)</t>
  </si>
  <si>
    <t>AA209772</t>
  </si>
  <si>
    <t>https://app.oho.chat/business/6805c0f16232119d2a1204b5/smartchat?room=69be568e55e9ff4144ec073f</t>
  </si>
  <si>
    <t>จากการประเมิน มีการทักทายและแนะนำชื่อแอดมินชัดเจน พร้อมมีการปิดการสนทนาเรียบร้อย แต่ยังไม่เต็ม เพราะก่อนปิดเคสยังไม่ได้เช็กย้ำว่าหลังอัปโหลดเอกสารแล้ว ไรเดอร์ยังต้องการให้ช่วยติดตามต่อหรือไม่ ตัวอย่างที่ควรมี เช่น “หากอัปโหลดเอกสารแล้วต้องการให้แอดมินช่วยติดตามต่อ สามารถแจ้งได้เลยนะครับ”</t>
  </si>
  <si>
    <t>จากการประเมิน Agent แจ้งถูกทิศทางว่าเอกสารในระบบยังไม่ครบ จึงยังปลดระงับไม่ได้ และระบุเอกสารที่ต้องอัปโหลดเพิ่มค่อนข้างชัด เช่น รูปถ่ายคู่เล่มทะเบียนรถ และใบตรวจประวัติอาชญากรรม แต่ยังไม่เต็ม เพราะช่วงแรกมีการแจ้งข้อมูลผิดพลาดแล้วต้องขอแก้อีกครั้ง ทำให้ความแม่นยำลดลงเล็กน้อย</t>
  </si>
  <si>
    <t>จากการประเมิน มีการขอเอกสารที่เกี่ยวข้องกับการปลดระงับโดยตรง และไม่พบการขอข้อมูลเกินจำเป็น</t>
  </si>
  <si>
    <t>จากการประเมิน ไรเดอร์ต้องการปลดระงับบัญชี และ Agent ตอบตรงประเด็นว่าปลดไม่ได้เพราะเอกสารยังไม่ครบ พร้อมระบุสิ่งที่ต้องแก้ แต่ยังไม่เต็ม เพราะช่วงแรกยังอธิบายไม่คมและต้องมีการแก้ข้อความอีกครั้ง</t>
  </si>
  <si>
    <t>จากการประเมิน คำตอบค่อนข้างครบ เพราะแจ้งทั้งสาเหตุ เอกสารที่ขาด และช่องทางส่งเพิ่มเติม แต่ยังไม่เต็ม เพราะยังไม่ได้สรุปให้ชัดว่าหลังส่งเอกสารแล้ว ไรเดอร์ต้องรอการตรวจสอบนานแค่ไหน หรือจะติดตามอย่างไรต่อ</t>
  </si>
  <si>
    <t>จากการประเมิน Agent อธิบายได้ค่อนข้างชัดว่าให้ไรเดอร์อัปโหลดเอกสารเพิ่มในแอป หรือส่งผ่านช่องแชทหากอัปโหลดไม่ได้ แต่ยังไม่เต็ม เพราะถ้าเรียงเป็นข้อสั้น ๆ ชัด ๆ จะทำให้ทำตามง่ายกว่า เช่น 1) เตรียมเอกสาร 2) อัปโหลดในแอป 3) หากไม่ได้ให้ส่งผ่านแชท</t>
  </si>
  <si>
    <t>จากการประเมิน มีการตอบโดยอิงจากการตรวจสอบเอกสารในระบบจริง และยกตัวอย่างเอกสารที่ถูกต้องให้ดู ถือว่าดี แต่ยังไม่เต็ม เพราะยังไม่ได้ใช้ถ้อยคำลักษณะ “จากการตรวจสอบในระบบพบว่า...” ให้ชัดในทุกช่วงคำตอบ</t>
  </si>
  <si>
    <t>จากการประเมิน Agent วิเคราะห์ได้ตรงว่าปัญหาหลักคือบัญชียังปลดระงับไม่ได้เพราะเอกสารไม่ครบ และให้แนวทางแก้ที่ใช้งานได้จริงคืออัปโหลดเอกสารเพิ่ม ถือว่าแก้ปัญหาได้ดี แต่ยังไม่เต็ม เพราะยังไม่ได้อธิบายเงื่อนไขเพิ่มเติม เช่น ถ้าส่งแล้วไม่ผ่านอีกควรทำอย่างไรต่อ</t>
  </si>
  <si>
    <t>จากการประเมิน Agent ดูแลเคสได้ดี มีการแก้ไขข้อความที่แจ้งผิดและให้ข้อมูลใหม่ที่ถูกต้อง พร้อมเปิดทางให้ไรเดอร์ติดต่อกลับได้ แต่ยังไม่เต็ม เพราะยังไม่ได้ยืนยันว่าหลังไรเดอร์ส่งเอกสารแล้วจะมีการติดตามผลให้อีกหรือไม่</t>
  </si>
  <si>
    <t>จากการประเมิน มีการแจ้งทางต่อชัดว่าให้ส่งเอกสารเพิ่ม และหากอัปโหลดในแอปไม่ได้ให้ส่งผ่านแชท ถือว่าดี แต่ยังไม่เต็ม เพราะยังไม่ได้ระบุว่าหลังส่งแล้วต้องรออะไร หรือใช้เวลาตรวจสอบประมาณเท่าไร</t>
  </si>
  <si>
    <t>จากการประเมิน ข้อความมีลำดับดี ตั้งแต่ทักทาย แจ้งผลตรวจสอบ ระบุเอกสารที่ต้องส่ง และปิดเคส แต่ยังไม่เต็ม เพราะข้อความค่อนข้างยาว หากจัดเป็น bullet หรือข้อสั้น ๆ จะอ่านง่ายขึ้น</t>
  </si>
  <si>
    <t>จากการประเมิน ใช้ภาษาสุภาพและเข้าใจง่าย เหมาะกับงานบริการ แต่ยังไม่เต็ม เพราะมีช่วงที่ต้องแก้ข้อมูลใหม่ ทำให้ความลื่นไหลของข้อความลดลงเล็กน้อย</t>
  </si>
  <si>
    <t>จากการประเมิน น้ำเสียงสุภาพ เป็นมิตร และมีการขออภัยเมื่อแจ้งข้อมูลผิดพลาด ซึ่งเหมาะสมกับสถานการณ์</t>
  </si>
  <si>
    <t>จากการประเมิน Agent ปรับคำตอบได้เหมาะกับสถานการณ์ของไรเดอร์ เพราะเมื่อพบว่าไรเดอร์อัปโหลดเอกสารไม่ได้หรือมีข้อสงสัย ก็แจ้งทางเลือกเพิ่มเติมให้ เช่น ส่งผ่านช่องแชทแทน</t>
  </si>
  <si>
    <t>จากการประเมิน มีการรับแชท ตรวจสอบ แจ้งผล แก้ไขข้อมูลที่คลาดเคลื่อน และปิดเคสครบตาม Flow พื้นฐาน แต่ยังไม่เต็ม เพราะยังควรสรุปผลและขั้นตอนถัดไปให้ชัดกว่านี้ก่อนปิดเคส</t>
  </si>
  <si>
    <t>จากการประเมิน เวลารอรับบริการ 1:06 นาที อยู่ในเกณฑ์ และหลังรับแชทมีการตอบกลับภายในเวลาไม่เกิน 3 นาที จึงผ่านมาตรฐาน SLA ตามเกณฑ์ล่าสุด</t>
  </si>
  <si>
    <t>ไรเดอร์ขอปลดระงับบัญชี (Rider requests account unsuspension)</t>
  </si>
  <si>
    <t>AA209704</t>
  </si>
  <si>
    <t>https://app.oho.chat/business/6805c0f16232119d2a1204b5/smartchat?room=69be4305bf5e57d51e8aa57b</t>
  </si>
  <si>
    <t>จากการประเมิน มีการทักทายและแนะนำชื่อแอดมินชัดเจน พร้อมมีการปิดการสนทนาเรียบร้อยและสุภาพ แต่ยังไม่เต็ม เพราะก่อนปิดเคสยังไม่ได้เช็กย้ำแบบสั้น ๆ ว่าลูกค้ายังมีคำถามเพิ่มเติมหรือไม่ เช่น “หากยังมีข้อสงสัยเพิ่มเติมสามารถแจ้งได้เลยนะคะ”</t>
  </si>
  <si>
    <t>จากการประเมิน Agent ตรวจสอบหมายเลขออเดอร์และแจ้งสาเหตุการยกเลิกได้ชัดเจนว่าเกิดจากร้านค้าปฏิเสธรับออเดอร์ พร้อมอธิบายเรื่องการคืนเงินและ Point X แยกตามช่องทางได้ถูกต้องและเข้าใจง่าย</t>
  </si>
  <si>
    <t>จากการประเมิน ไม่พบการเปิดเผยข้อมูลส่วนบุคคลเกินจำเป็น และข้อมูลที่แจ้งอยู่ในขอบเขตการช่วยเหลือลูกค้า</t>
  </si>
  <si>
    <t>จากการประเมิน ลูกค้าสงสัยว่าออเดอร์ถูกยกเลิกเพราะร้านหรือคนขับ และถามต่อเรื่องคะแนนคืน Agent ตอบตรงคำถามทั้ง 2 ประเด็นอย่างชัดเจน โดยอิงจากออเดอร์จริง</t>
  </si>
  <si>
    <t>จากการประเมิน คำตอบครบทั้งสาเหตุการยกเลิก ช่องทางคืนเงิน ระยะเวลาคืนเงิน และแนวทางหากยังไม่ได้รับเงินคืน จึงถือว่าครบถ้วนดี</t>
  </si>
  <si>
    <t>จากการประเมิน อธิบายเข้าใจง่ายและแยกข้อมูลเรื่องคืนเงินเป็นข้อได้ดี แต่ยังไม่เต็ม เพราะถ้าจัดเป็นข้อสั้น ๆ ชัดกว่านี้อีกนิดจะอ่านง่ายขึ้น เช่น แยก “เงิน” และ “พอยต์” ชัดตั้งแต่ต้น</t>
  </si>
  <si>
    <t>จากการประเมิน มีการอ้างอิงจากการตรวจสอบหมายเลขคำสั่งซื้อจริง จึงมีน้ำหนักดี แต่ยังไม่เต็ม เพราะถ้าใช้ถ้อยคำลักษณะ “จากการตรวจสอบในระบบพบว่า...” ให้ชัดในทุกช่วง จะยิ่งน่าเชื่อถือขึ้น</t>
  </si>
  <si>
    <t>จากการประเมิน Agent วิเคราะห์ได้ตรงว่าปัญหาหลักคือออเดอร์ถูกยกเลิกโดยร้านค้า ไม่ใช่คนขับ และช่วยคลายข้อสงสัยเรื่องการคืนเงินได้ดี แต่ยังไม่เต็ม เพราะยังไม่ได้เสริมทางเลือกให้ลูกค้า เช่น หากต้องการสั่งใหม่หรือมีผลกระทบจากการยกเลิกควรทำอย่างไร</t>
  </si>
  <si>
    <t>จากการประเมิน Agent ตรวจสอบออเดอร์ ตอบคำถามครบ และแจ้งทางต่อหากยังไม่ได้รับเงินคืน ถือว่าดูแลเคสจนลูกค้าเข้าใจและตอบรับว่าไม่มีคำถามเพิ่ม</t>
  </si>
  <si>
    <t>จากการประเมิน มีการแจ้ง Next step ชัดเจนว่า หากลูกค้ายังไม่ได้รับเงินคืนภายในเวลาที่แจ้ง สามารถติดต่อกลับเพื่อให้ช่วยตรวจสอบและติดตามคืนเงินได้</t>
  </si>
  <si>
    <t>จากการประเมิน โครงสร้างข้อความดี เรียงจากผลตรวจสอบ สาเหตุการยกเลิก การคืนเงิน และปิดเคส แต่ยังไม่เต็ม เพราะข้อความส่วนอธิบายสาเหตุยังยาวเล็กน้อย</t>
  </si>
  <si>
    <t>จากการประเมิน ใช้ภาษาสุภาพ เข้าใจง่าย และเหมาะกับงานบริการ ไม่มีคำไม่เหมาะสม และสื่อสารได้ชัดเจน</t>
  </si>
  <si>
    <t>จากการประเมิน Agent ปรับคำตอบได้เหมาะกับสถานการณ์ เพราะลูกค้ากังวลทั้งเรื่องสาเหตุการยกเลิกและเรื่องเงินคืน Agent จึงตอบตรง 2 ประเด็นหลักที่ลูกค้าต้องการทราบ</t>
  </si>
  <si>
    <t>จากการประเมิน มีการรับแชท ตอบกลับ ตรวจสอบออเดอร์ แจ้งผล และปิดเคสครบตาม Flow งาน ถือว่าทำได้ดีมาก จุดที่ยังเพิ่มได้คือสรุปผลสั้น ๆ ก่อนปิดเคสให้ชัดอีกนิด</t>
  </si>
  <si>
    <t>จากการประเมิน เวลารอรับบริการ 1:47 นาที อยู่ในเกณฑ์ และหลังรับแชทมีการตอบกลับครั้งแรกภายในไม่เกิน 3 นาที จึงผ่านมาตรฐาน SLA ตามเกณฑ์ล่าสุด</t>
  </si>
  <si>
    <t>ลูกค้าสอบถามคะแนนไม่คืนหลังออเดอร์ถูกยกเลิก (Customer inquires about missing points refund after cancellation)</t>
  </si>
  <si>
    <t>AA209621</t>
  </si>
  <si>
    <t>https://app.oho.chat/business/6805c0f16232119d2a1204b5/smartchat?room=6986ca0eeed8554adfcb10a5</t>
  </si>
  <si>
    <t>จากการประเมิน มีการทักทายและปิดการสนทนาเรียบร้อย สุภาพ แต่ยังไม่เต็ม เพราะยังไม่ได้สรุปผลท้ายเคสให้ชัดว่าตอนนี้กำลัง “ประสานเรียกไรเดอร์ทดแทน” และไม่ได้เช็กย้ำว่าลูกค้ายังมีข้อสงสัยเพิ่มไหม ตัวอย่างที่ควรตอบ: “ขณะนี้แอดมินกำลังประสานไรเดอร์ทดแทนให้อยู่นะคะ หากมีอัปเดตเพิ่มเติมจะแจ้งให้ทราบอีกครั้งค่ะ”</t>
  </si>
  <si>
    <t>จากการประเมิน Agent แจ้งถูกทิศทางว่าอยู่ระหว่างประสานเรียกไรเดอร์ทดแทนให้ และให้ลูกค้ารอการแจ้งกลับ ถือว่าเหมาะกับสถานการณ์ แต่ยังไม่เต็ม เพราะยังไม่ได้อธิบายให้ชัดว่าคำขอ “เปลี่ยนคนขับ” จะขึ้นกับการหาไรเดอร์ใหม่ได้หรือไม่ ตัวอย่างที่ควรตอบ: “เบื้องต้นแอดมินกำลังประสานเรียกไรเดอร์ทดแทนให้นะคะ หากมีไรเดอร์รับงานแทน ระบบจะอัปเดตให้ทันทีค่ะ”</t>
  </si>
  <si>
    <t>จากการประเมิน ลูกค้าต้องการให้ติดต่อร้านและเปลี่ยนคนขับ Agent ตอบไปในแนวทาง “ประสานเรียกไรเดอร์ทดแทน” ซึ่งตรงประเด็นบางส่วน แต่ยังไม่เต็ม เพราะยังไม่ได้ตอบชัดในส่วน “ติดต่่อร้าน” ว่าได้ทำหรือไม่ หรือจะดำเนินการอย่างไร ตัวอย่างที่ควรตอบ: “แอดมินกำลังประสานงานให้ทั้งในส่วนการจัดหาไรเดอร์ทดแทนและติดตามสถานะออเดอร์ให้นะคะ”</t>
  </si>
  <si>
    <t>จากการประเมิน คำตอบยังไม่ครบทั้งหมด เพราะลูกค้าพูดถึง 2 เรื่อง คืออยากให้ติดต่อร้านและอยากเปลี่ยนคนขับ แต่คำตอบไปเน้นแค่เรียกไรเดอร์ทดแทน ยังไม่ได้เคลียร์เรื่องการประสานร้านให้ชัด ตัวอย่างที่ควรตอบ: “รับทราบค่ะ แอดมินจะช่วยประสานตรวจสอบสถานะกับทางระบบให้นะคะ และหากสามารถจัดหาไรเดอร์ทดแทนได้ ระบบจะอัปเดตให้อีกครั้งค่ะ”</t>
  </si>
  <si>
    <t>จากการประเมิน มีการตอบตามการดำเนินการของเคส แต่ยังไม่เห็นการอ้างอิงผลตรวจสอบจากระบบหรือสถานะออเดอร์ให้ชัด จึงยังไม่เต็ม ตัวอย่างที่ควรตอบ: “จากการตรวจสอบในระบบ ขณะนี้แอดมินกำลังประสานเรียกไรเดอร์ทดแทนให้อยู่นะคะ”</t>
  </si>
  <si>
    <t>จากการประเมิน Agent พอจับได้ว่าลูกค้าต้องการแก้ปัญหาเรื่องคนขับ แต่ยังวิเคราะห์ไม่ครบ เพราะลูกค้าพูดชัดทั้งเรื่องให้ติดต่่อร้านและเปลี่ยนคนขับ ซึ่งคำตอบยังไม่ครอบคลุมทั้งหมด ตัวอย่างที่ควรตอบ: “รับทราบค่ะ กรณีนี้แอดมินจะช่วยตรวจสอบสถานะออเดอร์ให้นะคะ และหากสามารถจัดหาไรเดอร์ทดแทนได้ ระบบจะดำเนินการเปลี่ยนให้ค่ะ”</t>
  </si>
  <si>
    <t>จากการประเมิน Agent รับเรื่องและดำเนินการต่อให้ แต่ยังไม่เต็ม เพราะยังไม่ได้บอกว่าจะอัปเดตผลให้ลูกค้าเมื่อมีความคืบหน้า ตัวอย่างที่ควรตอบ: “หากมีความคืบหน้าเรื่องไรเดอร์ทดแทน แอดมินจะแจ้งให้ทราบอีกครั้งนะคะ”</t>
  </si>
  <si>
    <t>จากการประเมิน มีเพียงการแจ้งว่าอยู่ระหว่างประสานเรียกไรเดอร์ทดแทน แต่ยังไม่เต็ม เพราะยังไม่ได้ระบุเวลาคร่าว ๆ หรือสิ่งที่ลูกค้าควรรอ/สังเกตต่อ ตัวอย่างที่ควรตอบ: “รบกวนรอการอัปเดตจากระบบสักครู่นะคะ หากมีไรเดอร์รับงานแทน ระบบจะแจ้งในออเดอร์ทันทีค่ะ”</t>
  </si>
  <si>
    <t>จากการประเมิน ข้อความสั้น อ่านง่าย และไม่วกวน แต่ยังไม่เต็ม เพราะยังขาดประโยคสรุปผลและขั้นตอนต่อเนื่องให้ครบในข้อความเดียว ตัวอย่างที่ควรตอบ: “ตอนนี้แอดมินกำลังประสานหาไรเดอร์ทดแทนให้อยู่นะคะ หากมีอัปเดตจะรีบแจ้งกลับทันทีค่ะ”</t>
  </si>
  <si>
    <t>จากการประเมิน ใช้ภาษาสุภาพ เข้าใจง่าย เหมาะกับงานบริการ</t>
  </si>
  <si>
    <t>จากการประเมิน น้ำเสียงสุภาพ เหมาะสม และไม่แข็งกระด้าง</t>
  </si>
  <si>
    <t>จากการประเมิน Agent ตอบสั้นและตรงกับสถานการณ์เร่งด่วนระดับหนึ่ง แต่ยังไม่เต็ม เพราะควรเพิ่มความมั่นใจให้ลูกค้ามากขึ้นด้วยการสรุปสิ่งที่กำลังดำเนินการ ตัวอย่างที่ควรตอบ: “แอดมินกำลังช่วยประสานเรื่องไรเดอร์ทดแทนให้อยู่นะคะ ขออนุญาตอัปเดตให้ทราบอีกครั้งเมื่อมีความคืบหน้าค่ะ”</t>
  </si>
  <si>
    <t>จากการประเมิน มีการรับแชท ขอหมายเลขคำสั่งซื้อ และตอบแนวทางแก้ไขเบื้องต้น ถือว่าทำตาม Flow พื้นฐาน แต่ยังไม่เต็ม เพราะยังไม่เห็นการเก็บรายละเอียดหรือสรุปผลตรวจสอบให้ครบก่อนปิดเคส ตัวอย่างที่ควรตอบ: “แอดมินรับหมายเลขคำสั่งซื้อแล้วนะคะ ตอนนี้กำลังตรวจสอบและประสานหาไรเดอร์ทดแทนให้ค่ะ”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</si>
  <si>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และไม่เห็นข้อความคั่นระหว่างตรวจสอบ จึงไม่ผ่านเต็ม ตัวอย่างที่ควรตอบคั่น: “รบกวนรอสักครู่นะคะ แอดมินกำลังตรวจสอบและประสานงานให้ค่ะ”</t>
  </si>
  <si>
    <t>จากการประเมิน มีการปิดเคส แต่จากบทสนทนายังไม่เห็นผลลัพธ์สุดท้ายชัดว่าจัดหาไรเดอร์ทดแทนได้หรือไม่ จึงยังไม่เต็ม ตัวอย่างบันทึกที่ควรมี: “รับเรื่องลูกค้าขอเปลี่ยนไรเดอร์และติดตามออเดอร์ ดำเนินการประสานไรเดอร์ทดแทนต่อแล้ว”</t>
  </si>
  <si>
    <t>ลูกค้าขอให้ติดต่อร้านและเปลี่ยนไรเดอร์ (Customer requests merchant contact and rider reassignment)</t>
  </si>
  <si>
    <t>AA210175</t>
  </si>
  <si>
    <t>https://app.oho.chat/business/6805c0f16232119d2a1204b5/smartchat?room=682ee56ba93888122e6effd9</t>
  </si>
  <si>
    <t>จากการประเมิน มีการทักทายและแนะนำชื่อแอดมินชัดเจน และมีการปิดการสนทนาเรียบร้อย แต่ยังไม่เต็ม เพราะก่อนปิดเคสยังไม่ได้เช็กย้ำว่าหลังจากจบงานให้แล้ว ไรเดอร์ยังต้องการให้ช่วยต่อหรือไม่ ตัวอย่างที่ควรมี เช่น “หากยังพบปัญหาเพิ่มเติมสามารถแจ้งแอดมินได้เลยนะคะ”</t>
  </si>
  <si>
    <t>จากการประเมิน Agent ตอบตรงแนวทางการช่วยเหลือ โดยดำเนินการกดจบงานให้ไรเดอร์เรียบร้อยแล้ว ข้อมูลที่สื่อสารสอดคล้องกับสิ่งที่ไรเดอร์ต้องการให้ช่วย แต่ยังไม่เต็ม เพราะยังไม่ได้อธิบายสาเหตุว่าทำไมไรเดอร์กดจบงานเองไม่ได้ หรือหากเกิดซ้ำควรทำอย่างไร ตัวอย่างที่ควรชัดกว่า เช่น “กรณีนี้แอดมินกดจบงานให้เรียบร้อยแล้วนะคะ หากพบอาการเดิมอีกครั้ง รบกวนแจ้งพร้อมเลขออเดอร์ได้เลยค่ะ”</t>
  </si>
  <si>
    <t>จากการประเมิน ไม่พบการเปิดเผยข้อมูลส่วนบุคคลเกินจำเป็น และการสื่อสารอยู่ในขอบเขตงานบริการไรเดอร์</t>
  </si>
  <si>
    <t>จากการประเมิน ไรเดอร์แจ้งปัญหา “กดจบงานไม่ได้” และ Agent ดำเนินการตอบตรงประเด็น พร้อมช่วยกดจบงานให้สำเร็จ จึงถือว่าตอบได้ตรงกับเคสจริง</t>
  </si>
  <si>
    <t>จากการประเมิน คำตอบถือว่าค่อนข้างครบ เพราะช่วยแก้ปัญหาให้แล้วและแจ้งผลกลับชัดเจน แต่ยังไม่เต็ม เพราะยังไม่ได้แนะนำกรณีหากปัญหาเดิมเกิดซ้ำ หรือต้องส่งข้อมูลอะไรมาเพิ่มเติม ตัวอย่างที่ควรครบกว่า เช่น “หากครั้งต่อไปยังพบปัญหาเดิม รบกวนแจ้งเลขออเดอร์เข้ามาได้เลยนะคะ”</t>
  </si>
  <si>
    <t>จากการประเมิน ข้อความเข้าใจง่ายและบอกผลลัพธ์ชัดว่าดำเนินการกดจบงานให้แล้ว แต่ยังไม่เต็ม เพราะยังไม่ได้อธิบายขั้นตอนหรือเงื่อนไขสั้น ๆ เช่น ว่าตรวจสอบอะไรแล้วหรือทำอะไรให้บ้าง</t>
  </si>
  <si>
    <t>จากการประเมิน คำตอบดูอิงจากการดำเนินการจริงในระบบ แต่ยังไม่เต็ม เพราะไม่ได้ระบุชัดว่า “จากการตรวจสอบในระบบ” หรืออ้างผลตรวจสอบก่อนสรุปให้ไรเดอร์ทราบ</t>
  </si>
  <si>
    <t>จากการประเมิน Agent จับปัญหาได้ตรงและช่วยแก้ให้ไรเดอร์ได้จริงโดยการกดจบงานให้ ถือว่าแก้ปัญหาได้ดี แต่ยังไม่เต็ม เพราะยังไม่ได้อธิบายสาเหตุหรือให้แนวทางเผื่อกรณีเกิดซ้ำ</t>
  </si>
  <si>
    <t>จากการประเมิน Agent รับเรื่องและดำเนินการจนปัญหาจบจริง ไรเดอร์ตอบขอบคุณ แสดงว่าช่วยเหลือเคสได้ครบถ้วน</t>
  </si>
  <si>
    <t>จากการประเมิน มีการปิดท้ายว่า หากต้องการสอบถามเพิ่มเติมสามารถติดต่อเข้ามาได้ ถือว่ามีทางต่อระดับหนึ่ง แต่ยังไม่เต็ม เพราะยังไม่ได้บอกชัดว่าหากปัญหาเดิมเกิดซ้ำควรแจ้งอะไรกลับมา ตัวอย่างที่ควรชัดกว่า เช่น “หากยังพบอาการเดิมอีกครั้ง รบกวนแจ้งเลขออเดอร์เข้ามาได้เลยนะคะ”</t>
  </si>
  <si>
    <t>จากการประเมิน ข้อความเรียงลำดับดี อ่านเข้าใจง่าย มีทั้งแจ้งผลและปิดเคส แต่ยังไม่เต็ม เพราะถ้าสรุปผลสั้น ๆ ก่อนปิด เช่น “แอดมินกดจบงานให้เรียบร้อยแล้ว” จะชัดขึ้น</t>
  </si>
  <si>
    <t>จากการประเมิน ใช้ภาษาสุภาพ เข้าใจง่าย และเหมาะกับงานบริการ แต่ยังไม่เต็ม เพราะบางข้อความยังเป็นภาษากว้าง ๆ และสามารถกระชับกว่านี้ได้อีก</t>
  </si>
  <si>
    <t>จากการประเมิน Agent ปรับคำตอบได้เหมาะกับสถานการณ์ เพราะเป็นเคสปัญหาเฉพาะหน้าเรื่องกดจบงานไม่ได้ และมีการช่วยแก้ให้ตรงจุด</t>
  </si>
  <si>
    <t>จากการประเมิน มีการรับแชท ตอบกลับ แก้ปัญหา และปิดเคสครบตาม Flow พื้นฐาน แต่ยังไม่เต็ม เพราะยังสามารถสรุปผลและเงื่อนไขกรณีเกิดซ้ำให้ครบกว่านี้ก่อนปิดเคส</t>
  </si>
  <si>
    <t>จากการประเมิน เวลารอรับบริการ 0:36 นาที อยู่ในเกณฑ์ แต่หลังรับแชทมีการตอบและจัดการเคสต่อเนื่องจนถึงเวลาปิด 17:38 ซึ่งเกินกรอบหลังรับแชทต้องตอบกลับภายใน 3 นาทีตามเกณฑ์ล่าสุดที่ยึดอยู่ จึงไม่ผ่านเต็มในข้อนี้</t>
  </si>
  <si>
    <t>ไรเดอร์แจ้งไม่สามารถกดจบงานได้ (Rider reports unable to complete job)</t>
  </si>
  <si>
    <t>AA210433</t>
  </si>
  <si>
    <t>https://app.oho.chat/business/6805c0f16232119d2a1204b5/smartchat?room=69c0c1cebad5884dfed79680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</si>
  <si>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ว่าร้านค้าลองเข้าใช้งานแล้วเรียบร้อยหรือยัง ตัวอย่างที่ควรเพิ่ม เช่น “หากร้านค้ายังเข้าใช้งานไม่ได้หลังลองตามขั้นตอน สามารถแจ้งกลับมาได้เลยนะครับ”</t>
  </si>
  <si>
    <t>จากการประเมิน Agent ตรวจสอบรหัสร้าน อีเมลที่ใช้สมัคร และข้อมูลยืนยันตัวตนก่อนแจ้งข้อมูลเข้าสู่ระบบ พร้อมย้ำว่าอักษร R ในรหัสผ่านต้องเป็นตัวพิมพ์ใหญ่ ข้อมูลที่ให้สอดคล้องกับเคสและใช้งานได้จริง</t>
  </si>
  <si>
    <t>จากการประเมิน มีการขอข้อมูลยืนยันตัวตนที่เกี่ยวข้องกับการตรวจสอบโดยตรง เช่น ชื่อ-นามสกุล และเลขท้ายบัตรประชาชน โดยไม่ขอข้อมูลเกินจำเป็น</t>
  </si>
  <si>
    <t>จากการประเมิน ร้านค้าสอบถามเรื่องลืมรหัสผ่านและเข้าใช้งานไม่ได้ Agent ตอบตรงประเด็น ช่วยตรวจสอบข้อมูลร้าน และแจ้งข้อมูลสำหรับเข้าสู่ระบบได้ตรงกับปัญหาที่ถาม</t>
  </si>
  <si>
    <t>จากการประเมิน คำตอบค่อนข้างครบ มีทั้งการตรวจสอบข้อมูลร้าน แจ้งอีเมล แจ้งรหัสผ่าน และบอกให้เปลี่ยนรหัสผ่านใหม่หลังเข้าสู่ระบบได้ แต่ยังไม่เต็ม เพราะยังไม่ได้เผื่อกรณีถ้าร้านค้ายังเข้าไม่ได้หลังทำตามขั้นตอน ตัวอย่างที่ควรเพิ่ม เช่น “หากยังเข้าไม่ได้ รบกวนส่งภาพหน้าจอข้อความแจ้งเตือนกลับมาได้เลยนะครับ”</t>
  </si>
  <si>
    <t>จากการประเมิน Agent อธิบายได้เข้าใจง่ายพอสมควร แต่ยังไม่เต็ม เพราะถ้าจัดลำดับเป็นข้อจะทำให้ทำตามง่ายขึ้น เช่น 1) ล็อกอินด้วยอีเมลนี้ 2) ใช้รหัสผ่านนี้ 3) เข้าได้แล้วเปลี่ยนรหัสผ่านใหม่</t>
  </si>
  <si>
    <t>จากการประเมิน Agent อิงจากการตรวจสอบข้อมูลร้านจริง เช่น รหัสร้านและอีเมลที่ใช้สมัคร ถือว่าดี แต่ยังไม่เต็ม เพราะยังไม่ได้ใช้ถ้อยคำชัดในบางจุด เช่น “จากการตรวจสอบในระบบพบว่า...”</t>
  </si>
  <si>
    <t>จากการประเมิน Agent วิเคราะห์ได้ว่าปัญหาหลักคือร้านค้าเข้าใช้งานไม่ได้จากข้อมูลล็อกอิน และช่วยแก้ไขตรงจุดด้วยการตรวจสอบข้อมูลสมัครและแจ้งข้อมูลเข้าใช้งานให้ใหม่ ถือว่าแก้ปัญหาได้ดี แต่ยังไม่เต็ม เพราะยังไม่ได้เผื่อทางแก้ต่อหากระบบยังเข้าไม่ได้หลังลองแล้ว ตัวอย่างที่ควรเพิ่ม เช่น “หากยังเข้าใช้งานไม่ได้หลังลอง รบกวนแจ้งกลับเพื่อให้แอดมินตรวจสอบต่อได้ครับ</t>
  </si>
  <si>
    <t>จากการประเมิน Agent รับเรื่อง ตรวจสอบตัวตน ช่วยหาข้อมูลเข้าสู่ระบบ และให้ขั้นตอนต่อจนร้านค้าสามารถไปต่อได้ ถือว่ารับผิดชอบเคสดี</t>
  </si>
  <si>
    <t>จากการประเมิน มีการแจ้งทางต่อชัดว่า หลังเข้าสู่ระบบได้แล้วให้เปลี่ยนรหัสผ่านใหม่ ถือว่าดี แต่ยังไม่เต็ม เพราะยังไม่ได้ระบุแนวทางหากยังเข้าไม่ได้ เช่น ให้ติดต่อกลับพร้อมภาพหน้าจอ ตัวอย่างที่ควรเพิ่ม เช่น “หากยังเข้าไม่ได้ รบกวนแจ้งกลับพร้อมภาพหน้าจอได้เลยนะครับ”</t>
  </si>
  <si>
    <t>จากการประเมิน ข้อความเรียงลำดับดี เริ่มจากขอข้อมูล ตรวจสอบ ยืนยันตัวตน แจ้งอีเมลและรหัสผ่าน แล้วปิดเคส แต่ยังไม่เต็ม เพราะบางช่วงยังยาวและถ้าแยกเป็นข้อจะอ่านง่ายขึ้น ตัวอย่างที่ควรปรับ เช่น แยกบรรทัดระหว่าง “อีเมล” “รหัสผ่าน” และ “ขั้นตอนถัดไป”</t>
  </si>
  <si>
    <t>จากการประเมิน ใช้ภาษาสุภาพ เข้าใจง่าย เหมาะกับงานบริการ แต่ยังไม่เต็ม เพราะยังสามารถกระชับบางประโยคให้คมขึ้นได้ เช่น แยกประโยคเรื่องอีเมลกับรหัสผ่านให้ชัดกว่าเดิม</t>
  </si>
  <si>
    <t>จากการประเมิน น้ำเสียงสุภาพ เป็นมิตร และช่วยให้ร้านค้ารู้สึกได้รับการดูแลอย่างเหมาะสม</t>
  </si>
  <si>
    <t>จากการประเมิน Agent ปรับคำตอบได้เหมาะกับสถานการณ์ เพราะร้านค้าต้องการเข้าใช้งานระบบโดยเร็ว และ Agent ก็ตอบตรงจุด พร้อมให้ข้อมูลที่ใช้งานได้ทันที</t>
  </si>
  <si>
    <t>จากการประเมิน มีการรับแชท ตรวจสอบข้อมูล ยืนยันตัวตน ให้ข้อมูลเข้าใช้งาน และปิดเคสครบตาม Flow พื้นฐาน แต่ยังไม่เต็ม เพราะควรสรุปทางต่อเผื่อกรณีเข้าไม่ได้ให้ครบก่อนปิดเคส ตัวอย่างที่ควรเพิ่ม เช่น “หากยังเข้าใช้งานไม่ได้หลังลองตามขั้นตอน รบกวนแจ้งกลับมาได้เลยนะครับ”</t>
  </si>
  <si>
    <t>จากการประเมิน เวลารอรับบริการ 1:41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</si>
  <si>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ร้านค้าลืมรหัสผ่านและเข้าแอปไม่ได้ (Merchant forgot password and unable to access app)</t>
  </si>
  <si>
    <t>AA210324</t>
  </si>
  <si>
    <t>https://app.oho.chat/business/6805c0f16232119d2a1204b5/smartchat?room=69c09bdc27a8a61bd1895928</t>
  </si>
  <si>
    <t>จากการประเมิน มีการทักทายและแนะนำตัวชัดเจน พร้อมปิดการสนทนาเรียบร้อย สุภาพ แต่ยังไม่เต็ม เพราะก่อนปิดเคสยังไม่ได้เช็กย้ำตรง ๆ ว่าร้านค้ามีข้อสงสัยเพิ่มเติมเกี่ยวกับ GP หรือค่าธรรมเนียมอื่นอีกหรือไม่ ตัวอย่างที่ควรเพิ่ม เช่น “หากต้องการให้แอดมินช่วยตรวจสอบข้อมูลค่าธรรมเนียมเพิ่มเติม สามารถแจ้งได้เลยนะครับ”</t>
  </si>
  <si>
    <t>จากการประเมิน Agent ตรวจสอบข้อมูลร้านก่อน และแจ้งค่า GP 28%, VAT 7% และค่าธรรมเนียมชำระเงิน 1.85% ได้ตรงประเด็น พร้อมสรุปรวมเป็น 31.94% และส่งภาพประกอบอธิบายเพิ่มเติม ถือว่าข้อมูลครบและถูกต้อง</t>
  </si>
  <si>
    <t>จากการประเมิน ร้านค้าสอบถามเรื่องค่า GP ปัจจุบัน Agent ตอบตรงคำถาม และตรวจสอบให้ตรงกับร้าน/สาขาที่ใช้งานจริงก่อนแจ้งข้อมูล</t>
  </si>
  <si>
    <t>จากการประเมิน คำตอบค่อนข้างครบ เพราะมีทั้งค่า GP, VAT, ค่าธรรมเนียมชำระเงิน และสรุปรวมให้ แต่ยังไม่เต็ม เพราะยังไม่ได้อธิบายเพิ่มว่าเปอร์เซ็นต์ดังกล่าวคิดจากฐานใด หรือร้านค้าจะดูข้อมูลนี้ได้จากช่องทางไหนในอนาคต ตัวอย่างที่ควรเพิ่ม เช่น “หากต้องการตรวจสอบข้อมูลค่าธรรมเนียมเพิ่มเติมในภายหลัง สามารถแจ้งเข้ามาได้ครับ”</t>
  </si>
  <si>
    <t>จากการประเมิน Agent อธิบายเข้าใจง่าย และมีภาพประกอบช่วยให้เห็นโครงสร้างการคำนวณ</t>
  </si>
  <si>
    <t>จากการประเมิน Agent อิงจากการตรวจสอบข้อมูลร้านจริงก่อนแจ้งผล และมีภาพประกอบเพิ่มเติม ถือว่าดี</t>
  </si>
  <si>
    <t>จากการประเมิน Agent วิเคราะห์ได้ว่าร้านค้ามีหลายสาขา จึงต้องยืนยันก่อนว่าต้องการตรวจสอบสาขาใด จากนั้นจึงแจ้งข้อมูลค่า GP ให้ตรงร้าน ถือว่าแก้ปัญหาได้ดี</t>
  </si>
  <si>
    <t>จากการประเมิน Agent รับเรื่อง ตรวจสอบข้อมูลร้านหลายสาขา ยืนยันตัวตน และตอบจนร้านค้าเข้าใจและตอบรับ ถือว่าดูแลเคสดี</t>
  </si>
  <si>
    <t>จากการประเมิน มีการแจ้งทางต่อว่า หากต้องการสอบถามข้อมูลเพิ่มเติมสามารถติดต่อกลับได้ ถือว่าดี แต่ยังไม่เต็ม เพราะยังไม่ได้ระบุชัดว่าหากต้องการตรวจสอบสาขาอื่นหรือค่าธรรมเนียมอื่นเพิ่มเติมควรส่งข้อมูลอะไรกลับมา ตัวอย่างที่ควรเพิ่ม เช่น “หากต้องการให้ตรวจสอบสาขาอื่นเพิ่มเติม รบกวนแจ้งรหัสสาขาหรือชื่อสาขาเข้ามาได้เลยครับ”</t>
  </si>
  <si>
    <t>จากการประเมิน โครงสร้างข้อความดี เริ่มจากขอข้อมูล ตรวจสอบ ยืนยันสาขา แจ้งผล และปิดเคส</t>
  </si>
  <si>
    <t>จากการประเมิน ใช้ภาษาสุภาพ เข้าใจง่าย เหมาะกับงานบริการ และสื่อสารได้ชัดเจน</t>
  </si>
  <si>
    <t>จากการประเมิน น้ำเสียงสุภาพ เป็นมิตร และเหมาะกับการดูแลร้านค้า</t>
  </si>
  <si>
    <t>จากการประเมิน Agent ปรับคำตอบได้เหมาะกับสถานการณ์ เพราะร้านค้ามีหลายสาขาและถามเรื่องเฉพาะทาง จึงมีการคัดกรองข้อมูลก่อนตอบ และเสริมภาพประกอบให้เข้าใจง่าย</t>
  </si>
  <si>
    <t>จากการประเมิน มีการรับแชท ตรวจสอบข้อมูล ยืนยันตัวตน ตรวจสอบสาขา และแจ้งผลครบตาม Flow พื้นฐาน แต่ยังไม่เต็ม เพราะควรสรุปตอนปิดเคสให้ชัดอีกเล็กน้อยว่า “ร้านนี้ได้ GP เท่านี้ และหากตรวจสอบสาขาอื่นให้แจ้งเพิ่ม”</t>
  </si>
  <si>
    <t>จากการประเมิน เวลารอรับบริการ 0:00:10 นาที อยู่ในเกณฑ์ และหลังรับแชทมีการตอบกลับครั้งแรกภายในเวลาไม่เกิน 3 นาที จึงผ่านมาตรฐาน SLA ตามเกณฑ์ล่าสุด</t>
  </si>
  <si>
    <t>ร้านค้าสอบถามอัตรา GP ปัจจุบัน (Merchant inquires about current GP rate)</t>
  </si>
  <si>
    <t>AA210311</t>
  </si>
  <si>
    <t>https://app.oho.chat/business/6805c0f16232119d2a1204b5/smartchat?room=69c094a24e0cd03d58394bb4</t>
  </si>
  <si>
    <t>มีการทักทาย แนะนำตัว และปิดการสนทนาสุภาพ แต่ยังไม่เต็ม เพราะปิดเคสโดยที่คำถามหลักของร้านค้ายังไม่ได้รับคำตอบตรง ๆ ว่าต้องรอนานแค่ไหน</t>
  </si>
  <si>
    <t>Agent ไม่ได้ให้ข้อมูลผิดโดยตรง แต่ไม่ได้ใช้ข้อมูลจากภาพที่ร้านค้าแนบมาเพื่อตอบคำถามหลักเรื่องระยะเวลา ทั้งที่ภาพมีคำตอบอยู่แล้ว จึงถือว่าความแม่นยำในการตีความเคสยังต่ำ</t>
  </si>
  <si>
    <t>ไม่มีการเปิดเผยข้อมูลส่วนบุคคลของบุคคลอื่น และการขอข้อมูลอยู่ในกรอบการตรวจสอบตามงานบริการ</t>
  </si>
  <si>
    <t>คำถามของร้านค้าคือ “ต้องรอนานไหม” แต่ Agent พาไปในทางขอข้อมูลเพื่อเปิดเคสตรวจสอบเพิ่มเติม ทำให้ตอบไม่ตรงกับคำถามหลักของเคส</t>
  </si>
  <si>
    <t>ไม่ได้ตอบครบว่า  ต้องรอกี่วัน ตอนนี้สถานะคืออะไร ถ้าเกิน 3 วันทำการควรทำอย่างไร ช่องทางติดตามคืออะไร ถือว่าคำตอบตกประเด็นหลักค่อนข้างมาก</t>
  </si>
  <si>
    <t>Agent อธิบายขั้นตอนการส่งข้อมูลเพิ่มเติมได้เป็นข้อ แต่เป็นขั้นตอนที่ยังไม่จำเป็นกับคำถามรอบนี้ เพราะร้านค้าเพียงถามเรื่องระยะเวลา</t>
  </si>
  <si>
    <t>ไม่ได้อ้างอิงข้อมูลจากภาพที่ร้านค้าแนบมา ทั้งที่หลักฐานในภาพมีคำตอบอยู่แล้วว่าใช้เวลาภายใน 3 วันทำการ</t>
  </si>
  <si>
    <t>Agent ไม่ได้วิเคราะห์ให้ตรงว่าโจทย์ของร้านค้าคือ “กังวลเรื่องเวลารออนุมัติ” ไม่ใช่ “ระบบไม่พบข้อมูล” หรือ “ต้องตรวจสอบตัวตนก่อน” จึงแก้ปัญหาไม่ตรงจุด</t>
  </si>
  <si>
    <t>มีความพยายามจะช่วยตรวจสอบต่อและเปิดทางให้ร้านค้าติดต่อกลับ แต่ยังไม่ช่วยคลายข้อสงสัยหลักในรอบแรก</t>
  </si>
  <si>
    <t>ไม่มีการแจ้ง next step ที่เหมาะกับคำถามหลัก เช่น “หากเกิน 3 วันทำการแล้วยังไม่อนุมัติ ให้ติดต่อ LINE OA” จึงยังไม่ชัดเจนพอ</t>
  </si>
  <si>
    <t>ข้อความอ่านง่าย และจัดเป็นข้อชัดเจน</t>
  </si>
  <si>
    <t>ใช้ภาษาสุภาพและเข้าใจง่าย แต่ยาวเกินความจำเป็นเมื่อเทียบกับคำถามสั้น ๆ ของร้านค้า</t>
  </si>
  <si>
    <t>น้ำเสียงสุภาพ เหมาะสมกับงานบริการ</t>
  </si>
  <si>
    <t>Agent ใช้แนวตอบแบบ template ขอข้อมูลตรวจสอบ ทั้งที่เคสนี้ควรตอบจากภาพแนบทันที จึงยังไม่เหมาะกับสถานการณ์</t>
  </si>
  <si>
    <t>การดำเนินงานยังไม่เหมาะกับ flow ของเคสนี้ เพราะควรเริ่มจากอ่านภาพแนบและตอบคำถามหลักก่อน ถ้าข้อมูลในภาพไม่พอจึงค่อยขอข้อมูลเพิ่ม</t>
  </si>
  <si>
    <t>เวลารับแชทและตอบอยู่ในเกณฑ์</t>
  </si>
  <si>
    <t>ร้านค้าสอบถามระยะเวลารออนุมัติร้านค้า (Merchant inquires about store approval waiting time)</t>
  </si>
  <si>
    <t>AA210650</t>
  </si>
  <si>
    <t>https://app.oho.chat/business/6805c0f16232119d2a1204b5/smartchat?room=69c10e04dffa608c7a4aaac8</t>
  </si>
  <si>
    <t>มีการทักทาย แนะนำตัว และปิดการสนทนาสุภาพ พร้อมเปิดทางให้ติดต่อกลับหากยังมีปัญหาอยู่ หักเล็กน้อยเพราะช่วงปิดยังไม่ได้เช็กย้ำว่าลูกค้ายังต้องการให้ช่วยติดตามยอดชำระต่อหรือไม่</t>
  </si>
  <si>
    <t>ข้อมูลหลักที่แจ้งคือ SCB EASY มีความล่าช้าชั่วคราว และแนะนำให้ใช้ช่องทางอื่นแทน ถือว่าตอบถูกทิศทาง แต่ยังไม่เต็ม เพราะคำถามย่อยเรื่อง PromptPay / QR ควรตอบตรงกว่านี้ เช่น “สามารถชำระได้” หรือ “ใช้ได้ตามปกติ”</t>
  </si>
  <si>
    <t>ไม่มีการเปิดเผยข้อมูลเกินจำเป็น และอยู่ในกรอบงานบริการ</t>
  </si>
  <si>
    <t>ตอบค่อนข้างตรงเคส เพราะลูกค้าถามเรื่องยอดชำระไม่เข้า และ Agent ตอบถึงปัญหาช่องทางชำระเงินได้ตรงประเด็น หักเล็กน้อยเพราะยังไม่ตอบคำถามย่อยเรื่อง PromptPay/QR แบบตรงคำ</t>
  </si>
  <si>
    <t>ตอบได้ว่าปัญหาเกิดจากอะไร และลูกค้าควรทำอย่างไรต่อ แต่ยังไม่เต็ม เพราะยังไม่ได้ตอบแบบครบถ้วนที่สุดว่า  PromptPay ได้หรือไม่ QR ได้หรือไม่ ถ้าชำระแล้วแต่ยอดยังไม่เข้าภายในวันนี้ ต้องส่งหลักฐานอะไรกลับมาไหม</t>
  </si>
  <si>
    <t>อธิบายได้ค่อนข้างชัดว่าปัญหาคือความล่าช้าของ SCB EASY และแนะนำให้เลือกช่องทางอื่นแทน แต่ควรชัดกว่านี้อีกนิด โดยตอบเป็นข้อให้ตรงกับคำถามลูกค้า เช่น “PromptPay/QR ใช้ได้”</t>
  </si>
  <si>
    <t>มีลักษณะว่าตรวจสอบจากข้อมูลออเดอร์และสถานะช่องทางชำระเงินจริง แต่ในข้อความยังไม่ได้อ้างอิงผลตรวจสอบให้ชัดที่สุด เช่น “จากการตรวจสอบพบว่า...” แบบเต็มรูป</t>
  </si>
  <si>
    <t>Agent จับสาเหตุหลักได้ค่อนข้างตรงว่าเป็น ปัญหาความล่าช้าของ SCB EASY และเสนอแนวทางแก้คือใช้ช่องทางอื่นแทน ยังไม่เต็ม เพราะยังไม่ปิดให้ครบว่าถ้าลูกค้าจ่ายผ่านช่องทางอื่น เช่น PromptPay/QR จะดำเนินการได้ตามปกติอย่างไร</t>
  </si>
  <si>
    <t>มีการรับเรื่อง ตรวจสอบ และให้แนวทางต่อ ถือว่าดูแลเคสดี ยังไม่เต็ม เพราะยังไม่ได้เสนอว่าจะช่วยติดตามยอดให้ต่อในกรณีที่สิ้นวันแล้วยอดยังไม่เข้า</t>
  </si>
  <si>
    <t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หักเล็กน้อยเพราะยังไม่ได้ระบุให้ชัดว่าหากติดต่อกลับมาต้องแนบอะไร เช่น หลักฐานการชำระ</t>
  </si>
  <si>
    <t>เรียงข้อความดี อ่านง่าย เป็นลำดับ</t>
  </si>
  <si>
    <t>ภาษาถูกต้อง สุภาพ ชัดเจน และกระชับเหมาะกับเคส</t>
  </si>
  <si>
    <t>น้ำเสียงดี สุภาพ เหมาะกับสถานการณ์</t>
  </si>
  <si>
    <t>ปรับรูปแบบคำตอบได้ดีในเคสแจ้งปัญหาการชำระเงิน ยังไม่เต็มเพราะควรตอบคำถามย่อยแบบสั้นตรงตัวมากกว่านี้</t>
  </si>
  <si>
    <t>flow โดยรวมถือว่าดี  รับเรื่อง ตรวจสอบออเดอร์ แจ้งสาเหตุ ให้แนวทางต่อ  หักเล็กน้อยเพราะยังไม่ได้ตรวจปิดปลายทางให้ครบที่สุดในเชิง follow-up หากเงินยังไม่เข้า</t>
  </si>
  <si>
    <t>เวลารับและตอบแชทอยู่ในเกณฑ์มาตรฐาน</t>
  </si>
  <si>
    <t>มีการปิดเคสเรียบร้อย และหมวดเคสสอดคล้อง หักเล็กน้อยเพราะจากแชทยังควรมีสาระของ next step เผื่อกรณียอดยังไม่เข้าให้ชัดกว่านี้</t>
  </si>
  <si>
    <t>ร้านค้าแจ้งสถานะคำสั่งซื้อไม่ตรงกัน (ชำระเงินแล้วแต่แอปแสดงรอชำระ) (Merchant reports payment completed but app shows pending payment)</t>
  </si>
  <si>
    <t>AA210298</t>
  </si>
  <si>
    <t>https://app.oho.chat/business/6805c0f16232119d2a1204b5/smartchat?room=69c031901f6cd1e5388ad768</t>
  </si>
  <si>
    <t>พนักงานมีการกล่าวทักทาย แนะนำตัว และปิดการสนทนาได้ครบถ้วนตามองค์ประกอบของงานบริการ โดยมีข้อความเปิดบทสนทนาที่สุภาพ และมีข้อความปิดที่ชัดเจนว่า “เนื่องจากยังไม่ได้รับการตอบกลับ แอดมินขออนุญาตจบการสนทนานะคะ หากต้องการสอบถามข้อมูลเพิ่มเติมหรือพบปัญหาในการใช้งาน สามารถติดต่อเข้ามาได้อีกครั้งค่ะ ขอบคุณที่ใช้บริการ Robinhood แอดมินขนมดอกจอกยินดีให้บริการค่ะ” ถือว่ามีทั้งการแจ้งจบการสนทนา การเสนอความช่วยเหลือเพิ่มเติม และการลงชื่อแอดมินอย่างเหมาะสม</t>
  </si>
  <si>
    <t>พนักงานให้ข้อมูลเกี่ยวกับการคืนเงินได้ถูกต้อง โดยอธิบายเงื่อนไขตามช่วงเวลาอย่างชัดเจน ได้แก่ กรณีกดคำสั่งซื้อก่อนเวลา 23:00 น. ระบบจะคืนเงินภายใน 1 วันทำการ และกรณีกดคำสั่งซื้อหลังเวลา 23:00 น. ระบบจะคืนเงินภายใน 2 วันทำการ จึงถือว่าให้ข้อมูลตรงประเด็นและไม่พบความคลาดเคลื่อน</t>
  </si>
  <si>
    <t>จากข้อความในเคส ไม่พบการเปิดเผยข้อมูลส่วนบุคคลเกินความจำเป็น และการสื่อสารเป็นไปตามบริบทของการให้บริการ จึงถือว่าปฏิบัติได้สอดคล้องกับนโยบายบริษัท</t>
  </si>
  <si>
    <t>พนักงานสามารถตอบคำถามได้ตรงกับประเด็นที่ลูกค้าสอบถาม โดยอ้างอิงเลขออเดอร์ 260323-QR-2752 และอธิบายสถานะการยกเลิกออเดอร์พร้อมข้อมูลการคืนเงินได้ตรงกับบริบทของเคส</t>
  </si>
  <si>
    <t>คำตอบของพนักงานครอบคลุมสาระสำคัญครบถ้วน ทั้งสถานะออเดอร์ที่ถูกยกเลิก ช่องทางการชำระเงินผ่าน PromptPay ระยะเวลาการคืนเงิน และการแจ้งให้ลูกค้าติดต่อกลับหากยังไม่ได้รับเงินภายในระยะเวลาที่กำหนด จึงถือว่าตอบได้ครบและไม่ตกประเด็นสำคัญ</t>
  </si>
  <si>
    <t>พนักงานสามารถอธิบายเงื่อนไขการคืนเงินได้ชัดเจนในระดับที่ดี ลูกค้าสามารถเข้าใจสาระสำคัญได้ว่าระยะเวลาคืนเงินแตกต่างกันตามช่วงเวลาที่ทำรายการ อย่างไรก็ตาม รูปแบบการอธิบายยังสามารถทำให้เข้าใจง่ายขึ้นได้อีก หากจัดลำดับข้อความให้เป็นขั้นตอนหรือแยกเงื่อนไขให้เด่นชัดมากขึ้น  ตัวอย่างจากข้อความในเคสนี้ จากเดิมที่ระบุว่า “หากกดคำสั่งซื้อ ก่อนเวลา 23:00 น. ระบบจะคืนเงินภายใน 1 วันทำการ ... หากกดคำสั่งซื้อ หลังเวลา 23:00 น. ระบบจะคืนเงินภายใน 2 วันทำการ ...”  สามารถปรับเป็น “กรณีการคืนเงิน แอดมินขอแจ้งรายละเอียดดังนี้ค่ะ  หากทำรายการก่อนเวลา 23:00 น. ระบบจะคืนเงินภายใน 1 วันทำการ หากทำรายการหลังเวลา 23:00 น. ระบบจะคืนเงินภายใน 2 วันทำการ”</t>
  </si>
  <si>
    <t>ข้อมูลที่พนักงานใช้ตอบสอดคล้องกับแนวทางการทำงานและเงื่อนไขของระบบ ไม่พบการอ้างอิงข้อมูลผิดหรือการให้ข้อมูลนอกกรอบที่ไม่เหมาะสม</t>
  </si>
  <si>
    <t>พนักงานสามารถให้คำตอบในส่วนของผลลัพธ์และแนวทางแก้ไขได้ดี คือแจ้งว่าออเดอร์ถูกยกเลิกและอธิบายระยะเวลาการคืนเงินอย่างครบถ้วน อย่างไรก็ตาม ยังไม่ได้อธิบายสาเหตุของการยกเลิกออเดอร์ หรือแสดงการตรวจสอบเชิงลึกเพิ่มเติมว่าปัญหาเกิดจากอะไร จึงทำให้การวิเคราะห์สาเหตุของเคสยังไม่สมบูรณ์  ตัวอย่างจากข้อความในเคสนี้ จากเดิมที่แจ้งว่า “กรณีออเดอร์ 260323-QR-2752 ถูกยกเลิก และชำระเงินผ่านพร้อมเพย์ (PromptPay)”  สามารถเสริมให้สมบูรณ์ขึ้น เช่น “กรณีออเดอร์ 260323-QR-2752 ถูกยกเลิกและชำระเงินผ่าน PromptPay นะคะ หากลูกค้าต้องการทราบสาเหตุของการยกเลิกเพิ่มเติม แอดมินขนมดอกจอกสามารถตรวจสอบรายละเอียดให้ต่อได้ค่ะ”</t>
  </si>
  <si>
    <t>พนักงานมีการดูแลเคสและให้คำแนะนำต่อได้เหมาะสม รวมถึงแจ้งให้ลูกค้ากลับมาติดต่อได้หากยังไม่ได้รับเงินภายในระยะเวลาที่กำหนด อย่างไรก็ตาม ยังไม่ปรากฏข้อความที่สะท้อนการรับเป็นเจ้าของเคสในลักษณะติดตามต่อเนื่องอย่างชัดเจน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“หากยังไม่ได้รับเงินภายในระยะเวลาที่แจ้งไว้ แอดมินขนมดอกจอกจะช่วยติดตามตรวจสอบให้ต่อเนื่องนะคะ”</t>
  </si>
  <si>
    <t>พนักงานมีการแจ้งขั้นตอนถัดไปในภาพรวมแล้ว คือให้ลูกค้ารอการคืนเงินตามระยะเวลาที่กำหนด และกลับมาแจ้งได้หากยังไม่ได้รับเงิน แต่ยังสามารถระบุ next step ให้ชัดเจนขึ้นอีกเล็กน้อย เพื่อให้ลูกค้ารู้ว่าควรดำเนินการอย่างไรเมื่อครบกำหนดแล้ว  ตัวอย่างจากข้อความในเคสนี้ จากเดิมที่แจ้งว่า “หากยังไม่ได้รับเงินตามระยะเวลาที่กำหนด สามารถแจ้งแอดมินเพื่อตรวจสอบเพิ่มเติมได้เลยนะคะ”  สามารถปรับเป็น “หากครบระยะเวลาแล้วยังไม่ได้รับเงิน รบกวนแจ้งแอดมินขนมดอกจอกอีกครั้ง พร้อมรายละเอียดออเดอร์เพื่อให้แอดมินตรวจสอบต่อให้นะคะ”</t>
  </si>
  <si>
    <t>การเรียบเรียงข้อความเป็นลำดับดี อ่านง่าย และจัดวางเนื้อหาเหมาะสมกับการให้ข้อมูลลูกค้า โดยเริ่มจากการทักทาย แจ้งผลการตรวจสอบ อธิบายเงื่อนไข และปิดการสนทนาอย่างเป็นระบบ</t>
  </si>
  <si>
    <t>พนักงานใช้ภาษาสุภาพ กระชับ และเข้าใจง่าย เหมาะสมกับการสื่อสารในงานบริการ และไม่พบถ้อยคำที่อาจทำให้เกิดความสับสน</t>
  </si>
  <si>
    <t>น้ำเสียงของพนักงานเหมาะสมกับบริบทของการให้บริการ มีความสุภาพ เป็นมิตร และคงความเป็นมืออาชีพตลอดบทสนทนา</t>
  </si>
  <si>
    <t>รูปแบบการตอบเหมาะสมกับลักษณะเคสที่เป็นการสอบถามข้อมูลเกี่ยวกับออเดอร์และการคืนเงิน สามารถสื่อสารสาระสำคัญได้ครบโดยไม่เยิ่นเย้อ</t>
  </si>
  <si>
    <t>จากภาพระบบ พบว่าพนักงานมีการรับเคส ตอบกลับ และปิดเคสครบถ้วนตามขั้นตอน พร้อมมีการติดแท็กที่สอดคล้องกับลักษณะของเคส จึงถือว่าปฏิบัติตามกระบวนการทำงานได้ถูกต้อง</t>
  </si>
  <si>
    <t>จากเวลาที่แสดงในระบบ พนักงานตอบกลับอยู่ในช่วงเวลาที่เหมาะสม และไม่พบว่ามีความล่าช้าเกิน SLA</t>
  </si>
  <si>
    <t>สถานะเคสในระบบสอดคล้องกับการดำเนินงานจริง มีการรับเคส ตอบกลับ และปิดเคสอย่างถูกต้อง จึงถือว่าการบันทึกและอัปเดตสถานะทำได้เหมาะสม</t>
  </si>
  <si>
    <t>ลูกค้าสอบถามเงินคืนหลังร้านยกเลิกออเดอร์ (Customer inquires about refund after order cancellation)</t>
  </si>
  <si>
    <t>AA210506</t>
  </si>
  <si>
    <t>https://app.oho.chat/business/6805c0f16232119d2a1204b5/smartchat?room=6832b5c1c94d47e6c4aeb770</t>
  </si>
  <si>
    <t>พนักงานมีการกล่าวทักทายและใช้ชื่อแอดมินอย่างเหมาะสม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รวมถึงมีการปิดบทสนทนาโดยเสนอให้ลูกค้าติดต่อกลับได้ และลงชื่อแอดมินครบถ้วน</t>
  </si>
  <si>
    <t>พนักงานตรวจสอบข้อมูลและแจ้งผลได้ถูกต้อง โดยระบุว่าไม่พบงานค้างในระบบ และไรเดอร์สามารถรับงานใหม่ได้ตามปกติ ซึ่งสอดคล้องกับสถานการณ์ที่ลูกค้าแจ้ง</t>
  </si>
  <si>
    <t>ไม่พบการเปิดเผยข้อมูลส่วนบุคคลเกินความจำเป็น และการสื่อสารเป็นไปตามนโยบายบริษัท</t>
  </si>
  <si>
    <t>พนักงานเข้าใจปัญหาได้ถูกต้อง โดยลูกค้าแจ้งว่าเหมือนมีงานค้างแต่หน้าแอปไม่แสดงงาน และพนักงานตอบโดยอ้างอิงการตรวจสอบจากระบบได้ตรงประเด็น</t>
  </si>
  <si>
    <t>พนักงานสามารถแจ้งผลการตรวจสอบได้ครบในระดับหนึ่ง และให้แนวทางว่าสามารถรับงานใหม่ได้ แต่ยังขาดการอธิบายเพิ่มเติมเกี่ยวกับสาเหตุของปัญหา  ตัวอย่างจากข้อความในเคสนี้ “ไม่พบงานค้างในระบบนะคะ พี่ไรเดอร์สามารถรับงานต่อไปได้เลยค่ะ”  ควรเสริม เช่น “ไม่พบงานค้างในระบบนะคะ อาจเป็นการแสดงผลของแอปที่ล่าช้า พี่ไรเดอร์สามารถรับงานใหม่ได้ตามปกติค่ะ”</t>
  </si>
  <si>
    <t>พนักงานให้คำตอบในลักษณะสรุปผล แต่ยังไม่ได้อธิบายขั้นตอนหรือแนวทางเพิ่มเติม หากลูกค้ายังพบปัญหาอยู่  ตัวอย่างจากข้อความในเคสนี้ “สามารถรับงานต่อไปได้เลยค่ะ”  ควรปรับเป็น “พี่ไรเดอร์สามารถรับงานใหม่ได้ตามปกตินะคะ หากยังพบว่าหน้าแอปไม่แสดงงาน แนะนำให้ลองปิด–เปิดแอปใหม่ และหากยังพบปัญหา สามารถแจ้งแอดมินขนมสาลี่เพิ่มเติมได้ค่ะ”</t>
  </si>
  <si>
    <t>พนักงานอ้างอิงข้อมูลจากระบบได้ถูกต้อง และไม่มีการให้ข้อมูลคลาดเคลื่อน</t>
  </si>
  <si>
    <t>พนักงานสามารถแจ้งผลการตรวจสอบได้ แต่ยังไม่ได้วิเคราะห์สาเหตุของปัญหาที่ลูกค้าพบ และยังไม่มีการเสนอแนวทางแก้ไขเพิ่มเติมในเชิงลึก  ตัวอย่างจากข้อความในเคสนี้ “ไม่พบงานค้างในระบบนะคะ”  ควรเสริม เช่น “ไม่พบงานค้างในระบบนะคะ หากยังพบปัญหา อาจเกิดจากการแสดงผลของแอป แนะนำให้ลองรีเฟรชหรือเข้าใช้งานใหม่ค่ะ”</t>
  </si>
  <si>
    <t>พนักงานมีการให้คำแนะนำกับลูกค้า แต่ยังไม่แสดงการรับผิดชอบเคสในลักษณะติดตามต่อเนื่องอย่างชัดเจน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แอดมินขนมสาลี่จะช่วยติดตามตรวจสอบให้ต่อเนื่องนะคะ”</t>
  </si>
  <si>
    <t>มีการแจ้งให้ลูกค้าติดต่อกลับได้ แต่ยังไม่ระบุขั้นตอนถัดไปอย่างชัดเจน  ตัวอย่างจากข้อความในเคสนี้ “สามารถติดต่อเข้ามาได้อีกครั้งนะคะ”  ควรปรับเป็น “หากยังพบปัญหา รบกวนส่งภาพหน้าจอหรือรายละเอียดเพิ่มเติม เพื่อให้แอดมินขนมสาลี่ตรวจสอบให้ได้รวดเร็วขึ้นนะคะ”</t>
  </si>
  <si>
    <t>ข้อความเรียบเรียงดี อ่านง่าย และลำดับเนื้อหาชัดเจน</t>
  </si>
  <si>
    <t>ใช้ภาษาสุภาพ กระชับ และเข้าใจง่าย</t>
  </si>
  <si>
    <t>น้ำเสียงสุภาพ เป็นมิตร และเหมาะสมกับการให้บริการ</t>
  </si>
  <si>
    <t>รูปแบบการตอบเหมาะสมกับเคสลักษณะตรวจสอบสถานะระบบ</t>
  </si>
  <si>
    <t>พนักงานดำเนินการตามขั้นตอนครบถ้วน ทั้งการรับเคส ตอบ และปิดเคส พร้อมมีการติดแท็กที่เหมาะสม</t>
  </si>
  <si>
    <t>ตอบกลับรวดเร็ว อยู่ใน SLA</t>
  </si>
  <si>
    <t>สถานะเคสถูกต้อง สอดคล้องกับการดำเนินงาน</t>
  </si>
  <si>
    <t>ไรเดอร์สอบถามตรวจสอบงานเข้าแต่ไม่แสดงหน้างาน (Rider inquires about incoming job not appearing on job screen)</t>
  </si>
  <si>
    <t>AA210811</t>
  </si>
  <si>
    <t>https://app.oho.chat/business/6805c0f16232119d2a1204b5/smartchat?room=69c10ff14df5317370b20857</t>
  </si>
  <si>
    <t>Agent มีการทักทายและปิดการสนทนาอย่างสุภาพ เหมาะสมกับงานบริการ  อย่างไรก็ตาม การปิดเคสยังสั้นเกินไปเล็กน้อย เพราะไม่มีการย้ำว่า หากเกินระยะเวลาที่แจ้งแล้วลูกค้ายังไม่ได้รับเงินคืน สามารถติดต่อกลับมาได้อีกครั้ง</t>
  </si>
  <si>
    <t>คำตอบ “1–2 วันทำการ” ถือว่าสอดคล้องกับบริบทของเคสติดตามเงินคืนในขั้นตอนตรวจสอบ และเมื่อดูจากเคสก่อนหน้า พบว่ามีการเก็บข้อมูลสำหรับติดตามไว้แล้ว จึงทำให้คำตอบนี้ยังอยู่ในกรอบที่รับได้  หักเล็กน้อย เพราะในเคสนี้ไม่ได้ระบุชัดว่าเป็น 1–2 วันทำการสำหรับการตรวจสอบ/ติดตามเงินคืน ไม่ใช่ยืนยันว่าเงินจะเข้าภายในเวลานั้นแน่นอน</t>
  </si>
  <si>
    <t>ไม่พบการเปิดเผยข้อมูลส่วนบุคคลเกินจำเป็น และการดำเนินการอยู่ในกรอบของ policy</t>
  </si>
  <si>
    <t>หากดูเฉพาะเคส AA210811 อย่างเดียว คำตอบอาจดูสั้นไป แต่เมื่อพิจารณาว่าเป็น เคสต่อเนื่อง และ Agent ก่อนหน้าได้เก็บข้อมูลที่จำเป็นไว้แล้ว คำตอบในเคสนี้ถือว่ายังตอบตรงคำถามของลูกค้า คือบอกระยะเวลาที่ต้องรอตรวจสอบ  หักเล็กน้อย เพราะไม่ได้เชื่อมกับบริบทเดิมให้ลูกค้าเห็นชัด เช่น “จากข้อมูลที่ลูกค้าแจ้งไว้ก่อนหน้า…”</t>
  </si>
  <si>
    <t>ในมุมของเคสต่อเนื่อง คำตอบถือว่า “พอใช้ได้” เพราะตอบคำถามตรงเรื่องระยะเวลา แต่ยังไม่ครบถ้วนในเชิงบริการ เนื่องจากไม่มีการแจ้งเงื่อนไขต่อเนื่อง เช่น ถ้าเกินระยะเวลานี้แล้วยังไม่ได้รับเงินคืนให้ทำอย่างไร</t>
  </si>
  <si>
    <t>Agent แจ้งเพียงระยะเวลา แต่ยังไม่ได้อธิบาย process ต่อให้ชัดว่าขณะนี้อยู่ในขั้นตอนตรวจสอบ/ติดตามเงินคืน จึงทำให้คำตอบยังไม่คมพอ</t>
  </si>
  <si>
    <t>เมื่อพิจารณาร่วมกับภาพที่ 3 ถือว่ามีการอ้างอิงจากบริบทเดิมของเคสต่อเนื่องได้ถูกทิศทาง หักเล็กน้อย เพราะในข้อความของเคสนี้ไม่ได้สะท้อน reference เดิมออกมาอย่างชัดเจน</t>
  </si>
  <si>
    <t>เคสนี้ไม่ได้เป็นการแก้ปัญหาใหม่ แต่เป็นการตอบ follow-up เรื่องระยะเวลา Agent ตอบได้ตรงจุดในระดับหนึ่งว่าอยู่ในช่วงต้องรอตรวจสอบ 1–2 วันทำการ  อย่างไรก็ตาม ยังไม่ได้ช่วยขยายความว่า  ขณะนี้ข้อมูลถูกรับเรื่องแล้ว อยู่ในขั้นตอนติดตามเงินคืน หากครบกำหนดแล้วยังไม่ได้รับเงินจะต้องทำอย่างไรต่อ</t>
  </si>
  <si>
    <t>หากดูจากเคสต่อเนื่อง Agent ยัง carry เคสต่อจากข้อมูลเดิมได้ และไม่ได้ตอบหลุดประเด็น ถือว่ามี ownership ในระดับดี</t>
  </si>
  <si>
    <t>จุดนี้ยังอ่อน เพราะบอกเพียงระยะเวลารอ แต่ไม่ได้แจ้ง next step ที่ชัดเจนหลังจากนั้น  ตัวอย่างที่ควรตอบ “รบกวนรอการตรวจสอบ 1–2 วันทำการนะคะ หากเกินระยะเวลาดังกล่าวแล้วยังไม่ได้รับเงินคืน สามารถติดต่อกลับมาได้อีกครั้งค่ะ แอดมินจะช่วยติดตามให้ต่อค่ะ”</t>
  </si>
  <si>
    <t>ข้อความสั้น อ่านง่าย ตรงประเด็</t>
  </si>
  <si>
    <t>ภาษาสุภาพ กระชับ และเข้าใจง่าย</t>
  </si>
  <si>
    <t>น้ำเสียงเหมาะสมกับบริบทลูกค้าที่กำลังรอเงินคืน มีการขออภัยอย่างเหมาะสม</t>
  </si>
  <si>
    <t>เหมาะกับเคส follow-up ที่ลูกค้าถามสั้น ๆ แต่ยังสามารถทำให้ดีขึ้นได้ด้วยการเติมบริบทเดิมและ next step</t>
  </si>
  <si>
    <t>เนื่องจากเป็นเคสต่อเนื่อง และในเคสก่อนหน้ามีการเก็บข้อมูลที่จำเป็นแล้ว การที่ Agent ตอบย้ำระยะเวลาตรวจสอบจึงยังถือว่าอยู่ใน flow ที่พอรับได้  แต่ยังไม่เต็ม เพราะควรมีการสรุปสถานะการดำเนินการหรือย้ำ next step เพิ่มเติม</t>
  </si>
  <si>
    <t>เวลารอรับบริการ 0:01:37 = ผ่านเกณฑ์รับแชทภายใน 3 นาที เวลารับบริการ 0:02:01 = อยู่ในเกณฑ์ดี</t>
  </si>
  <si>
    <t>มีการปิดเคสเรียบร้อย และบริบทจากเคสก่อนหน้าสะท้อนว่ามีการขอข้อมูลติดตามเงินคืนไว้แล้ว</t>
  </si>
  <si>
    <t>ลูกค้าสอบถามระยะเวลาการคืนเงิน (Customer inquires about refund timeline)</t>
  </si>
  <si>
    <t>AA211128</t>
  </si>
  <si>
    <t>จากการประเมิน มีการทักทาย แนะนำชื่อแอดมิน และปิดการสนทนาครบตามมาตรฐาน อีกทั้งก่อนปิดมีการเปิดช่องให้สอบถามต่อได้</t>
  </si>
  <si>
    <t>จากการประเมิน ข้อมูลที่แจ้งเรื่องอนุมัติสาขา การเข้าระบบครั้งแรก การใช้เบอร์/อีเมล การรีเซ็ตรหัสผ่าน และค่า GP ตอบได้ถูกต้องตรงเคส</t>
  </si>
  <si>
    <t>จากการประเมิน มีการขอข้อมูลยืนยันตัวตนก่อนแจ้งข้อมูลสำคัญ เช่น ชื่อ-นามสกุล เลขท้ายบัตร และอีเมล เหมาะสมตามขั้นตอน</t>
  </si>
  <si>
    <t>จากการประเมิน Agent ตอบตรงทุกประเด็นที่ร้านค้าถาม ทั้งเรื่องอนุมัติสาขา การเข้าระบบครั้งแรก การใช้เบอร์โทร อีเมล รหัสผ่าน และ GP</t>
  </si>
  <si>
    <t>จากการประเมิน ตอบครบทุกคำถามหลักของร้านค้า และลูกค้ายืนยันตอนท้ายว่าเข้าใช้งานได้แล้ว</t>
  </si>
  <si>
    <t xml:space="preserve">จากการประเมิน ข้อความอ่านเข้าใจได้และลำดับตามบทสนทนา แต่บางช่วงเป็นข้อความยาวติดกัน ถ้าแยกเป็นข้อจะอ่านง่ายขึ้น โดยเฉพาะช่วงอธิบายเรื่องล็อกอินและรหัสผ่าน  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 </t>
  </si>
  <si>
    <t>ตัวอย่างข้อความที่ควรตอบ: “สำหรับการเข้าใช้งานครั้งแรก รบกวนล็อกอินด้วยอีเมลก่อนนะครับ หลังจากเข้าได้แล้ว ระบบจะให้ยืนยันเบอร์โทร และสามารถเปลี่ยนรหัสผ่านใหม่ได้ครับ”</t>
  </si>
  <si>
    <t>จากการประเมิน แก้ปัญหาได้ตรงจุดและช่วยจนร้านค้าเข้าใช้งานได้จริง แต่ยังไม่เต็ม เพราะช่วงแรกยังตอบแยกหลายรอบ ถ้าสรุปให้จบในรอบเดียวจะช่วยลดการถามซ้ำ ตัวอย่างข้อความที่ควรตอบ: “สาขาใหม่ที่เพิ่งอนุมัติ ต้องเข้าใช้งานครั้งแรกด้วยอีเมลก่อนนะครับ จากนั้นระบบจะให้ตั้งค่าหรือยืนยันข้อมูลเพิ่ม แล้วค่อยใช้เบอร์โทรในการเข้าใช้งานต่อได้ครับ”</t>
  </si>
  <si>
    <t>จากการประเมิน ดูแลจนร้านค้าเข้าใช้งานได้จริง และลูกค้ายืนยันกลับว่าเข้าได้แล้ว</t>
  </si>
  <si>
    <t>จากการประเมิน มีการบอกทางต่อ เช่น เข้าได้แล้วค่อยผูกเบอร์หรือเปลี่ยนรหัสผ่าน แต่ยังไม่เต็ม เพราะยังไม่ได้สรุปขั้นตอนถัดไปเป็นข้อชัด ๆ ตอนท้าย ตัวอย่างข้อความที่ควรตอบ: “หลังจากนี้แนะนำให้ 1) เปลี่ยนรหัสผ่านใหม่ 2) ยืนยันหรือผูกเบอร์โทร 3) หากยังเข้าใช้งานไม่ได้ แจ้งกลับพร้อมภาพหน้าจอได้เลยครับ”</t>
  </si>
  <si>
    <t>จากการประเมิน ลำดับข้อความโอเค แต่บางช่วงยังเป็นข้อความยาวติดกัน ถ้าแยกเป็นข้อจะอ่านง่ายขึ้น ตัวอย่างข้อความที่ควรตอบ: “อีเมลสำหรับเข้าใช้งาน: … / รหัสผ่านชั่วคราว: … / ตัว R ต้องเป็นตัวพิมพ์ใหญ่ / เมื่อเข้าได้แล้วให้เปลี่ยนรหัสผ่านใหม่ครับ”</t>
  </si>
  <si>
    <t>จากการประเมิน ภาษาเข้าใจง่าย สุภาพ และเหมาะกับงานบริการ</t>
  </si>
  <si>
    <t>จากการประเมิน น้ำเสียงสุภาพ เป็นมิตร และดูแลลูกค้าได้ดี</t>
  </si>
  <si>
    <t>จากการประเมิน ปรับคำตอบได้ดีตามสถานการณ์ เพราะเคสนี้มีหลายประเด็นต่อเนื่อง และ Agent พาเคสไปจนจบได้</t>
  </si>
  <si>
    <t>จากการประเมิน มีการตรวจสอบข้อมูล ยืนยันตัวตน รีเซ็ตรหัสผ่าน แจ้งผล และตอบเรื่อง GP ครบตามงานหลัก แต่ยังไม่เต็ม เพราะควรสรุปขั้นตอนการใช้งานใหม่ให้เป็น Flow เดียวชัด ๆ ตั้งแต่ต้น ตัวอย่างข้อความที่ควรตอบ: “เบื้องต้นสาขานี้อนุมัติแล้วนะครับ ขั้นตอนถัดไปคือ 1) เข้าใช้งานครั้งแรกด้วยอีเมล 2) ใช้รหัสผ่านที่แอดมินรีเซ็ตให้ 3) เข้าได้แล้วเปลี่ยนรหัสผ่านใหม่ 4) หากยังมีปัญหา แจ้งแอดมินได้ทันทีครับ”</t>
  </si>
  <si>
    <t>จากการประเมิน First response ยังอยู่ในเกณฑ์ แต่ระหว่างคุยมีช่วงเงียบค่อนข้างนานโดยไม่เห็นข้อความอัปเดตคั่นไว้ จึงไม่ผ่านเต็มตาม SLA หลังรับแชทต้องตอบภายใน 3 นาที หรือถ้ากำลังตรวจสอบต้องแจ้งคั่น ตัวอย่างข้อความที่ควรตอบระหว่างรอ: “รบกวนรอสักครู่นะครับ แอดมินกำลังตรวจสอบข้อมูลสาขาและการเข้าใช้งานให้เพิ่มเติมครับ”</t>
  </si>
  <si>
    <t>จากการประเมิน ปิดเคสหลังลูกค้ายืนยันว่าเข้าใช้งานได้แล้ว ถือว่าถูกต้อง</t>
  </si>
  <si>
    <t>ร้านค้าสอบถามระยะเวลาการอนุมัติสมัครร้านค้า (Merchant inquires about shop application approval timeline)</t>
  </si>
  <si>
    <t>AA210992</t>
  </si>
  <si>
    <t>https://app.oho.chat/business/6805c0f16232119d2a1204b5/smartchat?room=68ca8ea6b0c65564bed0907a</t>
  </si>
  <si>
    <t>จากการประเมิน มีการทักทายและแนะนำตัวชัดเจน พร้อมปิดการสนทนาเรียบร้อย แต่ยังไม่เต็ม เพราะช่วงปิดเคสยังไม่ได้สรุปผลให้ชัดว่าตอนนี้ระบบเปิด/ปิดรับงานอัตโนมัติ “ทำงานได้ตามปกติแล้ว” และไม่ได้เช็กย้ำว่ามีคำถามอื่นอีกหรือไม่ ตัวอย่างที่ควรตอบ: “รับทราบครับ ขณะนี้ระบบเปิด/ปิดรับงานอัตโนมัติใช้งานได้ตามปกติแล้วนะครับ หากยังพบอาการเดิมอีก สามารถแจ้งกลับมาได้เลยครับ”</t>
  </si>
  <si>
    <t>จากการประเมิน Agent ตอบตามที่ไรเดอร์แจ้งกลับว่า “วันนี้เปิดได้แล้ว” และปิดเคสในลักษณะรับทราบ ถือว่าถูกทิศทาง แต่ยังไม่เต็ม เพราะยังไม่ได้ยืนยันให้ชัดว่าปัญหาเกี่ยวกับฟังก์ชันเปิด/ปิดรับงานอัตโนมัติได้รับการแก้ไขแล้ว หรือมีเงื่อนไขอะไรที่ไรเดอร์ควรทราบ ตัวอย่างที่ควรตอบ: “รับทราบครับ หากตอนนี้สามารถเปิดรับงานอัตโนมัติได้แล้ว เบื้องต้นถือว่าระบบกลับมาใช้งานปกตินะครับ”</t>
  </si>
  <si>
    <t>จากการประเมิน ไม่พบการขอข้อมูลเกินจำเป็น และไม่ได้เปิดเผยข้อมูลส่วนบุคคล</t>
  </si>
  <si>
    <t>จากการประเมิน ไรเดอร์ถามว่า “ตอนนี้สวิตช์เปิดการรับงานอัตโนมัติเปิด/ปิดได้ปกติแล้วหรือยัง” แต่คำตอบของ Agent เป็นการขอให้ไรเดอร์ลองเช็ก และหลังจากไรเดอร์แจ้งว่าใช้ได้แล้ว Agent รับทราบและปิดเคส ซึ่งยังไม่ถือว่าตอบชัดในเชิงยืนยันสถานะระบบ ตัวอย่างที่ควรตอบ: “จากที่ไรเดอร์ทดลองใช้งานแล้ว หากเปิดได้ตามปกติ เบื้องต้นระบบใช้งานได้แล้วนะครับ”</t>
  </si>
  <si>
    <t>จากการประเมิน คำตอบยังไม่ครบในมุม QA เพราะยังไม่ได้บอกเผื่อกรณีถ้าปัญหาเดิมกลับมาอีก หรือควรแจ้งข้อมูลอะไรเพิ่มหากเจอซ้ำ ตัวอย่างที่ควรตอบ: “หากกลับมาพบอาการเดิม รบกวนส่งภาพหน้าจอและเวลาที่พบปัญหาเข้ามาได้เลยครับ แอดมินจะช่วยตรวจสอบต่อให้ครับ”</t>
  </si>
  <si>
    <t>จากการประเมิน ข้อความเข้าใจได้ แต่ยังไม่ชัดในเชิงขั้นตอน เพราะมีเพียงให้ไรเดอร์ลองเช็ก แล้วปิดเคสหลังแจ้งว่าใช้งานได้ ตัวอย่างที่ควรตอบให้ชัดกว่า: “รบกวนลองเปิด/ปิดสวิตช์รับงานอัตโนมัติอีกครั้งนะครับ หากเปิดได้ตามปกติแล้วสามารถใช้งานต่อได้เลย แต่หากยังเปิดไม่ได้ รบกวนแจ้งกลับพร้อมภาพหน้าจอครับ”</t>
  </si>
  <si>
    <t>จากการประเมิน ยังไม่เห็นการอ้างอิงผล ตรวจสอบจากระบบหรื ข้อมูลตรวจสอบ เพิมเติม คําตอบอิงจากการทดลองของไรเดอร์ เป็นหลัก จึงยังไม่เต็ม ตัวอย่างทีควรตอบ:  “จากการตรวจสอบเบืองต้น และจากทีไร เดอร์ทดลองแล้ว หากเปิดใช้งานได้ตอนนี  เบืองต้นถือว่าระบบกลับมาปกติครับ”</t>
  </si>
  <si>
    <t>จากการประเมิน Agent พาเคสไปสู่การ ทดสอบใช้งานจริงได้ แต่ยังไม่เต็ม เพราะยัง ไม่ได้วิเคราะห์สาเหตุ หรือสรุปชัดว่าปัญหา เกิดจากระบบชั่วคราว / การใช้งาน / หรือมี แนวทางรับมือต่อ ตัวอย่างทีควรตอบ: “หาก ตอนนี้เปิดรับงานอัตโนมัติได้แล้ว เบื้องต้น อาจเป็นอาการชั่วคราวของระบบนะครับ หากพบซ้ำเดียวแอดมินช่วยเก็บข้อมูลเพื่อ ตรวจสอบต่อให้ครับ”</t>
  </si>
  <si>
    <t>จากการประเมิน Agent มีการติดตามผลจากสิ่งที่ถามไว้ และตอบรับหลังไรเดอร์แจ้งว่าใช้งานได้แล้ว ถือว่าดี แต่ยังไม่เต็ม เพราะยังไม่ได้ทิ้งทางต่อหรือยืนยันว่าจะช่วยดูแลต่อหากพบปัญหาซ้ำ ตัวอย่างที่ควรตอบ: “หากพบปัญหาเดิมอีก แจ้งกลับมาได้เลยครับ แอดมินจะช่วยตรวจสอบต่อให้ครับ”</t>
  </si>
  <si>
    <t>จากการประเมิน มีเพียงการแจ้งว่าหากพบปัญหาเพิ่มเติมให้ทักเข้ามาได้ แต่ยังไม่เต็ม เพราะยังไม่ได้ระบุชัดว่าหากเจอซ้ำควรส่งข้อมูลอะไรเพิ่ม ตัวอย่างที่ควรตอบ: “หากยังมีปัญหา รบกวนส่งภาพหน้าจอพร้อมเวลาที่พบอาการเข้ามาได้เลยครับ”</t>
  </si>
  <si>
    <t>จากการประเมิน ข้อความสั้น อ่านง่าย ไม่วกวน แต่ยังไม่เต็ม เพราะยังขาดประโยคสรุปผลก่อนปิดเคส ตัวอย่างที่ควรเพิ่ม: “สรุปตอนนี้ระบบเปิด/ปิดรับงานอัตโนมัติใช้งานได้แล้วนะครับ”</t>
  </si>
  <si>
    <t>จากการประเมิน น้ำเสียงสุภาพและเหมาะสม</t>
  </si>
  <si>
    <t>จากการประเมิน Agent ปรับคำตอบให้สั้นตามเคสที่ปัญหาเหมือนจะกลับมาใช้งานได้แล้ว ถือว่าเหมาะสมระดับหนึ่ง แต่ยังไม่เต็ม เพราะควรสรุปผลและเผื่อทางต่อให้ครบอีกนิด ตัวอย่างที่ควรตอบ: “หากตอนนี้ใช้งานได้แล้ว สามารถเปิดรับงานได้ตามปกติเลยครับ แต่หากพบอาการเดิมอีก แจ้งแอดมินได้ทันทีครับ”</t>
  </si>
  <si>
    <t>จากการประเมิน มีการรับแชท ตอบกลับ และปิดเคสครบพื้นฐาน แต่ยังไม่เต็ม เพราะยังขาดการสรุปผลตรวจสอบ/ผลทดลองใช้งานให้ชัดก่อนปิดเคส ตัวอย่างที่ควรตอบ: “จากที่ลองใช้งานแล้ว ตอนนี้ระบบเปิด/ปิดรับงานอัตโนมัติใช้งานได้แล้วนะครับ”</t>
  </si>
  <si>
    <t>จากการประเมิน เวลารอรับบริการอยู่ในเกณฑ์ แต่หลังรับแชทมีช่วงห่างของการตอบเกินมาตรฐาน 3 นาที โดยไม่เห็นข้อความคั่นระหว่างตรวจสอบ จึงไม่ผ่านเต็ม ตัวอย่างที่ควรตอบคั่น: “รบกวนรอสักครู่นะครับ แอดมินกำลังตรวจสอบเพิ่มเติมให้ครับ”</t>
  </si>
  <si>
    <t>จากการประเมิน มีการปิดเคสเรียบร้อย</t>
  </si>
  <si>
    <t>Agent ติดตามสถานะการเปิด/ปิดรับงานอัตโนมัติของไรเดอร์ (Agent follows up on rider auto-accept job toggle status)</t>
  </si>
  <si>
    <t>AA210908</t>
  </si>
  <si>
    <t>จากการประเมิน มีการทักทายและปิดการสนทนาเรียบร้อย สุภาพ แต่ยังไม่เต็ม เพราะเป็นเคสรับช่วงต่อ ควรเกริ่นให้ชัดว่าแอดมินรับเรื่องต่อจากหลักฐานที่ลูกค้าส่งมาแล้ว และก่อนปิดควรย้ำสรุปผลอีกครั้ง ตัวอย่างที่ควรตอบ: “แอดมินรับหลักฐาน STM ที่คุณลูกค้าส่งมาแล้วนะครับ และกำลังดำเนินการต่อให้ครับ”</t>
  </si>
  <si>
    <t>จากการประเมิน Agent รับ STM ต่อจากเคสก่อนหน้าและแจ้งลูกค้าว่าจะส่งให้ทีมงานตรวจสอบ พร้อมยืนยันวันรับเงินคืนและยืนยันเลขบัญชีอีกครั้ง ข้อมูลที่แจ้งสอดคล้องกับบริบทเคส</t>
  </si>
  <si>
    <t>จากการประเมิน ลูกค้าส่ง STM มาเพื่อยืนยันหลักฐานและติดตามเงินคืน Agent รับช่วงต่อได้ตรงประเด็น ไม่หลุดจากบริบทเดิม</t>
  </si>
  <si>
    <t>จากการประเมิน ตอบค่อนข้างครบ มีทั้งรับหลักฐาน แจ้งเร่งดำเนินการ ขอโทษ และแจ้งวันรับเงินคืน แต่ยังไม่เต็ม เพราะยังไม่ได้อธิบายสั้น ๆ ว่า STM ที่ลูกค้าส่งมาช่วยยืนยันอะไรในเคสนี้ ตัวอย่างที่ควรตอบ: “แอดมินรับ STM ไว้เป็นหลักฐานประกอบการตรวจสอบการคืนเงินแล้วนะครับ”</t>
  </si>
  <si>
    <t>จากการประเมิน ลำดับการตอบค่อนข้างดี คือรับหลักฐาน &gt; ส่งทีมตรวจสอบ &gt; ยืนยันบัญชี &gt; แจ้งวันรับเงินคืน แต่ยังไม่เต็ม เพราะควรสรุป Flow ให้จบในข้อความเดียวมากขึ้น ตัวอย่างที่ควรตอบ: “เบื้องต้นแอดมินรับ STM แล้ว ส่งทีมตรวจสอบต่อ และยืนยันให้ว่ารายการจะคืนเข้าบัญชีภายในวันที่ 25/3/2026 ครับ”</t>
  </si>
  <si>
    <t>จากการประเมิน Agent อิงจากหลักฐาน STM ที่ลูกค้าส่งเข้ามาและบริบทเคสเดิม ถือว่าถูกทิศทาง แต่ยังไม่เต็ม เพราะยังไม่ได้ระบุให้ชัดว่าตรวจสอบจากหลักฐานและข้อมูลเคสเดิมแล้ว ตัวอย่างที่ควรตอบ: “จากหลักฐาน STM ที่คุณลูกค้าส่งมา และข้อมูลเคสเดิม แอดมินได้ดำเนินการส่งตรวจสอบต่อแล้วครับ”</t>
  </si>
  <si>
    <t>จากการประเมิน Agent เข้าใจว่าเคสนี้ไม่ใช่การเริ่มตรวจสอบใหม่ แต่เป็นการรับช่วงต่อจากหลักฐานที่ลูกค้าส่งมา และเดินเรื่องต่อได้ถูกต้อง ถือว่าแก้ปัญหาได้ตรงจุด แต่ยังไม่เต็ม เพราะยังไม่ได้สรุปให้ลูกค้าเห็นชัดว่า “ตอนนี้เคสขยับไปถึงขั้นตอนไหนแล้ว” ตัวอย่างที่ควรตอบ: “ตอนนี้เคสอยู่ในขั้นตอนส่งทีมเร่งตรวจสอบและดำเนินการคืนเงินต่อแล้วครับ”</t>
  </si>
  <si>
    <t>จากการประเมิน มีการแจ้งชัดว่าลูกค้าจะได้รับเงินคืนภายในวันที่ 25/3/2026 และหากยังไม่พบยอดคืนสามารถติดต่อกลับได้ ถือว่าให้ Next Step ชัดเจน</t>
  </si>
  <si>
    <t>จากการประเมิน ข้อความอ่านเข้าใจง่ายและเรียงลำดับดี แต่ยังไม่เต็ม เพราะบางช่วงสามารถรวบเป็นสรุปสั้น ๆ ให้ชัดขึ้นได้ ตัวอย่างที่ควรตอบ: “ขณะนี้แอดมินรับหลักฐานเรียบร้อย ส่งตรวจสอบต่อแล้ว และคาดว่าจะได้รับเงินคืนภายในวันที่ 25/3/2026 ครับ”</t>
  </si>
  <si>
    <t>จากการประเมิน ใช้ภาษาสุภาพ เข้าใจง่าย และเหมาะกับงานบริการ</t>
  </si>
  <si>
    <t>จากการประเมิน น้ำเสียงสุภาพ มีการขอโทษและช่วยลดความกังวลของลูกค้าได้ดี</t>
  </si>
  <si>
    <t>จากการประเมิน Agent รับช่วงต่อได้ถูกต้อง รับหลักฐาน ส่งทีมตรวจสอบ ยืนยันบัญชี และแจ้งกำหนดคืนเงิน ถือว่าทำตาม Flow ดี แต่ยังไม่เต็ม เพราะถ้าสรุปสถานะเคสปัจจุบันให้ชัดตั้งแต่แรกจะสมบูรณ์กว่า ตัวอย่างที่ควรตอบ: “แอดมินรับ STM และส่งต่อทีมที่เกี่ยวข้องเพื่อเร่งตรวจสอบเรียบร้อยแล้วครับ”</t>
  </si>
  <si>
    <t>จากการประเมิน เคสถูกระบุเป็น Over SLA และเวลาระหว่างรับแชทถึงตอบกลับครั้งแรก/ระหว่างสนทนามีช่วงห่างเกินเกณฑ์ 3 นาที จึงไม่ผ่านเต็ม ข้อนี้ถ้าต้องใช้เวลาตรวจสอบควรมีข้อความคั่น ตัวอย่างที่ควรตอบคั่น: “รบกวนรอสักครู่นะครับ แอดมินกำลังตรวจสอบและประสานทีมให้ครับ”</t>
  </si>
  <si>
    <t>จากการประเมิน มีการปิดเคสหลังแจ้งผลและกำหนดคืนเงินเรียบร้อย</t>
  </si>
  <si>
    <t>ลูกค้าติดตามสถานะการคืนเงินล่าช้า (Customer follows up on delayed refund)</t>
  </si>
  <si>
    <t>AA210900</t>
  </si>
  <si>
    <t>https://app.oho.chat/business/6805c0f16232119d2a1204b5/smartchat?room=6836f1df2e28442134ee0e16</t>
  </si>
  <si>
    <t>มีการทักทาย แนะนำตัว และปิดการสนทนาสุภาพ พร้อมเปิดทางให้ลูกค้าติดต่อกลับหากยังมีปัญหา หักเล็กน้อยเพราะก่อนปิดยังไม่ได้เช็กย้ำว่าลูกค้ายังต้องการให้ช่วยติดตามยอดชำระต่อหรือไม่</t>
  </si>
  <si>
    <t>Agent แจ้งว่าช่องทาง SCB EASY มีความล่าช้าชั่วคราว และแนะนำให้ใช้ช่องทางอื่นแทน ซึ่งถือว่าข้อมูลตรงกับบริบทเคส</t>
  </si>
  <si>
    <t>ไม่มีการเปิดเผยข้อมูลส่วนบุคคลเกินจำเป็น และการสื่อสารอยู่ในกรอบงานบริการ</t>
  </si>
  <si>
    <t>ตอบค่อนข้างตรงกับเคส เพราะลูกค้าแจ้งเรื่องยอดชำระไม่อัปเดต และ Agent ตรวจสอบออเดอร์พร้อมให้สาเหตุที่สอดคล้องกับอาการ หักเล็กน้อยเพราะยังไม่ตอบคำถามย่อยเรื่อง PromptPay / QR แบบตรงคำ</t>
  </si>
  <si>
    <t>ตอบได้ว่า  ปัญหาเกิดจากอะไร ควรทำอย่างไรต่อ ถ้ายอดยังไม่เข้าให้ติดต่อกลับมาอีกครั้ง  ยังไม่เต็ม เพราะยังไม่ได้บอกชัดว่า หากติดต่อกลับมาต้องแนบ หลักฐานการชำระ หรือรายละเอียดอะไรเพิ่มเติม</t>
  </si>
  <si>
    <t>อธิบายได้ค่อนข้างชัดว่า SCB EASY ล่าช้า และระหว่างนี้ให้ใช้ช่องทางอื่นแทนได้ แต่หากตอบเป็น step สั้น ๆ ให้ตรงคำถามลูกค้ามากขึ้นจะดีกว่า</t>
  </si>
  <si>
    <t>มีการอ้างอิงจากการตรวจสอบหมายเลขออเดอร์และสถานะจริงในเคส แต่ข้อความยังสามารถทำให้ชัดขึ้นอีกเล็กน้อย เช่น “จากการตรวจสอบหมายเลขออเดอร์พบว่า...”</t>
  </si>
  <si>
    <t>Agent จับสาเหตุหลักได้ดีว่าเป็น ความล่าช้าของ SCB EASY ไม่ใช่ปัญหาการชำระล้มเหลว และให้แนวทางแก้คือใช้ช่องทางอื่นแทน ยังไม่เต็ม เพราะควรตอบปิดให้ชัดว่า PromptPay / QR สามารถใช้ได้ และหากชำระแล้วแต่ยอดยังไม่เข้า ต้องดำเนินการต่ออย่างไร</t>
  </si>
  <si>
    <t>มีการรับเรื่อง ตรวจสอบ และแจ้งแนวทางต่อ ถือว่าดูแลเคสดี ยังไม่เต็ม เพราะยังไม่ได้เสนอว่าหากสิ้นวันแล้วยอดยังไม่เข้า ทีมจะช่วยตรวจสอบต่ออย่างไร</t>
  </si>
  <si>
    <t>มี next step ชัดพอสมควรว่า หากภายในวันนี้ยังไม่มียอดเงินเข้าให้ติดต่อกลับมา และระหว่างนี้เลือกช่องทางอื่นได้ หักเล็กน้อยเพราะยังไม่ระบุชัดว่าต้องส่งอะไรกลับมาเมื่อ follow-up</t>
  </si>
  <si>
    <t>ภาษาถูกต้อง สุภาพ ชัดเจน และกระชับ</t>
  </si>
  <si>
    <t>น้ำเสียงเหมาะสม สุภาพ และเป็นงานบริการที่ดี</t>
  </si>
  <si>
    <t>ตอบเหมาะกับเคสปัญหาการชำระเงิน และไม่ใช้ข้อความยืดเยื้อเกินไป ยังไม่เต็มเพราะคำตอบยังสามารถปรับให้ตรงคำถามย่อยแบบเฉพาะเจาะจงมากขึ้น</t>
  </si>
  <si>
    <t>flow โดยรวมถือว่าดี  รับเรื่อง ตรวจสอบออเดอร์ แจ้งสาเหตุ ให้แนวทางต่อ  หักเล็กน้อยเพราะยังไม่ได้ปิด flow ให้ครบที่สุดในกรณีที่ลูกค้าต้อง follow-up เรื่องยอดเงินเข้า</t>
  </si>
  <si>
    <t>ไรเดอร์สอบถามค่ารอบไม่ตรงกับระยะทาง (Rider inquires about delivery fee not matching distance)</t>
  </si>
  <si>
    <t>AA210916</t>
  </si>
  <si>
    <t>https://app.oho.chat/business/6805c0f16232119d2a1204b5/smartchat?room=69c1f19fcb1e052dde429492</t>
  </si>
  <si>
    <t>Agent มีการทักทายสุภาพ และมีการปิดการสนทนาในตอนท้ายด้วยถ้อยคำเหมาะสม รวมถึงแจ้งว่าจะอัปเดตเมื่อดำเนินการเสร็จสิ้น  หักเล็กน้อยเพราะยังสามารถปิดให้สมบูรณ์ขึ้นได้อีก เช่น สรุปสั้น ๆ ว่าขณะนี้รับเอกสารครบแล้วและอยู่ระหว่างดำเนินการ พร้อมเปิดทางให้สอบถามเพิ่มเติม</t>
  </si>
  <si>
    <t>Agent แจ้งข้อมูลได้ถูกต้องและเป็นขั้นตอน ตั้งแต่เงื่อนไขบัญชีที่ใช้ได้ จนถึงเอกสารที่ต้องใช้ในการยืนยันตัวตนและแก้ไขข้อมูล จึงถือว่าหัวข้อนี้ทำได้ดี</t>
  </si>
  <si>
    <t>ไรเดอร์ถามตรง ๆ ว่าเปลี่ยนเลขบัญชีได้ไหม Agent ตอบตรงคำถาม และดำเนินการต่อเนื่องตาม flow การเปลี่ยนเลขบัญชีได้ถูกต้อง</t>
  </si>
  <si>
    <t>Agent แจ้งเงื่อนไขบัญชี แจ้งข้อมูลที่ต้องใช้ และขอเอกสารยืนยันตัวตนต่อเนื่องจนเกือบครบวงจร  หักเล็กน้อยเพราะในช่วงต้นยังไม่ได้อธิบายปลายทางให้ครบว่า หลังส่งเอกสารครบแล้วจะใช้เวลาตรวจสอบประมาณใด หรือจะมีการแจ้งผลกลับเมื่อใด</t>
  </si>
  <si>
    <t>การอธิบายค่อนข้างชัดเจน โดยเฉพาะช่วงที่ Agent บอกให้ถ่ายรูปยืนยันคู่บัตรประชาชน และระบุรายละเอียดที่ต้องเห็นในภาพ  หักเล็กน้อยเพราะข้อความบางช่วงค่อนข้างยาว หากแบ่งเป็นลำดับขั้นสั้น ๆ จะอ่านง่ายขึ้นมาก</t>
  </si>
  <si>
    <t>Agent เข้าใจ root cause ของเคสชัดเจนว่าเป็นเรื่อง ต้องการเปลี่ยนเลขบัญชีเพื่อใช้ในระบบ จึงนำไปสู่การขอข้อมูลและยืนยันตัวตนตามขั้นตอน  หักเล็กน้อยเพราะแม้จะดำเนินการไปจนถึงรับหลักฐานครบ แต่ยังไม่ได้สรุปผลปลายทางให้ชัดว่าการเปลี่ยนสำเร็จแล้วหรือยัง อยู่ระหว่างขั้นตอนไหนแน่</t>
  </si>
  <si>
    <t>Agent ติดตามเคสต่อเนื่องดี ไม่ปล่อยให้ไรเดอร์ทำเองแบบขาดแนวทาง และมีการรับผิดชอบจนถึงขั้นแจ้งว่าได้ดำเนินการเรื่องแก้ไขให้แล้ว</t>
  </si>
  <si>
    <t>ข้อความมีลำดับที่ดี และเดินตามขั้นตอนได้ต่อเนื่อง  หักเล็กน้อยเพราะบางข้อความยาวและแน่น หากแยกเป็นข้อหรือย่อหน้าให้ชัดจะช่วยให้ผู้ใช้งานทำตามได้ง่ายขึ้น</t>
  </si>
  <si>
    <t>ภาษาถูกต้อง สุภาพ และเข้าใจได้ แต่ยังไม่ค่อยกระชับในบางช่วง โดยเฉพาะข้อความอธิบายการยืนยันตัวตน</t>
  </si>
  <si>
    <t>เคสนี้เป็นเคสเชิงเอกสาร/ยืนยันตัวตน Agent ใช้รูปแบบการตอบที่เหมาะสมกับสถานการณ์ และมีการแนบภาพตัวอย่างช่วยอธิบาย ซึ่งถือว่าดี</t>
  </si>
  <si>
    <t>Agent ทำตาม process ได้ดีมาก ได้แก่  รับเรื่อง แจ้งเงื่อนไขบัญชีที่เปลี่ยนได้ ขอข้อมูลพื้นฐาน ขอหน้าบัญชี ขอรูปยืนยันตัวตน แจ้งว่าดำเนินการแก้ไขให้แล้ว</t>
  </si>
  <si>
    <t>จากภาพเคส  เวลารอรับบริการ 0:01:24 ผ่านเกณฑ์รับแชทภายใน 3 นาที เวลารับบริการรวม 0:26:38 ซึ่งค่อนข้างยาว แต่เคสนี้เป็นลักษณะขอเอกสารหลายรอบและรอการส่งหลักฐานจากผู้ใช้ จึงไม่ควรถูกหักหนัก  อย่างไรก็ตาม ยังเห็นช่วงตอบกลับบางช่วงที่เว้นระยะพอสมควร จึงให้คะแนนดีแต่ไม่เต็ม</t>
  </si>
  <si>
    <t>จากภาพมีการดำเนินเคสต่อเนื่องและปิดเคสเรียบร้อย หักเล็กน้อยเพราะจากบทสนทนายังไม่สามารถยืนยันได้ว่ามีการบันทึกผลการเปลี่ยนบัญชีในสถานะปลายทางครบถ้วนเพียงใด</t>
  </si>
  <si>
    <t>ไรเดอร์สอบถามการเปลี่ยนเลขบัญชี (Rider inquires about changing bank account)</t>
  </si>
  <si>
    <t>AA211260</t>
  </si>
  <si>
    <t>https://app.oho.chat/business/6805c0f16232119d2a1204b5/smartchat?room=69c268eecf62a04213c61482</t>
  </si>
  <si>
    <t>Agent มีการทักทายและปิดการสนทนาอย่างสุภาพตามมาตรฐาน พร้อมแจ้งว่าหากยังมีข้อสงสัยหรือต้องการให้ช่วยตรวจสอบเพิ่มเติมสามารถติดต่อกลับมาได้ อย่างไรก็ตาม ช่วงปิดยังไม่ได้สรุปสาระของเคสให้ชัดเจนอีกครั้งว่าเป็นคำขอ “เปลี่ยนชื่อร้าน” จึงยังไม่เต็มคะแนน</t>
  </si>
  <si>
    <t>การขอข้อมูลยืนยันตัวตนก่อนตรวจสอบถือว่าถูกต้องตามขั้นตอน และข้อมูลที่ขอมีความสอดคล้องกับประเภทงาน อย่างไรก็ตาม เนื่องจากลูกค้าไม่ได้ตอบกลับเพิ่มเติม จึงยังไม่ปรากฏการให้ข้อมูลเชิงลึกเกี่ยวกับขั้นตอนเปลี่ยนชื่อร้านอย่างครบถ้วน จึงยังไม่เหมาะสมให้เต็มคะแนน</t>
  </si>
  <si>
    <t>Agent ขอข้อมูลในขอบเขตที่จำเป็นเพื่อยืนยันตัวตนก่อนตรวจสอบ และไม่พบการเปิดเผยข้อมูลส่วนบุคคลเกินจำเป็น ถือว่าปฏิบัติสอดคล้องกับ policy</t>
  </si>
  <si>
    <t>Agent จับทิศทางของเคสได้ถูกต้องว่าเป็นเรื่องการเปลี่ยนข้อมูลร้านค้า และเลือกดำเนินการขอข้อมูลยืนยันตัวตนก่อนตรวจสอบ ซึ่งเป็นแนวทางที่เหมาะสม อย่างไรก็ตาม ยังไม่ได้สรุปกลับให้ชัดเจนว่าคำขอของลูกค้าคือ “เปลี่ยนชื่อร้าน” โดยตรง จึงหักเล็กน้อย</t>
  </si>
  <si>
    <t>ในบริบทของเคสนี้ Agent ทำได้ครบในส่วนของการรับเรื่องและขอข้อมูลที่จำเป็น แต่ยังไม่สามารถตอบครบในเชิงขั้นตอนดำเนินการทั้งหมดได้ เพราะลูกค้าไม่ได้ส่งข้อมูลกลับมาเพิ่มเติม จึงไม่ควรถูกหักรุนแรง แต่ก็ยังไม่เหมาะสมให้เต็มคะแนน</t>
  </si>
  <si>
    <t>Agent แจ้งรายการข้อมูลที่ต้องใช้ได้ชัดเจน แต่ยังไม่ได้อธิบายขั้นตอนถัดไปหลังจากยืนยันตัวตน เช่น หากได้รับข้อมูลครบแล้วจะตรวจสอบอะไร ใช้เวลานานเท่าใด หรือจะอัปเดตผลอย่างไร จึงได้คะแนนระดับกลาง</t>
  </si>
  <si>
    <t>ลูกค้าให้ข้อมูลสำคัญมาแล้วว่าชื่อเดิมคือ Feel Good Croffle และชื่อใหม่คือ Croffle Feel Good แต่ Agent ยังไม่ได้หยิบข้อมูลนี้มาสรุปกลับเป็นแกนหลักของเคสอย่างชัดเจน จึงใช้ reference ได้เพียงบางส่วน</t>
  </si>
  <si>
    <t>หัวข้อนี้ประเมินได้จำกัด เพราะลูกค้าไม่ได้ให้ข้อมูลเพิ่มเติมหลัง Agent ขอข้อมูลยืนยันตัวตน จึงยังไม่เข้าสู่ขั้นตอนตรวจสอบเชิงลึกและยังไม่เห็นการวิเคราะห์สาเหตุหรือการให้ resolution เต็มรูปแบบ อย่างไรก็ตาม Agent ยังไม่ได้สรุปแนวทางแก้ไขเชิงคาดการณ์ให้ลูกค้าเห็นชัด เช่น หากได้รับข้อมูลครบจะดำเนินการเปลี่ยนชื่อร้านต่ออย่างไร จึงให้คะแนนระดับต่ำ</t>
  </si>
  <si>
    <t>Agent มี ownership ที่ดีในระดับหนึ่ง โดยรับเรื่อง ขอข้อมูลตาม process และเมื่อไม่ได้รับข้อมูลเพิ่มเติมก็ปิดการสนทนาอย่างสุภาพ พร้อมเปิดทางให้ลูกค้ากลับมาติดต่อได้อีก หากมีการย้ำเพิ่มว่าจะช่วยดำเนินการต่อทันทีเมื่อได้รับข้อมูลครบ จะสะท้อน ownership ได้เด่นขึ้น</t>
  </si>
  <si>
    <t>Agent มี next step ระดับพื้นฐาน คือขอข้อมูลเพิ่มเติมและแจ้งว่าสามารถติดต่อกลับมาได้อีก แต่ยังไม่ได้ระบุชัดว่าหากลูกค้าส่งข้อมูลครบแล้ว ขั้นตอนถัดไปจะเป็นอย่างไรหรือใช้เวลาดำเนินการประมาณใด</t>
  </si>
  <si>
    <t>ลำดับข้อความโดยรวมอยู่ในระดับดี คือทักทาย → ขอข้อมูล → ปิดเคส อย่างไรก็ตาม ยังขาดช่วงสรุปประเด็นหลักของคำขอ เช่น การย้ำว่ากำลังดำเนินการเรื่อง “เปลี่ยนชื่อร้าน” จึงหักเล็กน้อย</t>
  </si>
  <si>
    <t>ภาษาสุภาพ เข้าใจง่าย และไม่เยิ่นเย้อเกินไป แต่ยังสามารถทำให้คมขึ้นได้อีก โดยระบุจุดประสงค์ของการขอข้อมูลให้เฉพาะเจาะจงกับการเปลี่ยนชื่อร้านมากขึ้น</t>
  </si>
  <si>
    <t>น้ำเสียงของ Agent สุภาพ เหมาะสมกับบริบท และไม่พบถ้อยคำที่ไม่เหมาะสม</t>
  </si>
  <si>
    <t>Agent ใช้รูปแบบ list ในการขอข้อมูล ซึ่งเหมาะสมกับเคสลักษณะนี้และช่วยให้ลูกค้าทราบว่าต้องส่งอะไรบ้าง อย่างไรก็ตาม ยังสามารถปรับให้เหมาะกับสถานการณ์มากขึ้นได้ด้วยการเกริ่นนำว่ารายการดังกล่าวใช้สำหรับ “ตรวจสอบคำขอเปลี่ยนชื่อร้าน”</t>
  </si>
  <si>
    <t>Agent ปฏิบัติตามขั้นตอนหลักได้ถูกต้อง โดยเฉพาะการขอข้อมูลยืนยันตัวตนก่อนตรวจสอบ และการปิดเคสเมื่อไม่ได้รับข้อมูลเพิ่มเติม ทั้งนี้ยังสามารถทำได้ดีกว่านี้หากสรุป flow ถัดไปให้ชัดว่าเมื่อได้รับข้อมูลครบจะดำเนินการตรวจสอบคำขอเปลี่ยนชื่อร้านอย่างไร</t>
  </si>
  <si>
    <t>จากภาพเคส เวลารอรับบริการอยู่ที่ 0:09:20 ซึ่งเกินเกณฑ์รับแชทภายใน 3 นาทีอย่างชัดเจน จึงต้องหักคะแนนอย่างมีนัยสำคัญในหัวข้อนี้</t>
  </si>
  <si>
    <t>มีการปิดเคสเรียบร้อย และภาพรวมของแท็ก/สถานะสัมพันธ์กับประเด็นเปลี่ยนข้อมูลร้านค้าในระดับหนึ่ง อย่างไรก็ตาม จากภาพยังไม่เห็นรายละเอียด note ภายในครบถ้วน จึงยังไม่ให้เต็มคะแนน</t>
  </si>
  <si>
    <t>ร้านค้าติดตามสถานะการเปลี่ยนชื่อร้าน (Merchant follows up on shop name change status)</t>
  </si>
  <si>
    <t>AA211638</t>
  </si>
  <si>
    <t>https://app.oho.chat/business/6805c0f16232119d2a1204b5/smartchat?room=68748463824f809fb04d28f7</t>
  </si>
  <si>
    <t>จากการประเมิน มีการทักทาย แนะนำชื่อแอดมิน และปิดการสนทนาครบตามมาตรฐาน</t>
  </si>
  <si>
    <t>จากการประเมิน ข้อมูลที่แจ้งเรื่องการยกเลิกบัญชีไรเดอร์และการคืนเงินประกัน 400 บาทภายใน 7 วันทำการ ตอบตรงประเด็นและถูกทิศทาง</t>
  </si>
  <si>
    <t>จากการประเมิน ไม่พบการขอหรือเปิดเผยข้อมูลส่วนบุคคลเกินจำเป็น</t>
  </si>
  <si>
    <t>จากการประเมิน ลูกค้าถามวิธีรับเงินประกันคืน 400 บาท Agent ตอบตรงคำถาม พร้อมบอกขั้นตอนในแอปชัดเจน</t>
  </si>
  <si>
    <t>จากการประเมิน ตอบครบเรื่องวิธีทำและระยะเวลาคืนเงิน แต่ยังไม่เต็ม เพราะยังไม่ได้แจ้งผลตามมาของการ “ยกเลิกบัญชีไรเดอร์” ให้ชัด เช่น หลังยกเลิกแล้วจะไม่สามารถใช้บัญชีเดิมได้ ตัวอย่างข้อความที่ควรตอบ: “หากดำเนินการยกเลิกบัญชีแล้ว จะไม่สามารถใช้งานบัญชีไรเดอร์เดิมได้อีกนะคะ และเงินประกันจะคืนเข้าบัญชีที่ผูกไว้ภายใน 7 วันทำการค่ะ”</t>
  </si>
  <si>
    <t>จากการประเมิน อธิบายขั้นตอนเป็นลำดับ เข้าใจง่าย และลูกค้าสามารถทำตามได้</t>
  </si>
  <si>
    <t>จากการประเมิน คำตอบเป็นข้อมูลเชิงขั้นตอนมาตรฐานของระบบและให้ข้อมูลได้สอดคล้องกับการใช้งานจริง</t>
  </si>
  <si>
    <t>จากการประเมิน Agent จับประเด็นได้ตรงว่าลูกค้าต้องการรับเงินประกันคืน และให้วิธีดำเนินการได้ทันที ถือว่าแก้ปัญหาได้ดี แต่ยังไม่เต็ม เพราะยังไม่ได้อธิบายเงื่อนไขเพิ่มเติมของการยกเลิกบัญชีให้ครบ ตัวอย่างข้อความที่ควรตอบ: “หากต้องการรับเงินประกันคืน จะต้องดำเนินการยกเลิกบัญชีไรเดอร์ก่อนนะคะ จากนั้นระบบจะคืนเงินเข้าบัญชีที่ผูกไว้ให้อัตโนมัติค่ะ”</t>
  </si>
  <si>
    <t>จากการประเมิน Agent ให้คำตอบครบพอที่ลูกค้าจะนำไปทำต่อได้ทันที และไม่ปล่อยเคสค้าง</t>
  </si>
  <si>
    <t>จากการประเมิน มีการแจ้งชัดว่าต้องเข้าเมนูไหนและเงินจะคืนภายใน 7 วันทำการ แต่ยังไม่เต็ม เพราะยังไม่ได้บอกทางต่อกรณีเงินไม่เข้าภายในกำหนด ตัวอย่างข้อความที่ควรตอบ: “หากเกิน 7 วันทำการแล้วยังไม่พบยอดคืน รบกวนแจ้งกลับเข้ามาได้เลยนะคะ แอดมินจะช่วยตรวจสอบต่อให้ค่ะ”</t>
  </si>
  <si>
    <t>จากการประเมิน ข้อความเรียงลำดับดี เริ่มจากตอบวิธีทำ ต่อด้วยระยะเวลาคืนเงิน และปิดเคส</t>
  </si>
  <si>
    <t>จากการประเมิน น้ำเสียงสุภาพ เป็นมิตร และเหมาะสม</t>
  </si>
  <si>
    <t>จากการประเมิน ตอบได้เหมาะกับลักษณะคำถามที่เป็นข้อมูลตรงไปตรงมา ไม่วกวน</t>
  </si>
  <si>
    <t>จากการประเมิน มีการแจ้งขั้นตอนการดำเนินการและระยะเวลาคืนเงินครบในระดับใช้งานได้จริง แต่ยังไม่เต็ม เพราะควรแจ้งเงื่อนไขสำคัญของการยกเลิกบัญชีและทางต่อกรณีเงินไม่เข้าภายในกำหนดให้ครบใน Flow เดียว ตัวอย่างข้อความที่ควรตอบ: “พี่ไรเดอร์สามารถยกเลิกบัญชีได้ที่เมนูโปรไฟล์ &gt; ยกเลิกบัญชี นะคะ หลังยกเลิกแล้วเงินประกันจะคืนเข้าบัญชีที่ผูกไว้ภายใน 7 วันทำการค่ะ หากเกินกำหนดแล้วยังไม่พบยอดคืน แจ้งกลับมาได้เลยค่ะ”</t>
  </si>
  <si>
    <t>จากการประเมิน เวลารอรับบริการ 1:19 นาที และเวลาการให้บริการ 0:22 วินาที อยู่ในเกณฑ์มาตรฐาน</t>
  </si>
  <si>
    <t>ไรเดอร์สอบถามวิธีขอเงินประกันคืน (Rider inquires about deposit refund process)</t>
  </si>
  <si>
    <t>AA211670</t>
  </si>
  <si>
    <t>https://app.oho.chat/business/6805c0f16232119d2a1204b5/smartchat?room=698f1ac74da7f6c00279d4c3</t>
  </si>
  <si>
    <t>Agent มีการทักทาย แนะนำตัว และปิดการสนทนาอย่างสุภาพ พร้อมเปิดทางให้ผู้ติดต่อกลับมาสอบถามเพิ่มเติมได้ หากยังมีข้อสงสัยหรือพบปัญหาในการใช้งาน  หักเล็กน้อยเพราะช่วงปิดยังสามารถทำให้สมบูรณ์ขึ้นได้อีก โดยสรุปใจความสำคัญก่อนปิด เช่น ย้ำว่า “กรณีนี้ต้องอัปโหลดเอกสารเพิ่มเติมในแอปก่อน”</t>
  </si>
  <si>
    <t>Agent ตรวจสอบก่อนตอบ และแจ้งสถานะได้ชัดเจนว่า บัญชีอยู่ระหว่างรอเอกสารเพิ่มเติมเพื่ออนุมัติ จากนั้นให้ข้อมูลเอกสารที่ต้องใช้ตรงกับบริบทของการสมัครไรเดอร์ จึงถือว่าหัวข้อนี้ทำได้ถูกต้อง</t>
  </si>
  <si>
    <t>การขอชื่อ-นามสกุล รหัสไรเดอร์ และเบอร์โทรศัพท์ เป็นข้อมูลที่เกี่ยวข้องโดยตรงกับการตรวจสอบบัญชี และไม่พบการเปิดเผยข้อมูลเกินจำเป็น</t>
  </si>
  <si>
    <t>คำถามของไรเดอร์คือ เคยสมัครไว้แล้วแต่ตอนนี้ไม่มีสิทธิ์สมัคร/สมัครใหม่ไม่ได้ ต้องทำอย่างไร Agent ตอบตรงประเด็น โดยตรวจสอบสถานะบัญชีและชี้ให้เห็นว่าปัญหาไม่ได้อยู่ที่ “ไม่มีสิทธิ์สมัคร” แต่เป็นเพราะ บัญชียังรอเอกสารเพิ่มเติมเพื่ออนุมัติ จึงถือว่าจับเคสได้ถูกต้อง</t>
  </si>
  <si>
    <t>Agent ให้ข้อมูลค่อนข้างครบ ทั้ง  สถานะบัญชีปัจจุบัน เอกสารที่ต้องอัปโหลด ลิงก์เพิ่มเติมกรณียังไม่มีเสื้อหรือยังเป็นบัญชีเก่า  หักเล็กน้อยเพราะยังไม่ได้อธิบายต่อให้ชัดว่า เมื่ออัปโหลดเอกสารครบแล้ว ขั้นตอนถัดไปคือรอการตรวจสอบ/อนุมัติ ทำให้ปลายทางของ process ยังไม่ครบที่สุด</t>
  </si>
  <si>
    <t>Agent อธิบายเอกสารที่ต้องส่งเป็นรายการชัดเจน อ่านตามได้ง่าย และเหมาะกับเคสเชิงเอกสาร/สมัครงาน  หักเล็กน้อยเพราะข้อความค่อนข้างยาว หากแบ่งเป็นช่วงสั้นกว่านี้หรือสรุปปลายทางเพิ่ม จะช่วยให้ผู้ใช้เข้าใจ flow ได้ง่ายขึ้น</t>
  </si>
  <si>
    <t>Agent เข้าใจ root cause ได้ดีว่า ปัญหาหลักไม่ใช่การสมัครใหม่ไม่ได้เพราะระบบปิดสิทธิ์ แต่เป็นเพราะ บัญชีเดิมยังค้างอยู่ในสถานะรอเอกสารเพิ่มเติม จึงให้แนวทางแก้ไขที่ตรงจุด คือให้อัปโหลดเอกสารที่ขาด  หักเล็กน้อยเพราะยังไม่ได้สรุปปลายทางให้คมพอว่า “เมื่อส่งครบแล้วจะเข้าสู่ขั้นตอนอนุมัติ”</t>
  </si>
  <si>
    <t>หัวข้อนี้ทำได้ดี เพราะ Agent ระบุชัดว่าต้องอัปโหลดเอกสารอะไรบ้าง และให้ลิงก์เพิ่มเติมในกรณีเฉพาะ ทำให้ผู้ติดต่อสามารถนำไปทำต่อได้ทันที</t>
  </si>
  <si>
    <t>โครงสร้างข้อความโดยรวมดี เริ่มจากตรวจสอบสถานะก่อน แล้วค่อยแจ้งเอกสารที่ต้องใช้  หักเล็กน้อยเพราะข้อความรายการเอกสารค่อนข้างยาวและหนาแน่น อาจทำให้ผู้ใช้บางรายอ่านตกหล่นได้</t>
  </si>
  <si>
    <t>ภาษาสุภาพและเข้าใจได้ แต่ยังไม่ค่อยกระชับ โดยเฉพาะช่วงรายการเอกสารและลิงก์</t>
  </si>
  <si>
    <t>น้ำเสียงสุภาพ เหมาะสม และเป็นมิตรกับผู้ติดต่อ</t>
  </si>
  <si>
    <t>Agent ดำเนินการตาม flow ได้ดี ได้แก่  รับเรื่อง ขอข้อมูลตรวจสอบ แจ้งสถานะจากผลตรวจสอบ แนะนำเอกสารที่ต้องอัปโหลด แจ้งลิงก์เพิ่มเติมในกรณีเฉพาะ ปิดการสนทนา  หักเล็กน้อยเพราะยังสามารถสรุปขั้นตอนหลังส่งเอกสารให้ครบวงจรกว่านี้ได้</t>
  </si>
  <si>
    <t>มีการปิดเคสและแท็กเคสสอดคล้องกับบริบทของคำถามเรื่องสมัครไรเดอร์ใหม่/เอกสารค้าง หักเล็กน้อยเพราะจากภาพยังไม่สามารถยืนยันได้ว่ามีการบันทึก note ภายในแบบละเอียดครบถ้วนเพียงใด</t>
  </si>
  <si>
    <t>ผู้สนใจสมัครสอบถามสถานะการลงทะเบียนสมัครไรเดอร์ (Prospective rider inquires about registration status)</t>
  </si>
  <si>
    <t>AA211420</t>
  </si>
  <si>
    <t>https://app.oho.chat/business/6805c0f16232119d2a1204b5/smartchat?room=69c34c6562a6dde1def5fa53</t>
  </si>
  <si>
    <t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  หักเล็กน้อย เพราะสามารถทำให้สมบูรณ์ขึ้นอีกโดยสรุปผลเคสก่อนปิด เช่น ย้ำว่า “ระบบคืนเงินอัตโนมัติ 1–2 วันทำการ ผ่าน KBank”</t>
  </si>
  <si>
    <t>Agent มีการทักทายและปิดการสนทนาอย่างสุภาพ เหมาะสมกับงานบริการ และเปิดทางให้ผู้ติดต่อกลับมาสอบถามเพิ่มเติมได้</t>
  </si>
  <si>
    <t>ไม่พบการเปิดเผยข้อมูลส่วนบุคคลเกินจำเป็น และการสื่อสารอยู่ในกรอบนโยบายบริษัท</t>
  </si>
  <si>
    <t>Agent อธิบาย process ชัดเจน เข้าใจง่าย และ actionable คือบอกทั้งระยะเวลาและสิ่งที่ผู้ติดต่อควรทำต่อหากยังไม่ได้รับเงินคืน</t>
  </si>
  <si>
    <t>มีการอ้างอิงหมายเลขออเดอร์ 260325-QS-7456 และใช้ข้อมูลจากหลักฐาน/การตรวจสอบมาตอบ จึงถือว่าทำได้ถูกต้อง</t>
  </si>
  <si>
    <t>Agent เข้าใจปัญหาได้ถูกต้องว่าเป็นกรณี ออเดอร์ยกเลิกหลังชำระเงิน และให้ resolution ที่ตรงกับการติดตามเงินคืน  หักเล็กน้อย เพราะยังไม่ได้สรุปสาเหตุของการยกเลิกหรืออธิบายบริบทของเคสเพิ่มเติม แต่ในเชิงแก้ปัญหาถือว่าตรงจุดแล้ว</t>
  </si>
  <si>
    <t>Agent มี ownership ดี ตรวจสอบให้ และแจ้งแนวทางติดตามต่อชัดเจน ไม่ปล่อยให้ผู้ติดต่อไปหาคำตอบเอง</t>
  </si>
  <si>
    <t>หัวข้อนี้ทำได้ดีมาก เพราะระบุชัดว่า  รอ 1–2 วันทำการ ตรวจสอบยอดเงินช่วงเวลา 13.00 น. หากยังไม่ได้รับเงินคืน ให้ติดต่อกลับมาเพื่อติดตามต่อ</t>
  </si>
  <si>
    <t>ข้อความเรียงลำดับดีมาก อ่านง่าย และแบ่งสาระชัดเจน</t>
  </si>
  <si>
    <t>น้ำเสียงเหมาะสม สุภาพ และช่วยลดความกังวลของผู้ติดต่อได้ดี</t>
  </si>
  <si>
    <t>รูปแบบคำตอบเหมาะกับเคสติดตามเงินคืน เป็นข้อความสั้น กระชับ แต่ครบสาระสำคัญ</t>
  </si>
  <si>
    <t>Agent ดำเนินการตาม flow ได้ดี ได้แก่  รับเรื่อง ขอหมายเลขคำสั่งซื้อ ตรวจสอบ แจ้งผล แจ้งแนวทางติดตาม ปิดเคส</t>
  </si>
  <si>
    <t>มีการปิดเคสและแท็กเคสสอดคล้องกับเรื่องติดตามเงินคืน</t>
  </si>
  <si>
    <t>ลูกค้าร้องเรียนชำระเงินแล้วแต่ไม่ได้รับเงินคืนหลังยกเลิกออเดอร์ (Customer complains about no refund after payment and cancellation)</t>
  </si>
  <si>
    <t>AA211428</t>
  </si>
  <si>
    <t>https://app.oho.chat/business/6805c0f16232119d2a1204b5/smartchat?room=69c33ece058819e5b26c5674</t>
  </si>
  <si>
    <t>Agent มีการทักทายสุภาพในช่วงต้น แต่ตอนท้ายปิดเคสด้วยการตอบเพียง “รับทราบค่ะ” แล้วจบการสนทนา โดยไม่มีข้อความสรุปหรือปิดบทสนทนาตามมาตรฐาน  จุดที่ขาดคือ  ไม่มีการขอบคุณที่ส่งเอกสาร ไม่มีการแจ้งว่าจะดำเนินการต่ออย่างไร ไม่มีการเสนอช่วยเหลือเพิ่มเติมก่อนปิดเคส  ตัวอย่างที่ควรตอบ “รับทราบค่ะ ขอบคุณที่ส่งหน้าสมุดบัญชีเพิ่มเติมนะคะ แอดมินจะดำเนินการตรวจสอบและอัปเดตข้อมูลให้ต่อค่ะ หากมีข้อมูลเพิ่มเติมจะแจ้งให้ทราบอีกครั้งนะคะ”</t>
  </si>
  <si>
    <t>สิ่งที่ Agent ขอคือ หน้าบัญชีใหม่ ซึ่งสอดคล้องกับหัวข้อการเปลี่ยนเลขบัญชี และเมื่อผู้ติดต่อส่งภาพมา Agent ก็รับทราบ จึงถือว่าทิศทางของข้อมูลถูกต้อง  หักเล็กน้อย เพราะยังไม่ได้ยืนยันชัดว่า  เอกสารที่ส่งมา ใช้ได้หรือไม่ ข้อมูลครบสำหรับการดำเนินการแล้วหรือยัง</t>
  </si>
  <si>
    <t>การขอเอกสารเพื่อเปลี่ยนเลขบัญชีถือว่าสอดคล้องกับการดำเนินงาน และไม่พบการเปิดเผยข้อมูลเกินจำเป็นในข้อความตอบกลับของ Agent</t>
  </si>
  <si>
    <t>Agent จับประเด็นได้ถูกต้องว่าเป็นเคส เปลี่ยนเลขบัญชี และขอเอกสารตรงกับประเด็น  หักเล็กน้อย เพราะหลังได้รับเอกสารแล้ว Agent ยังไม่ได้ตอบให้ตรงกับความคาดหวังของลูกค้าในเชิงผลลัพธ์ เช่น “จะดำเนินการเปลี่ยนให้” หรือ “อยู่ระหว่างตรวจสอบ”</t>
  </si>
  <si>
    <t>หัวข้อนี้ยังไม่ครบถ้วน เนื่องจากหลังได้รับภาพสมุดบัญชี Agent ตอบเพียง “รับทราบค่ะ” โดยไม่ได้แจ้งสาระสำคัญที่ควรมี เช่น  ข้อมูลครบหรือไม่ ต้องส่งอะไรเพิ่มหรือไม่ ขั้นตอนถัดไปคืออะไร ต้องรอผลนานเท่าใด  ตัวอย่างที่ควรตอบให้ครบกว่าเดิม “รับทราบค่ะ ขอบคุณที่ส่งหน้าสมุดบัญชีเพิ่มเติมนะคะ เบื้องต้นแอดมินรับเรื่องไว้แล้ว และจะดำเนินการตรวจสอบเพื่ออัปเดตเลขบัญชีให้ค่ะ หากต้องใช้เอกสารเพิ่มเติม แอดมินจะแจ้งอีกครั้งนะคะ”</t>
  </si>
  <si>
    <t>Agent ขอเอกสารได้ชัดในช่วงหนึ่ง แต่หลังจากลูกค้าส่งเอกสารครบในแชทแล้ว Agent ไม่ได้อธิบายต่อว่า process จะเป็นอย่างไร จึงทำให้ลูกค้าไม่ทราบขั้นตอนถัดไป</t>
  </si>
  <si>
    <t>มีการอ้างอิงจากเอกสารที่ลูกค้าส่งจริง และขอให้ส่งหน้าบัญชีใหม่อีกครั้ง ถือว่ามีการใช้ข้อมูลจากเคส แต่ยังไม่เห็นการทวนว่าตรวจเอกสารแล้วผลเป็นอย่างไร จึงยังไม่เด่นมากในหัวข้อนี้</t>
  </si>
  <si>
    <t>Agent เข้าใจสาเหตุของเคสว่าเป็นเรื่อง ต้องการเปลี่ยนเลขบัญชีและเอกสารยังไม่ครบ/ไม่ชัด จึงขอหน้าบัญชีใหม่เพิ่ม ถือว่าแก้ปัญหาในระดับหนึ่ง  อย่างไรก็ตาม หลังได้รับเอกสารเพิ่มเติมแล้ว Agent ยังไม่ได้พาเคสไปสู่ resolution ที่ชัดเจน เช่น  ยืนยันว่าเอกสารครบแล้ว แจ้งว่าจะอัปเดตบัญชีให้ แจ้งระยะเวลารอผล</t>
  </si>
  <si>
    <t>มีการติดตามเอกสารเพิ่ม แสดงว่า Agent รับผิดชอบเคสในระดับหนึ่ง แต่ยังไม่เต็ม เพราะหลังลูกค้าส่งเอกสารมาแล้ว Agent ไม่ได้แสดง ownership ต่อเนื่อง เช่น แจ้งว่าจะดำเนินการต่อหรือสรุปสถานะให้ชัด</t>
  </si>
  <si>
    <t>หัวข้อนี้ยังอ่อน เพราะในช่วงท้ายไม่มีการแจ้ง next step ที่ชัดเจนเลย ตอบเพียง “รับทราบค่ะ” แล้วปิดเคส</t>
  </si>
  <si>
    <t>ข้อความสั้นและอ่านง่าย แต่โครงสร้างยังไม่สมบูรณ์ เพราะไม่มีส่วนสรุปผลและขั้นตอนถัดไปในช่วงท้าย</t>
  </si>
  <si>
    <t>ภาษาสุภาพ กระชับ และเข้าใจง่าย หักเล็กน้อย เพราะสั้นเกินไปในจุดที่ควรอธิบาย</t>
  </si>
  <si>
    <t>น้ำเสียงสุภาพ เหมาะสมกับบริบทการบริการ</t>
  </si>
  <si>
    <t>เคสนี้เป็นเคสเอกสาร/อัปเดตบัญชี ซึ่งควรมีการจัดรูปแบบคำตอบให้ชัดเจนเป็นขั้นตอนมากกว่านี้ โดยเฉพาะหลังได้รับเอกสารครบแล้ว</t>
  </si>
  <si>
    <t>Agent ทำถูกในส่วนของการขอเอกสารเพิ่มเติมเพื่อดำเนินการเปลี่ยนบัญชี แต่ยังไม่ครบกระบวนการ เพราะหลังได้เอกสารแล้วไม่มีการสรุปผลหรือแจ้งการดำเนินงานต่อ</t>
  </si>
  <si>
    <t>จากภาพเคส  เวลารอรับบริการ 0:04:51 = ไม่ผ่าน เกณฑ์รับแชทภายใน 3 นาที รอบตอบครั้งแรกประมาณ 09:54 → 09:59 = อยู่ปลายเกณฑ์ 3–5 นาที เวลารับบริการรวม 0:08:46</t>
  </si>
  <si>
    <t>ไรเดอร์ขอเปลี่ยนแปลงข้อมูลบัญชี (Rider requests account information update)</t>
  </si>
  <si>
    <t>AA211544</t>
  </si>
  <si>
    <t>https://app.oho.chat/business/6805c0f16232119d2a1204b5/smartchat?room=69c369a697464a5857231075</t>
  </si>
  <si>
    <t>ร้านค้าสอบถามโปรโมชั่นสำหรับร้านค้า (Merchant inquires about merchant promotions)</t>
  </si>
  <si>
    <t>ข้อมูลที่ Agent ให้โดยรวมสอดคล้องกับการตั้งโปรโมชั่นในระบบร้านค้า</t>
  </si>
  <si>
    <t>ไม่พบการเปิดเผยข้อมูลส่วนบุคคลเกินจำเป็น และไม่พบประเด็นขัดนโยบาย</t>
  </si>
  <si>
    <t>Agent จับประเด็นได้ว่าร้านค้าสอบถามเรื่อง คอนเทนท์/โปรโมชั่นของร้านค้า และตอบไปในทิศทางของการตั้งโปรโมชั่นส่วนลดในระบบ</t>
  </si>
  <si>
    <t>Agent ให้ข้อมูลได้หลายส่วน แต่ยังไม่ครบถ้วนในเชิงใช้งานจริง เพราะยังไม่ได้เรียงให้เป็นขั้นตอนชัด ๆ และยังไม่ได้สรุปว่ากรณีใดใช้เมนูใด  ตัวอย่างที่ควรตอบให้ครบกว่าเดิม “หากร้านค้าต้องการตั้งโปรโมชั่น สามารถทำได้ 2 รูปแบบนะคะ  ส่วนลดจากร้านค้า ไปที่เมนู ‘ส่วนลดพิเศษจากร้านค้า’ โปรโมชั่นเฉพาะบางเมนู ให้เข้าไปแก้ไขที่หน้าร้านค้าและตั้งส่วนลดรายเมนูพร้อมช่วงเวลาได้ค่ะ”</t>
  </si>
  <si>
    <t>แม้ Agent จะบอกเมนูที่เกี่ยวข้อง แต่การอธิบายยังไม่ค่อยเป็น step-by-step ชัดเจน ทำให้ร้านค้าอาจยังไม่เห็นภาพการทำตาม</t>
  </si>
  <si>
    <t>Agent ใช้ความรู้เชิงระบบตอบได้ถูกทาง แต่ยังไม่ได้อ้างอิงหน้าจอ เมนู หรือเงื่อนไขให้ชัดพอ จึงยังไม่เด่นมากในหัวข้อนี้</t>
  </si>
  <si>
    <t>Agent เข้าใจว่าร้านค้าต้องการทราบเกี่ยวกับโปรโมชั่น จึงตอบวิธีตั้งโปรโมชั่นให้ ถือว่าแก้ปัญหาได้ระดับหนึ่ง  แต่ยังไม่ได้วิเคราะห์ลึกว่าร้านค้าต้องการ “คอนเทนท์โปรโมชั่น” ในความหมายใดแน่ จึงทำให้ resolution ยังเป็นเชิงทั่วไป</t>
  </si>
  <si>
    <t>Agent มี ownership ในระดับดี เพราะพยายามให้ข้อมูลหลายทางเลือก และมีการถามต่อว่าต้องการให้ช่วยเหลือเพิ่มเติมหรือไม่  หักเล็กน้อย เพราะยังไม่มีการสรุปให้ร้านค้าเลือกทางที่ตรงที่สุดก่อนปิดเคส</t>
  </si>
  <si>
    <t>มี next step ให้ระดับหนึ่ง เพราะ Agent บอกเมนูที่ต้องเข้าไปตั้งค่า และถามต่อว่าต้องการความช่วยเหลือเพิ่มเติมหรือไม่  หักเล็กน้อย เพราะยังไม่เป็นขั้นตอนชัดเจนพอ เช่น 1-2-3 หรือระบุเส้นทางเมนูให้ครบ</t>
  </si>
  <si>
    <t>ข้อความเรียงลำดับพอใช้ได้ แต่ยังสามารถจัดให้อ่านง่ายกว่านี้โดยแยกเป็นข้อชัดเจนตั้งแต่ต้น</t>
  </si>
  <si>
    <t>ภาษาสุภาพ เข้าใจได้ แต่ยังมีความยาวและซ้ำในบางช่วง ทำให้ไม่กระชับที่สุด</t>
  </si>
  <si>
    <t>น้ำเสียงสุภาพ เป็นมิตร และเหมาะสมกับบริบทร้านค้า</t>
  </si>
  <si>
    <t>รูปแบบการตอบเหมาะกับเคสให้ข้อมูล แต่หากจัดเป็น bullet step หรือแบ่งตามประเภทโปรจะเหมาะกว่าเดิม</t>
  </si>
  <si>
    <t>Agent รับเรื่อง ตอบคำถาม ให้แนวทางใช้งาน และมีการถามต่อเพื่อช่วยเหลือเพิ่มเติม ถือว่าปฏิบัติตาม flow ได้ดีในระดับหนึ่ง</t>
  </si>
  <si>
    <t>เวลารอรับบริการ 0:04:30 = ไม่ผ่าน เกณฑ์รับแชทภายใน 3 นาที เวลารับบริการ 0:23:20 รอบตอบแรกประมาณ 13:00 → 13:01 ยังพอรับได้ แต่การรับแชทเริ่มต้นเกิน SLA ชัดเจน</t>
  </si>
  <si>
    <t>มีการปิดเคสเรียบร้อย และแท็กเคสดูสอดคล้องกับเรื่องสอบถามโปรโมชั่น/โค้ดส่วนลด</t>
  </si>
  <si>
    <t>AA211713</t>
  </si>
  <si>
    <t>Agent มีการทักทายและปิดการสนทนาอย่างสุภาพ เหมาะสมตามมาตรฐานบริการ อย่างไรก็ตาม ช่วงเปิดเคสยังเป็นข้อความเชิงกว้าง เช่น  “หากมีข้อสงสัยหรือพบปัญหาในการใช้งานแอปพลิเคชันสามารถแจ้งแอดมินได้เลยนะคะ” ซึ่งยังไม่เชื่อมกับคำถามของไรเดอร์โดยตรง และช่วงปิดเคสไม่ได้สรุปคำตอบหลักให้ชัดเจนอีกครั้ง</t>
  </si>
  <si>
    <t>Agent ตอบโดยตั้งสมมติฐานว่าอาจเป็น “เงินอินเซนทีฟ” และแจ้งว่า “โอนแยกจากค่ารอบ” แต่จากภาพแชทยังไม่ปรากฏว่ามีการตรวจสอบข้อมูลจริงก่อนตอบ ดังนั้นคำตอบยังเป็นลักษณะ คาดการณ์ มากกว่าการให้ข้อมูลที่ยืนยันแล้ว จึงยังไม่เหมาะสมให้คะแนนเต็มในหัวข้อความถูกต้องของข้อมูล  ตัวอย่างจาก Agent  “เงินอินเซนทีฟที่ให้ไรเดอร์วิ่งงานหรือเปล่าคะ ระโอนแยกจากค่ารอบค่ะ”</t>
  </si>
  <si>
    <t>ไม่พบการเปิดเผยข้อมูลส่วนบุคคลเกินจำเป็น และไม่พบการให้ข้อมูลขัดต่อนโยบาย</t>
  </si>
  <si>
    <t>คำถามหลักของไรเดอร์คือ “30 บาทคือค่าอะไร” แต่ Agent ยังไม่ได้ตอบตรงประเด็นหรือดำเนินการตรวจสอบให้ชัดเจนว่ารายการดังกล่าวคืออะไร การตอบในลักษณะตั้งข้อสันนิษฐานว่า “น่าจะเป็นเงินอินเซนทีฟ” จึงยังไม่ตรงคำถามในระดับที่ควรเป็น  ตัวอย่างจาก Agent  “เงินอินเซนทีฟที่ให้ไรเดอร์วิ่งงานหรือเปล่าคะ”  ประโยคนี้สะท้อนว่า Agent ยังไม่ยืนยันคำตอบ และยังผลักภาระการตีความกลับไปที่ไรเดอร์  ตัวอย่างที่ควรตอบให้ตรงกว่า  “รบกวนส่งรายละเอียดงานหรือภาพรายการรายได้ที่พบยอด 30 บาทเพิ่มเติมนะคะ แอดมินจะตรวจสอบให้ว่าเป็นค่ารอบ ค่าอินเซนทีฟ หรือรายการอื่นค่ะ”</t>
  </si>
  <si>
    <t>คำตอบยังไม่ครบถ้วน เพราะยังไม่ได้ตอบให้ไรเดอร์เข้าใจว่า  30 บาทคือรายการอะไร ต้องตรวจสอบจากจุดใด หากต้องการให้แอดมินช่วยตรวจสอบ ต้องส่งข้อมูลอะไรเพิ่มเติม  ดังนั้นคำตอบจึงยังไม่ครอบคลุมความต้องการของผู้ติดต่อ  ตัวอย่างจาก Agent  “ระโอนแยกจากค่ารอบค่ะ”  แม้เป็นข้อมูลประกอบได้ แต่ยังไม่ตอบโจทย์หลักของคำถามที่ถามว่า “30 บาทคืออะไร”</t>
  </si>
  <si>
    <t>Agent ไม่ได้อธิบายขั้นตอนตรวจสอบหรือวิธีแยกแยะรายการเงินให้ไรเดอร์เข้าใจ เช่น หากเป็นค่ารอบจะดูจากตรงไหน หากเป็นอินเซนทีฟจะดูจากตรงไหน หรือควรส่งหลักฐานใดมาเพิ่ม จึงยังขาดความชัดเจนในเชิง process explanation  ตัวอย่างที่ควรมีเพิ่ม  ขอเลขออเดอร์/วันเวลางาน ขอภาพรายได้หรือสลิปที่เกี่ยวข้อง แจ้งว่าจะตรวจสอบว่ารายการดังกล่าวเป็นค่ารอบหรืออินเซนทีฟ</t>
  </si>
  <si>
    <t>จากแชทไม่พบว่า Agent ใช้ reference หรือข้อมูลประกอบจากระบบ/หลักฐานของไรเดอร์ก่อนตอบ จึงยังไม่เห็นการใช้ข้อมูลอ้างอิงอย่างถูกต้องเพียงพอ</t>
  </si>
  <si>
    <t>เคสนี้ยังไม่ปรากฏการวิเคราะห์สาเหตุหรือการแก้ปัญหาที่แท้จริง เพราะ Agent ยังไม่ได้ตรวจสอบข้อมูลก่อนสรุปคำตอบ และยังไม่ได้พาเคสไปสู่ resolution ที่ชัดว่า “30 บาท” คืออะไร จึงได้คะแนนค่อนข้างต่ำในหัวข้อนี้  ตัวอย่างจาก Agent  “เงินอินเซนทีฟที่ให้ไรเดอร์วิ่งงานหรือเปล่าคะ”  ข้อความนี้เป็นการคาดเดา ไม่ใช่ root cause analysis ที่อ้างอิงจากข้อเท็จจริง</t>
  </si>
  <si>
    <t>Agent มีความพยายามตอบกลับและช่วยตีความเบื้องต้น แต่ยังไม่แสดง ownership เชิงรุกเพียงพอ เช่น ไม่ได้ขอข้อมูลเพิ่มเติมเพื่อดำเนินการตรวจสอบต่อ หรือรับเรื่องไปตรวจสอบให้ชัดเจน จึงให้คะแนนระดับปานกลาง  ตัวอย่างที่ควรทำให้ ownership ชัดกว่า  “หากไรเดอร์สะดวก รบกวนส่งภาพรายการรายได้หรือรายละเอียดงานเพิ่มเติมได้เลยนะคะ แอดมินจะตรวจสอบให้ว่ารายการ 30 บาทเป็นส่วนใดของรายได้ค่ะ”</t>
  </si>
  <si>
    <t>ไม่พบการแจ้ง next step ที่ชัดเจนให้ไรเดอร์ เช่น ต้องส่งข้อมูลอะไรเพิ่ม หรือจะตรวจสอบต่ออย่างไร ทำให้ไรเดอร์อาจยังไม่ทราบว่าควรดำเนินการอะไรต่อหลังจากได้รับคำตอบนี้</t>
  </si>
  <si>
    <t>4.1 Message Structure — 3/5  เหตุผล: ข้อความของ Agent เรียบง่ายและสุภาพ แต่โครงสร้างการตอบยังไม่ชัดเจนในเชิงบริการ เนื่องจากยังไม่มีการ  สรุปคำถามของไรเดอร์ ขอข้อมูลที่จำเป็น แจ้งแนวทางตรวจสอบ  จึงทำให้ flow การตอบยังไม่แข็งแรง</t>
  </si>
  <si>
    <t>ภาษาสุภาพและไม่ยืดเยื้อ แต่ยังมีจุดที่ควรปรับให้ชัดขึ้น เช่นคำว่า  “เงินอินเซนทีฟที่ให้ไรเดอร์วิ่งงานหรือเปล่าคะ” ซึ่งเป็นลักษณะถามย้อนและยังไม่ชัดว่า Agent กำลังยืนยันข้อมูลหรือคาดเดา</t>
  </si>
  <si>
    <t>น้ำเสียงสุภาพ เหมาะสมกับการบริการ และไม่มีการใช้ถ้อยคำไม่เหมาะสม</t>
  </si>
  <si>
    <t>เคสลักษณะนี้ควรใช้รูปแบบการตอบที่สั้นแต่เป็นขั้นตอน เช่น  สรุปคำถาม ขอข้อมูลเพิ่มเติม แจ้งว่าจะตรวจสอบให้ แต่ Agent ยังตอบแบบสันนิษฐานทันที ทำให้รูปแบบการตอบยังไม่เหมาะกับสถานการณ์ที่สุด</t>
  </si>
  <si>
    <t>จากลักษณะเคสสอบถามยอดเงิน Agent ควรมีการขอข้อมูลเพิ่มเติมหรือใช้ข้อมูลจากระบบก่อนตอบ เพื่อให้คำตอบมีความถูกต้องและตรวจสอบได้ แต่ในเคสนี้ยังไม่เห็นขั้นตอนดังกล่าวชัดเจน จึงหักคะแนนในหัวข้อการทำตาม process</t>
  </si>
  <si>
    <t>เวลารอรับบริการ 0:01:31 Agent ตอบกลับครั้งแรกภายในเวลาที่เหมาะสม จึงถือว่าอยู่ในเกณฑ์ SLA ตามที่กำหนด</t>
  </si>
  <si>
    <t>มีการปิดเคสเรียบร้อย และแท็กเคสดูสัมพันธ์กับประเด็นสอบถามค่ารอบในระดับหนึ่ง</t>
  </si>
  <si>
    <t>ไรเดอร์สอบถามยอดเงินที่ได้รับ 30 บาท (Rider inquires about received amount of 30 baht)</t>
  </si>
  <si>
    <t>AA211790</t>
  </si>
  <si>
    <t>https://app.oho.chat/business/6805c0f16232119d2a1204b5/smartchat?room=6840338e0367c3b53e812b71</t>
  </si>
  <si>
    <t>พนักงานมีการกล่าวทักทาย แนะนำตัว และใช้ชื่อแอดมินอย่างเหมาะสม เช่น “สวัสดีค่ะ แอดมินขนมดอกจอก ยินดีให้บริการ” รวมถึงมีการปิดบทสนทนาอย่างครบถ้วน โดยมีทั้งการแจ้งจบการสนทนา การเสนอให้ติดต่อกลับ และการลงชื่อแอดมิน เช่น “เนื่องจากยังไม่ได้รับการตอบกลับ แอดมินขออนุญาตจบการสนทนานะคะ … ขอบคุณที่ใช้บริการ Robinhood แอดมินขนมดอกจอกยินดีให้บริการค่ะ” ถือว่าครบองค์ประกอบตามมาตรฐาน</t>
  </si>
  <si>
    <t>พนักงานตรวจสอบข้อมูลและแจ้งสถานะออเดอร์ได้ถูกต้อง โดยระบุว่าออเดอร์ 260326-QT-3914 อยู่ในสถานะยกเลิก ซึ่งสอดคล้องกับสิ่งที่ไรเดอร์แจ้ง</t>
  </si>
  <si>
    <t>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ไม่มีการเปิดเผยข้อมูลส่วนบุคคลเกินความจำเป็น และการสื่อสารอยู่ในขอบเขตที่เหมาะสมกับการให้บริการ</t>
  </si>
  <si>
    <t>พนักงานสามารถเข้าใจปัญหาได้ตรงประเด็น จากที่ไรเดอร์แจ้งว่า “รับงานได้แล้วแต่ในแอปยังค้าง” และมีการตรวจสอบออเดอร์ที่เกี่ยวข้อง พร้อมให้ข้อมูลสถานะที่ถูกต้อง</t>
  </si>
  <si>
    <t>พนักงานแจ้งสถานะออเดอร์ได้ถูกต้อง และมีการตอบรับข้อความของไรเดอร์ เช่น “รับทราบค่ะ” และ “ขอให้ทำการล็อกอินออกและเข้าใหม่”  อย่างไรก็ตาม คำตอบยังขาดการอธิบายเพิ่มเติมว่าปัญหาเกิดจากอะไร และการแก้ไขที่แนะนำจะช่วยแก้ปัญหาอย่างไร ทำให้คำตอบยังไม่ครบในเชิงคุณภาพ  ตัวอย่างจากข้อความในเคสนี้ จากข้อความ “ขอให้ทำการล็อกอินออกและเข้าใหม่ค่ะ”  สามารถปรับเป็น “แนะนำให้ทำการล็อกเอาต์และเข้าใช้งานใหม่อีกครั้งนะคะ เพื่อรีเฟรชสถานะออเดอร์ในระบบค่ะ”</t>
  </si>
  <si>
    <t>พนักงานมีการแนะนำวิธีแก้ไขเบื้องต้น แต่ยังไม่อธิบายขั้นตอนหรือเหตุผลให้ชัดเจน ทำให้คำแนะนำยังไม่ actionable มากพอสำหรับผู้ใช้งาน  ตัวอย่างจากข้อความในเคสนี้ ข้อความ: “ขอให้ทำการล็อกอินออกและเข้าใหม่ค่ะ”  ควรปรับเป็น “เบื้องต้นแนะนำให้ทำการล็อกเอาต์ออกจากแอป และเข้าใช้งานใหม่อีกครั้งนะคะ หากยังพบปัญหาอยู่ รบกวนแจ้งแอดมินเพิ่มเติมเพื่อดำเนินการตรวจสอบต่อค่ะ”</t>
  </si>
  <si>
    <t>พนักงานมีการอ้างอิงข้อมูลจากระบบ (สถานะออเดอร์) อย่างถูกต้อง และไม่พบการให้ข้อมูลนอกกรอบ</t>
  </si>
  <si>
    <t>พนักงานสามารถตรวจสอบและแจ้งสถานะออเดอร์ได้ แต่ยังไม่ได้วิเคราะห์สาเหตุของปัญหาที่ไรเดอร์แจ้งว่า “ออเดอร์ยังค้างในแอป” ว่าเกิดจากระบบหรือขั้นตอนใด รวมถึงไม่ได้เสนอแนวทางแก้ไขในเชิงลึกเพิ่มเติม  ตัวอย่างจากข้อความในเคสนี้ มีเพียงการแจ้งว่า “สถานะถูกยกเลิกเรียบร้อยแล้วค่ะ”  ควรเสริม เช่น “เบื้องต้นสถานะออเดอร์ถูกยกเลิกแล้วค่ะ หากยังแสดงค้างในแอป อาจเกิดจากการแสดงผลของระบบ แนะนำให้รีเฟรชแอป และหากยังพบปัญหา แอดมินจะตรวจสอบต่อให้ค่ะ”</t>
  </si>
  <si>
    <t>พนักงานมีการตอบรับและให้คำแนะนำกับไรเดอร์ แต่ยังไม่แสดงการรับผิดชอบเคสในลักษณะติดตามผลต่อเนื่องอย่างชัดเจน  ตัวอย่างจากข้อความในเคสนี้ จากข้อความ “ขอให้ทำการล็อกอินออกและเข้าใหม่ค่ะ”  ควรปรับเป็น “หากดำเนินการแล้วปัญหายังไม่หาย แอดมินขนมดอกจอกจะช่วยติดตามตรวจสอบให้ต่อเนื่องนะคะ”</t>
  </si>
  <si>
    <t>พนักงานมีการให้แนวทางเบื้องต้น แต่ยังไม่ระบุขั้นตอนถัดไปอย่างชัดเจน เช่น หากทำตามแล้วไม่สำเร็จควรทำอย่างไรต่อ  ตัวอย่างจากข้อความในเคสนี้ ข้อความ: “ขอให้ทำการล็อกอินออกและเข้าใหม่ค่ะ”  ควรปรับเป็น “หลังจากล็อกอินเข้าใหม่แล้ว หากยังพบว่าออเดอร์ค้างอยู่ รบกวนแจ้งแอดมินอีกครั้งพร้อมภาพหน้าจอ เพื่อให้แอดมินตรวจสอบต่อค่ะ”</t>
  </si>
  <si>
    <t>ข้อความมีการเรียบเรียงเป็นลำดับ อ่านง่าย และเข้าใจได้ไม่ยาก</t>
  </si>
  <si>
    <t>ใช้ภาษาสุภาพ กระชับ และเหมาะสมกับการให้บริการ</t>
  </si>
  <si>
    <t>น้ำเสียงสุภาพ เป็นมิตร และเหมาะสมกับบริบทของการให้บริการไรเดอร์</t>
  </si>
  <si>
    <t>รูปแบบการตอบเหมาะสมกับเคสที่เป็นการสอบถามและแก้ไขปัญหาเบื้องต้น</t>
  </si>
  <si>
    <t>พนักงานดำเนินการรับเคส ตรวจสอบ และปิดเคสตามขั้นตอน พร้อมมีการติดแท็กที่สอดคล้องกับลักษณะของเคส</t>
  </si>
  <si>
    <t>ตอบกลับรวดเร็ว อยู่ภายใน SLA</t>
  </si>
  <si>
    <t>สถานะเคสในระบบถูกต้อง สอดคล้องกับการดำเนินงาน</t>
  </si>
  <si>
    <t>ไรเดอร์แจ้งสถานะออเดอร์ค้างในแอปหลังร้านยกเลิก (Rider reports order stuck in app after store cancellation)</t>
  </si>
  <si>
    <t>AA211939</t>
  </si>
  <si>
    <t>https://app.oho.chat/business/6805c0f16232119d2a1204b5/smartchat?room=683bb51e56be194ef99875c1</t>
  </si>
  <si>
    <t>พนักงานมีการกล่าวทักทาย แนะนำตัว และใช้ชื่อแอดมินอย่างเหมาะสม เช่น “Robinhood สวัสดีค่ะ แอดมินขนมสาลี่ ยินดีให้บริการค่ะ” รวมถึงมีการปิดบทสนทนาอย่างครบถ้วน โดยมีทั้งการสรุปผล การขอบคุณ และการลงชื่อแอดมิน เช่น “ขอบคุณที่ใช้บริการ Robinhood แอดมินขนมสาลี่ ยินดีให้บริการค่ะ” ถือว่าครบองค์ประกอบตามมาตรฐาน</t>
  </si>
  <si>
    <t>พนักงานตรวจสอบข้อมูลและแจ้งผลได้ถูกต้อง โดยระบุว่าออเดอร์ 260326-QT-6367 ถูกยกเลิกเรียบร้อยแล้ว ซึ่งสอดคล้องกับสิ่งที่ลูกค้าต้องการให้ดำเนินการ</t>
  </si>
  <si>
    <t>ไม่มีการเปิดเผยข้อมูลส่วนบุคคลเกินความจำเป็น และการสื่อสารเป็นไปตามนโยบายบริษัท</t>
  </si>
  <si>
    <t>พนักงานเข้าใจความต้องการของไรเดอร์ได้ถูกต้อง จากที่ลูกค้าแจ้งว่า “รบกวนยกเลิกให้หน่อยครับ” และสามารถดำเนินการตรวจสอบพร้อมแจ้งผลได้ตรงตามเคส</t>
  </si>
  <si>
    <t>คำตอบมีความครบถ้วน โดยมีการแจ้งทั้ง  การดำเนินการยกเลิกออเดอร์ สถานะที่เรียบร้อยแล้ว การสื่อสารให้ลูกค้าทราบว่าสามารถใช้งานต่อได้ ถือว่าครอบคลุมและไม่ตกประเด็นสำคัญ</t>
  </si>
  <si>
    <t>พนักงานแจ้งผลการดำเนินการได้ชัดเจนว่าออเดอร์ถูกยกเลิกแล้ว แต่ยังสามารถอธิบายขั้นตอนหรือเงื่อนไขเพิ่มเติมได้ เช่น การยกเลิกเกิดจากระบบหรือฝั่งใด เพื่อให้ลูกค้าเข้าใจมากขึ้น  ตัวอย่างจากข้อความในเคสนี้ “ออเดอร์ 260326-QT-6367 ดำเนินการยกเลิกเรียบร้อยแล้วค่ะ”  สามารถเสริม เช่น “ออเดอร์ 260326-QT-6367 ดำเนินการยกเลิกเรียบร้อยแล้วนะคะ พี่ไรเดอร์สามารถรับงานใหม่ได้ตามปกติค่ะ”</t>
  </si>
  <si>
    <t>พนักงานอ้างอิงข้อมูลจากระบบ (เลขออเดอร์) ได้ถูกต้อง และไม่มีการให้ข้อมูลผิดพลาด</t>
  </si>
  <si>
    <t>พนักงานสามารถแก้ไขปัญหาได้ตรงจุด คือดำเนินการยกเลิกออเดอร์ตามที่ลูกค้าต้องการ แต่ยังไม่ได้อธิบายสาเหตุว่าทำไมลูกค้าต้องยกเลิก เช่น ติดต่อร้านไม่ได้ หรือเกิดปัญหาในการทำงาน ทำให้ยังขาดมุมวิเคราะห์เชิงลึก  ตัวอย่างจากข้อความในเคสนี้ มีเพียงการแจ้งผลว่า “ดำเนินการยกเลิกเรียบร้อยแล้วค่ะ”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แอดมินได้ดำเนินการยกเลิกออเดอร์ให้เรียบร้อยแล้วนะคะ”</t>
  </si>
  <si>
    <t>พนักงานมีการรับเรื่อง ดำเนินการ และแจ้งผลจนจบเคสอย่างชัดเจน สะท้อนการดูแลเคสแบบ end-to-end ได้ดี</t>
  </si>
  <si>
    <t>พนักงานมีการแจ้งในลักษณะว่าระบบเรียบร้อยแล้ว แต่ยังสามารถเพิ่มความชัดเจนของขั้นตอนถัดไปได้ เช่น การแนะนำให้รับงานใหม่หรือดำเนินการต่อ  ตัวอย่างจากข้อความในเคสนี้ สามารถเสริมจากข้อความเดิมเป็น “พี่ไรเดอร์สามารถรับงานใหม่ได้ตามปกติค่ะ หากยังพบปัญหา สามารถแจ้งแอดมินขนมสาลี่ได้เลยนะคะ”</t>
  </si>
  <si>
    <t>ข้อความเรียบเรียงดี มีลำดับขั้นตอนชัดเจน ตั้งแต่รับเรื่อง ตรวจสอบ และแจ้งผล</t>
  </si>
  <si>
    <t>ใช้ภาษาสุภาพ กระชับ และเข้าใจง่าย เหมาะสมกับการให้บริการ</t>
  </si>
  <si>
    <t>รูปแบบการตอบเหมาะสมกับเคสลักษณะ request ให้ดำเนินการ (ยกเลิกออเดอร์)</t>
  </si>
  <si>
    <t>พนักงานดำเนินการครบขั้นตอน ทั้งรับเคส ตรวจสอบ ดำเนินการ และปิดเคส พร้อมมีการติดแท็กที่เหมาะสม</t>
  </si>
  <si>
    <t>ไรเดอร์ติดต่อร้านค้าไม่ได้ (Rider unable to contact merchant)</t>
  </si>
  <si>
    <t>AA211895</t>
  </si>
  <si>
    <t>https://app.oho.chat/business/6805c0f16232119d2a1204b5/smartchat?room=68f9d46eb0c34f8d828548fb</t>
  </si>
  <si>
    <t>พนักงานมีการทักทายและปิดบทสนทนาอย่างสุภาพ พร้อมมีการลงชื่อแอดมินในตอนท้าย เช่น “ขอบคุณที่ใช้บริการโรบินฮู้ด แอดมิน…ยินดีให้บริการครับ”  อย่างไรก็ตาม ยังไม่พบการแสดงชื่อแอดมินซ้ำระหว่างบทสนทนา และรูปแบบประโยคยังไม่เป็นสคริปต์มาตรฐานเต็มรูปแบบ</t>
  </si>
  <si>
    <t>พนักงานให้ข้อมูลเกี่ยวกับ GP และเงื่อนไขค่าธรรมเนียมได้ถูกต้อง สอดคล้องกับนโยบายจริง</t>
  </si>
  <si>
    <t>มีการยืนยันตัวตนด้วยข้อมูลที่เหมาะสม (ชื่อ + เลขท้ายบัญชี) และไม่มีการเปิดเผยข้อมูลเกินจำเป็น</t>
  </si>
  <si>
    <t>พนักงานเข้าใจปัญหาของร้านค้าได้ถูกต้อง ว่าต้องการ “ยกเลิก/ปรับ GP” และตอบได้ตรงประเด็น</t>
  </si>
  <si>
    <t>พนักงานให้ข้อมูลครบถ้วนทั้ง  เงื่อนไข GP เหตุผลที่ไม่สามารถยกเลิกได้ รายละเอียดเชิงนโยบาย  ถือว่าครอบคลุมครบ</t>
  </si>
  <si>
    <t>มีการอธิบายรายละเอียดครบ แต่ลำดับการสื่อสารยังไม่ชัดเจน (ยังไม่ได้ “สรุปก่อนแล้วค่อยอธิบาย”) ทำให้ลูกค้าเข้าใจยากเล็กน้อย  ตัวอย่างจากเคสนี้ ข้อความอธิบายยาวทันที  ควรปรับเป็น “สรุป: ไม่สามารถยกเลิก GP ได้ เนื่องจากเป็นเงื่อนไขกลางของระบบนะครับ” แล้วจึงอธิบายรายละเอียดต่อ</t>
  </si>
  <si>
    <t>ข้อมูลอ้างอิงถูกต้องตาม policy</t>
  </si>
  <si>
    <t>พนักงานสามารถอธิบายสาเหตุของประเด็นได้ชัดเจนว่าเป็นเงื่อนไขค่าธรรมเนียม GP ตามนโยบายของระบบ และไม่สามารถยกเลิกได้ พร้อมทั้งมีการแสดงความเข้าใจความรู้สึกของร้านค้าโดยกล่าวขออภัยในความไม่สะดวก นอกจากนี้ยังมีการเสนอแนวทางแก้ไขเชิงปฏิบัติ โดยแจ้งว่าร้านค้าสามารถปรับราคาขายให้เหมาะสมกับราคาและต้นทุนของร้านได้อีกครั้ง จึงถือว่ามีทั้งการวิเคราะห์ปัญหาและการเสนอทางออกที่นำไปใช้ได้จริง  ตัวอย่างจากเคสนี้ “ต้องขออภัยในความไม่สะดวก และขอยืนยันว่า โรบินฮู้ดคิดอัตรา GP ไม่เกินไปกว่า Food Delivery ค่ายอื่นๆ ในปัจจุบัน ซึ่งร้านค้าสามารถปรับราคาขายให้เหมาะสม ตามราคาและต้นทุนของร้านค้าได้อีกครั้งครับ”  เหตุผลที่ยังไม่เต็ม 10/10  แม้จะมีการเสนอแนวทางแล้ว แต่ยังสามารถทำให้สมบูรณ์ขึ้นอีกเล็กน้อย หากแอดมินสรุปทางเลือกให้ชัดกว่านี้ เช่น แนะนำเป็นขั้นตอนหรือเสนอ option เพิ่มเติม เช่น การวางโปรโมชันหรือการบริหารราคาเมนูบางรายการ</t>
  </si>
  <si>
    <t>พนักงานมีการดูแลเคสต่อเนื่อง ตอบคำถามเพิ่มเติม และมีการ follow-up เช่น “ต้องการสอบถามข้อมูล หรือแจ้งปัญหาเพิ่มเติมไหมครับ”  สะท้อนความเป็นเจ้าของเคสได้ดี</t>
  </si>
  <si>
    <t>พนักงานมีการเปิดให้ลูกค้าสอบถามต่อ แต่ยังขาดการแนะนำ “แนวทางถัดไปเชิง actionable” เช่น ควรทำอะไรต่อหลังจากยกเลิกไม่ได้  ตัวอย่างจากเคสนี้ “ต้องการสอบถามข้อมูลเพิ่มเติมไหมครับ”  ควรเสริม เช่น “แนะนำให้ร้านค้าปรับราคาสินค้าหรือวางแผนโปรโมชันเพิ่มเติมนะครับ หากต้องการคำแนะนำสามารถแจ้งแอดมินได้ครับ”</t>
  </si>
  <si>
    <t>ข้อมูลครบ แต่ยังไม่แบ่งเป็นส่วนหรือสรุป ทำให้อ่านยากเล็กน้อย</t>
  </si>
  <si>
    <t>ภาษาสุภาพ แต่ข้อความค่อนข้างยาวและแน่น</t>
  </si>
  <si>
    <t>น้ำเสียงสุภาพ เหมาะสมกับการให้บริการ</t>
  </si>
  <si>
    <t>ยังไม่ปรับ format ให้เหมาะกับเคส policy (ควรมีสรุปก่อน)</t>
  </si>
  <si>
    <t>พนักงานดำเนินการครบ process ได้แก่  ยืนยันตัวตน ตรวจสอบข้อมูล ให้คำตอบ follow-up ปิดเคสอย่างถูกต้อง  ตัวอย่างจากเคสนี้ มีทั้ง  ขอข้อมูล ตรวจสอบ อธิบาย ถาม follow-up ปิดด้วยมาตรฐาน  ถือว่าครบ flow</t>
  </si>
  <si>
    <t>อยู่ใน SLA</t>
  </si>
  <si>
    <t>สถานะถูกต้อง</t>
  </si>
  <si>
    <t>ร้านค้าสอบถามยกเลิกดีดีพลัส (Merchant inquires about canceling DD Plus program)</t>
  </si>
  <si>
    <t>AA211893</t>
  </si>
  <si>
    <t>https://app.oho.chat/business/6805c0f16232119d2a1204b5/smartchat?room=69bd37fd0df1d28b00c25a18</t>
  </si>
  <si>
    <t>พนักงานมีการทักทายอย่างสุภาพ และมีการปิดบทสนทนาได้ครบองค์ประกอบ โดยช่วงท้ายมีข้อความขอบคุณพร้อมระบุชื่อแอดมินชัดเจนว่า “ขอบคุณที่ใช้บริการโรบินฮู้ด แอดมินขนมถั่วแปบ ยินดีให้บริการครับ” จึงถือว่าครบตามมาตรฐาน</t>
  </si>
  <si>
    <t>พนักงานให้ข้อมูลถูกต้อง สอดคล้องกับการดำเนินการจริง ทั้งในส่วนของการเปลี่ยนอีเมลและการรีเซ็ตรหัสผ่าน รวมถึงแจ้งวิธีการรับรหัสใหม่ได้ถูกต้อง</t>
  </si>
  <si>
    <t>พนักงานมีการยืนยันตัวตนก่อนดำเนินการ โดยขอชื่อเจ้าของกิจการและเลข 5 ตัวท้ายเลขประจำตัวผู้เสียภาษี ซึ่งเหมาะสมกับลักษณะเคสและไม่พบการเปิดเผยข้อมูลเกินความจำเป็น</t>
  </si>
  <si>
    <t>พนักงานเข้าใจประเด็นปัญหาได้ตรงจุด ว่าร้านค้าต้องการแก้ไขข้อมูลเพื่อให้สามารถกลับเข้าใช้งานระบบได้ และดำเนินการตอบได้ตรงกับสิ่งที่ลูกค้าต้องการ</t>
  </si>
  <si>
    <t>คำตอบมีความครบถ้วน โดยแจ้งทั้งผลการดำเนินการ ช่องทางที่ข้อมูลใหม่จะถูกส่งไป และวิธีนำรหัสไปใช้งานต่อ ทำให้ลูกค้าสามารถดำเนินการต่อได้ทันทีโดยไม่ต้องสอบถามซ้ำ</t>
  </si>
  <si>
    <t>พนักงานอธิบายลำดับการดำเนินการได้ชัดเจน ตั้งแต่แจ้งว่ามีการเปลี่ยนอีเมลแล้ว ไปจนถึงการแจ้งว่ารหัสผ่านใหม่จะถูกส่งไปยังอีเมลที่ระบุ ลูกค้าสามารถเข้าใจและทำตามได้ง่าย</t>
  </si>
  <si>
    <t>การตอบอิงจากกระบวนการของระบบอย่างถูกต้อง และไม่พบการใช้ข้อมูลหรือแนวทางที่คลาดเคลื่อนจากการปฏิบัติงานจริง</t>
  </si>
  <si>
    <t>พนักงานสามารถแก้ปัญหาได้ตรงจุด โดยดำเนินการเปลี่ยนอีเมลและรีเซ็ตรหัสผ่านให้เรียบร้อย ถือว่าเป็นการแก้ไขที่สอดคล้องกับปัญหาของลูกค้า อย่างไรก็ตาม ในบทสนทนายังไม่ได้อธิบายสาเหตุเดิมของปัญหาให้ชัด เช่น ปัญหาเกิดจากข้อมูลอีเมลเดิมไม่ตรงหรือเข้าสู่ระบบไม่ได้เพราะเหตุใด จึงยังไม่เต็มในส่วนของการวิเคราะห์สาเหตุ แม้การแก้ไขจะทำได้ดีแล้ว</t>
  </si>
  <si>
    <t>พนักงานดูแลเคสได้ต่อเนื่องตั้งแต่รับเรื่อง ยืนยันตัวตน ดำเนินการแก้ไข แจ้งผล และสอบถามปิดท้ายเพิ่มเติม สะท้อนความเป็นเจ้าของเคสได้ดี</t>
  </si>
  <si>
    <t>พนักงานแจ้งขั้นตอนถัดไปได้ชัดเจน โดยระบุว่าสามารถใช้รหัสผ่านใหม่ที่ส่งไปทางอีเมลได้เลย ทำให้ลูกค้าทราบว่าต้องทำอะไรต่อโดยไม่เกิดความสับสน</t>
  </si>
  <si>
    <t>ลำดับข้อความดี อ่านเข้าใจง่าย และเรียงตาม flow การให้บริการอย่างเหมาะสม ตั้งแต่ขอข้อมูล ตรวจสอบ ดำเนินการ แจ้งผล และปิดเคส</t>
  </si>
  <si>
    <t>ภาษาที่ใช้สุภาพ ชัดเจน และกระชับ เหมาะกับงานบริการ และไม่พบถ้อยคำที่อาจทำให้เข้าใจคลาดเคลื่อน</t>
  </si>
  <si>
    <t>น้ำเสียงเป็นมิตร สุภาพ และเหมาะสมกับบริบทของการช่วยเหลือร้านค้า</t>
  </si>
  <si>
    <t>รูปแบบการตอบเหมาะกับเคสลักษณะการแก้ไขข้อมูลและรีเซ็ตรหัสผ่าน สามารถสื่อสารได้ตรงประเด็นโดยไม่เยิ่นเย้อ</t>
  </si>
  <si>
    <t>พนักงานปฏิบัติตามขั้นตอนการทำงานครบถ้วน ทั้งยืนยันตัวตน ดำเนินการแก้ไข แจ้งผลการดำเนินการ สอบถามเพิ่มเติม และปิดเคสอย่างเหมาะสม</t>
  </si>
  <si>
    <t>พนักงานตอบกลับอยู่ภายใน SLA และมีความต่อเนื่องในการดูแลบทสนทนา</t>
  </si>
  <si>
    <t>จากภาพระบบ สถานะเคสสอดคล้องกับการดำเนินงานและไม่พบความผิดปกติในการอัปเดตเคส</t>
  </si>
  <si>
    <t>ร้านค้าสอบถามแก้ไขอีเมลร้านค้า (Merchant inquires about updating registered email)</t>
  </si>
  <si>
    <t>AA212661</t>
  </si>
  <si>
    <t>https://app.oho.chat/business/6805c0f16232119d2a1204b5/smartchat?room=69c66dc813b6fef59de5bfe7</t>
  </si>
  <si>
    <t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รวมถึงมีการขอบคุณผู้ใช้บริการอย่างเหมาะสม</t>
  </si>
  <si>
    <t>ข้อมูลที่พนักงานให้เกี่ยวกับการคำนวณเวลาและการอ้างอิงจาก Google Map เป็นไปตามข้อเท็จจริง ไม่มีการให้ข้อมูลเกินจริงหรือคลาดเคลื่อน</t>
  </si>
  <si>
    <t>ไม่มีการเปิดเผยข้อมูลส่วนบุคคลเกินความจำเป็น และไม่มีการร้องขอข้อมูลที่ไม่เกี่ยวข้องกับเคส ถือว่าปฏิบัติตามนโยบายได้ถูกต้อง</t>
  </si>
  <si>
    <t>พนักงานสามารถอธิบายสาเหตุของเวลาที่แสดงในระบบได้ถูกต้อง โดยอ้างอิงจาก Google Map และระบุว่าระบบเป็นการประเมินเบื้องต้น</t>
  </si>
  <si>
    <t>แม้พนักงานจะอธิบายสาเหตุของระยะเวลาได้ แต่ยังขาดการสรุปให้ชัดเจนในเชิง “สิ่งที่ลูกค้าควรเข้าใจ/คาดหวัง” เช่น ความคลาดเคลื่อนที่อาจเกิดขึ้น หรือแนวทางการติดตามเพิ่มเติม  ตัวอย่างจากเคสนี้ ลูกค้าถามเรื่องเวลาและ real-time พนักงานตอบว่า “เป็นการประเมินเบื้องต้น” แต่ยังสามารถเสริมได้ว่า  เวลาจริงอาจเปลี่ยนตามสภาพการจราจร ให้ติดตามสถานะในแอปเป็นหลัก</t>
  </si>
  <si>
    <t>มีการอธิบายเหตุผล แต่ยังไม่เป็น step หรือ structured guidance ชัดเจน เช่น ไม่ได้แนะนำว่าควรดูตรงไหนในแอป หรือควรทำอย่างไรหากเวลาคลาดเคลื่อนมาก</t>
  </si>
  <si>
    <t>อ้างอิง Google Map และ logic ของระบบได้ถูกต้อง สอดคล้องกับการทำงานจริง</t>
  </si>
  <si>
    <t>พนักงานสามารถอธิบายสาเหตุของปัญหา (เวลาคลาดเคลื่อน / ไม่ real-time) ได้ถูกต้อง และช่วยลดความเข้าใจผิดของลูกค้าได้ในระดับหนึ่ง อย่างไรก็ตาม ยังขาด “solution เชิงปฏิบัติ” เช่น การแนะนำว่าควรยึดข้อมูลใดเป็นหลัก หรือควรดำเนินการอย่างไรต่อ  ตัวอย่างที่ควรเพิ่ม “แนะนำให้พี่ติดตามสถานะจากในแอปเป็นหลัก หากเวลาคลาดเคลื่อนมากสามารถแจ้งแอดมินเพื่อตรวจสอบเพิ่มเติมได้ครับ”</t>
  </si>
  <si>
    <t>พนักงานดูแลเคสต่อเนื่อง ไม่ส่งต่อ และสามารถปิดเคสได้ด้วยตนเองอย่างเหมาะสม</t>
  </si>
  <si>
    <t>มีการเปิดช่องให้ลูกค้าติดต่อกลับ แต่ยังไม่มี Next step ที่ชัดเจนในเชิง actionable เช่น  ควรทำอะไรต่อ ควรเช็คอะไร เมื่อไหร่ควรติดต่อกลับ</t>
  </si>
  <si>
    <t>ข้อความเรียงลำดับดี อ่านง่าย แยกประเด็นชัดเจน</t>
  </si>
  <si>
    <t>ใช้ภาษาสุภาพ ถูกต้อง กระชับ และเหมาะสมกับงานบริการ</t>
  </si>
  <si>
    <t>น้ำเสียงสุภาพ มีการขออภัย และไม่โต้แย้งลูกค้า</t>
  </si>
  <si>
    <t>สามารถปรับคำอธิบายให้เหมาะกับคำถามลูกค้า (เรื่องเวลา / real-time) ได้ดี</t>
  </si>
  <si>
    <t>ดำเนินการตาม flow ถูกต้อง มีการรับเรื่อง → อธิบาย → ปิดเคส ครบถ้วน</t>
  </si>
  <si>
    <t>ตอบกลับอยู่ใน SLA ไม่มี delay</t>
  </si>
  <si>
    <t>ไม่พบความผิดพลาดจากข้อมูลในระบบ การปิดเคสถูกต้อง</t>
  </si>
  <si>
    <t>ลูกค้าแจ้งออเดอร์ล่าช้ากว่ากำหนดเวลา (Customer reports order delay beyond estimated time)</t>
  </si>
  <si>
    <t>AA212391</t>
  </si>
  <si>
    <t>https://app.oho.chat/business/6805c0f16232119d2a1204b5/smartchat?room=69c60acde40c957f0f092a71</t>
  </si>
  <si>
    <t>Agent มีการทักทายและปิดการสนทนาอย่างสุภาพตามมาตรฐานงานบริการ และมีการแจ้งว่าสามารถติดต่อกลับมาได้อีกหากมีข้อมูลเพิ่มเติม</t>
  </si>
  <si>
    <t>ข้อมูลที่ Agent ให้สอดคล้องกับบริบทของเคสและ process ได้แก่  เลขบัตรประชาชน 1 หมายเลขสมัครได้เพียงร้านเดียว หากต้องการเปลี่ยนข้อมูลร้านเดิมสามารถดำเนินการแก้ไขได้ กรณีเปลี่ยนชื่อ/อีเมล/บัญชี ต้องใช้เอกสารประกอบ ระยะเวลาดำเนินการ 3–5 วันทำการ</t>
  </si>
  <si>
    <t>การขอเอกสารอยู่ในขอบเขตของการยืนยันและเปลี่ยนข้อมูลกิจการ ไม่พบการเปิดเผยข้อมูลส่วนบุคคลเกินจำเป็น</t>
  </si>
  <si>
    <t>Agent จับประเด็นของร้านค้าได้ถูกต้องว่าเป็นเรื่อง เปิดร้านใหม่/เปลี่ยนข้อมูลร้านเดิม/เปลี่ยนอีเมล/เปลี่ยนชื่อเจ้าของ/ชื่อบัญชี และตอบได้ตรงกับสิ่งที่ร้านค้าถาม</t>
  </si>
  <si>
    <t>Agent ตอบค่อนข้างครบ ทั้งข้อจำกัดเรื่องเปิดร้านใหม่ไม่ได้ การแก้ไขข้อมูลร้านเดิม เอกสารที่ต้องใช้ และระยะเวลาดำเนินการ  หักเล็กน้อย เพราะช่วงต้นยังไม่ได้สรุปแบบเป็นข้อให้ชัดทันทีว่า  เปิดร้านใหม่ไม่ได้ ต้องแก้ไขข้อมูลร้านเดิม ต้องใช้เอกสารอะไรบ้าง</t>
  </si>
  <si>
    <t>อธิบาย process ได้ดี โดยเฉพาะช่วงที่แจ้งรายการเอกสารและเวลาในการดำเนินการ</t>
  </si>
  <si>
    <t>Agent ใช้ข้อมูลจากบริบทที่ร้านค้าแจ้งมาประกอบการตอบได้ถูกทาง และแนบตัวอย่างเอกสารช่วยอธิบาย  หักเล็กน้อย เพราะยังไม่ได้ทวนข้อมูลสำคัญของร้านค้าให้ชัดเป็นระยะ เช่น ยืนยันอีเมลเดิม/ชื่อเดิม/ชื่อใหม่อย่างเป็นโครงสร้าง</t>
  </si>
  <si>
    <t>Agent วิเคราะห์ปัญหาหลักได้ถูกต้องว่าไม่ได้เป็นการ “เปิดร้านใหม่” โดยตรง แต่เป็นกรณี ต้องแก้ไขข้อมูลร้านเดิมภายใต้ข้อจำกัดเลขบัตรประชาชน 1 หมายเลขต่อ 1 ร้าน จึงให้ทางออกที่เหมาะสมคือการเปลี่ยนข้อมูลร้านเดิมและแจ้งเอกสารประกอบ  หักเล็กน้อย เพราะยังสามารถสรุป resolution ให้คมกว่านี้ได้ เช่น “กรณีนี้ให้ดำเนินการเป็นเคสเปลี่ยนข้อมูลร้านเดิม ไม่ใช่สมัครร้านใหม่”</t>
  </si>
  <si>
    <t>Agent มี ownership ดี เห็นได้จาก  ถามต่อเรื่องอีเมลที่ใช้งาน อธิบายเงื่อนไขร้านเดิม/ร้านใหม่ แจ้งเอกสารและระยะเวลาชัด เปิดทางให้ร้านค้ากลับมาติดต่อเพิ่มเติมได้</t>
  </si>
  <si>
    <t>หัวข้อนี้ทำได้ดีมาก เพราะ Agent แจ้งชัดว่า  หากต้องการเปลี่ยนข้อมูล ต้องส่งเอกสารใดบ้าง ส่งเข้ามาในแชทได้เลย ใช้เวลาดำเนินการประมาณ 3–5 วันทำการ</t>
  </si>
  <si>
    <t>ข้อความเรียงลำดับดีพอสมควร แต่บางช่วงยังยาว ทำให้ร้านค้าอาจต้องอ่านหลายรอบ</t>
  </si>
  <si>
    <t>ภาษาสุภาพและเข้าใจได้ แต่ยังไม่กระชับที่สุด เพราะมีหลายประเด็นรวมอยู่ในข้อความยาว</t>
  </si>
  <si>
    <t>น้ำเสียงสุภาพ เหมาะสม และให้บริการในเชิงช่วยเหลือได้ดี</t>
  </si>
  <si>
    <t>เคสนี้เป็นเคสข้อมูล/เอกสาร Agent ปรับรูปแบบการตอบให้เหมาะสม มีทั้งข้อความอธิบาย รายการเอกสาร และตัวอย่างแนบประกอบ</t>
  </si>
  <si>
    <t>Agent ทำตาม process ได้ดีมาก  รับคำถาม แยกประเด็นร้านใหม่/ร้านเดิม ตรวจสอบข้อมูลจากลูกค้า แจ้งเงื่อนไข แจ้งเอกสาร แจ้งระยะเวลา เปิดทางให้ส่งเอกสารต่อ</t>
  </si>
  <si>
    <t>เวลารอรับบริการ 0:02:04 = ผ่านเกณฑ์รับแชทภายใน 3 นาที แต่เวลารับบริการรวม 0:16:57 ใน activity เห็นช่วงตอบแชทครั้งแรกห่างจากรับแชทพอสมควร และมีบางช่วงเว้นระยะนาน</t>
  </si>
  <si>
    <t>มีการปิดเคสเรียบร้อย และแท็กเคสดูสอดคล้องกับเรื่องสอบถามการเปลี่ยนข้อมูลร้านค้า</t>
  </si>
  <si>
    <t>ร้านค้าต้องการสมัครใหม่และปิดบัญชีร้านเดิม (Merchant requests new registration and closure of old account)</t>
  </si>
  <si>
    <t>AA212433</t>
  </si>
  <si>
    <t>https://app.oho.chat/business/6805c0f16232119d2a1204b5/smartchat?room=6841773668d60d945423caee</t>
  </si>
  <si>
    <t>Agent มีการกล่าวทักทายและปิดการสนทนาอย่างสุภาพ เป็นไปตามมาตรฐานงานบริการ และมีการเปิดโอกาสให้ร้านค้าติดต่อกลับได้หากมีข้อสงสัยเพิ่มเติม อย่างไรก็ตาม ในช่วงปิดการสนทนายังขาดการสรุปประเด็นสำคัญของคำตอบอีกครั้ง เช่น การย้ำว่าเคสนี้เป็นเรื่อง GP และค่าธรรมเนียมรวมประมาณเท่าใด จึงยังไม่สมบูรณ์เต็มคะแนน</t>
  </si>
  <si>
    <t>ข้อมูลที่ Agent ชี้แจงเกี่ยวกับ ส่วนลดดีลพิเศษ 28% และ ค่าธรรมเนียมดำเนินการ 1.85% รวมถึงยอดหักรวมประมาณ 31.94% ถือว่าอยู่ในทิศทางที่ถูกต้องและสอดคล้องกับคำถามของร้านค้า อย่างไรก็ตาม ลักษณะการอธิบายยังเป็นเชิงโครงสร้างทั่วไปมากกว่าการผูกคำตอบให้ชัดเจนกับออเดอร์ที่ร้านค้าส่งมา จึงยังควรหักเล็กน้อยในส่วนความแม่นยำเชิงบริบท</t>
  </si>
  <si>
    <t>แม้ Agent จะไม่ได้เปิดเผยข้อมูลส่วนบุคคลเกินจำเป็นออกไป แต่ในขั้นตอนการสอบถามข้อมูลกลับ Agent มีการร้องขอข้อมูลหลายรายการ เช่น ชื่อร้านค้า ชื่อเจ้าของกิจการ และเลขท้ายบัตรประชาชน ทั้งที่ประเด็นหลักของร้านค้าเป็นการสอบถามเรื่องค่าคอมมิชชันของออเดอร์ ดังนั้นในเชิง QA ถือว่าการขอข้อมูลยัง เกินความจำเป็นเมื่อเทียบกับวัตถุประสงค์ของคำถาม</t>
  </si>
  <si>
    <t>หัวข้อที่ร้านค้าสอบถามมีความชัดเจน คือ ต้องการทราบว่า ค่าคอมมิชชันของออเดอร์นี้เท่าใด แต่ Agent ไม่ได้ตอบคำถามหลักโดยตรงตั้งแต่ต้น กลับใช้แนวทางสอบถามข้อมูลเพิ่มเติมและถามย้อนว่าร้านค้าหมายถึง GP ใช่หรือไม่ ทั้งที่จากภาพออเดอร์และคำถามของร้านค้าเพียงพอที่จะเข้าสู่คำตอบหลักได้แล้ว จึงสะท้อนว่า Agent ตอบยังไม่ตรงคำถามในจังหวะแรก และไม่ตอบในรูปแบบที่ตอบ pain point ของร้านค้าโดยตรง</t>
  </si>
  <si>
    <t>แม้ท้ายที่สุด Agent จะให้ข้อมูลเกี่ยวกับ GP และค่าธรรมเนียมเพิ่มเติมแล้ว แต่คำตอบยังไม่ครบถ้วนในมุมของร้านค้า เพราะไม่ได้สรุปให้ชัดเจนว่า  ออเดอร์นี้ถูกหักจากส่วนใดบ้าง คิดเป็นกี่เปอร์เซ็นต์ ร้านค้าจะได้รับยอดสุทธิประมาณเท่าใด  ดังนั้นคำตอบจึงยังมีลักษณะ “ให้ข้อมูลบางส่วน” มากกว่าการตอบแบบครบถ้วนตามสิ่งที่ร้านค้าต้องการทราบจริง</t>
  </si>
  <si>
    <t>Agent อธิบายโครงสร้างการหักในระบบได้ในระดับหนึ่ง และมีการใช้ภาพประกอบช่วยสื่อสาร แต่การเรียบเรียงคำตอบยังไม่ชัดในเชิงขั้นตอน เช่น ไม่ได้แยกให้เห็นอย่างเป็นลำดับว่า GP คืออะไร ค่าธรรมเนียมคืออะไร และยอดหักรวมสรุปอย่างไร จึงทำให้การสื่อสารยังไม่กระชับและไม่ชัดที่สุดในเชิงบริการ</t>
  </si>
  <si>
    <t>ร้านค้าได้แนบภาพออเดอร์มาเป็นข้อมูลอ้างอิงตั้งแต่ต้น แต่ Agent ยังไม่ได้ใช้ข้อมูลดังกล่าวเพื่อตอบแบบเจาะจงออเดอร์ทันที กลับอธิบายในเชิงทั่วไปก่อน ดังนั้นแม้จะมีการใช้ภาพประกอบในภายหลัง แต่การใช้ reference จากเคสยังไม่เต็มประสิทธิภาพ</t>
  </si>
  <si>
    <t>Agent เข้าใจได้ในระดับหนึ่งว่าร้านค้าสงสัยเรื่อง ยอดหัก/ค่าคอมมิชชัน และพยายามอธิบายโครงสร้าง GP กับค่าธรรมเนียมให้ แต่ยังไม่ได้วิเคราะห์และตอบกลับในลักษณะ resolution ที่ตรง pain point มากที่สุด กล่าวคือ ร้านค้าต้องการทราบ “ออเดอร์นี้ถูกหักอย่างไร” มากกว่าการรับทราบโครงสร้างค่าธรรมเนียมแบบกว้าง ๆ จึงถือว่า Agent แก้ปัญหาได้เพียงบางส่วน</t>
  </si>
  <si>
    <t>Agent มีความพยายามรับผิดชอบเคส โดยมีการรับเรื่อง ตรวจสอบ และอธิบายพร้อมแนบสื่อประกอบ จึงถือว่ามี ownership ในระดับที่ดี อย่างไรก็ตาม หาก Agent มีการเสนอต่อเนื่องว่าจะช่วยคำนวณยอดสุทธิของออเดอร์นี้ให้โดยละเอียด จะสะท้อน ownership ได้ดีกว่านี้</t>
  </si>
  <si>
    <t>หลังจากให้ข้อมูลแล้ว Agent เปิดทางให้ร้านค้าสอบถามเพิ่มเติมได้ แต่ยังไม่มีการให้ next step ที่ชัดเจนในเชิงปฏิบัติ เช่น หากร้านค้าต้องการทราบยอดสุทธิจริงของออเดอร์นี้ ควรส่งข้อมูลอะไรเพิ่ม หรือต้องการให้แอดมินคำนวณต่ออย่างไร ดังนั้นหัวข้อนี้ยังไม่ชัดเจนเพียงพอ</t>
  </si>
  <si>
    <t>โครงสร้างข้อความยังไม่กระชับและพาเรื่องอ้อมจากคำถามหลัก กล่าวคือ ร้านค้าถามเรื่องค่าคอมมิชชัน แต่ Agent ใช้หลายข้อความก่อนจะเข้าสู่คำตอบสำคัญ จึงส่งผลให้ message flow ยังไม่เฉียบคม</t>
  </si>
  <si>
    <t>ภาษาโดยรวมสุภาพและไม่มีข้อผิดพลาดรุนแรง แต่ยังไม่กระชับในเชิงบริการ เพราะคำตอบไม่เข้าสู่ประเด็นหลักทันที และมีส่วนที่อธิบายอ้อมเกินจำเป็น</t>
  </si>
  <si>
    <t>น้ำเสียงของ Agent สุภาพ เหมาะสม และสอดคล้องกับมาตรฐานการบริการ ไม่มีการใช้ถ้อยคำไม่เหมาะสมหรือแสดงท่าทีเชิงปะทะ</t>
  </si>
  <si>
    <t>เคสลักษณะนี้เป็นเคสสอบถามเรื่องตัวเลขและยอดหัก ซึ่งควรใช้รูปแบบการตอบที่สั้น ชัด และสรุปเป็นข้อทันที แต่ Agent ยังใช้รูปแบบการตอบที่อ้อมและค่อยเข้าสู่ประเด็น ทำให้ยังไม่เหมาะสมที่สุดกับลักษณะเคส</t>
  </si>
  <si>
    <t>Agent ปฏิบัติงานตาม flow ได้บางส่วน ได้แก่ รับเรื่อง ขอข้อมูล และให้คำตอบพร้อมภาพประกอบ อย่างไรก็ตาม ลำดับการทำงานยังไม่เหมาะสมกับคำถามของเคสนี้ เพราะมีการขอข้อมูลหลายรายการก่อนตอบ ทั้งที่ควรสามารถอธิบายประเด็นหลักจากออเดอร์ที่ร้านค้าแนบมาได้ในเบื้องต้นก่อน</t>
  </si>
  <si>
    <t>จากข้อมูลในเคส เวลารอรับบริการ 0:00:19 ถือว่าผ่านเกณฑ์การรับแชทภายใน 3 นาที ส่วนเวลาการให้บริการรวม 0:11:20 ยังอยู่ในระดับที่ยอมรับได้ แม้จะมีบางช่วงที่การสนทนาใช้เวลาพอสมควร แต่โดยรวมยังไม่ถือว่าหลุด SLA อย่างมีนัยสำคัญ</t>
  </si>
  <si>
    <t>มีการปิดเคสเรียบร้อย และแท็กเคสดูสอดคล้องกับประเด็นการสอบถามดีลพิเศษ/คอมมิชชัน อย่างไรก็ตาม</t>
  </si>
  <si>
    <t>ร้านค้าสอบถามค่าธรรมเนียมถูกหักสูงผิดปกติ (Merchant inquires about unusually high fee deductions)</t>
  </si>
  <si>
    <t>AA213048</t>
  </si>
  <si>
    <t>https://app.oho.chat/business/6805c0f16232119d2a1204b5/smartchat?room=683685b075eae5bddc38783a</t>
  </si>
  <si>
    <t>พนักงานมีการกล่าวทักทาย แนะนำตัว และใช้ชื่อแอดมินอย่างเหมาะสม เช่น “สวัสดีค่ะ 🧁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ถือว่าครบองค์ประกอบตามมาตรฐาน</t>
  </si>
  <si>
    <t>พนักงานให้ข้อมูลขั้นตอนการแก้ไขปัญหาเกี่ยวกับการอัปโหลดรูปโปรไฟล์ได้ถูกต้อง โดยแนะนำให้ดำเนินการผ่านเมนู Profile ในแอป Robinhood Rider ซึ่งสอดคล้องกับการใช้งานจริง</t>
  </si>
  <si>
    <t>ไม่มีการร้องขอหรือเปิดเผยข้อมูลส่วนบุคคลเกินความจำเป็น การให้คำแนะนำอยู่ในขอบเขตของการใช้งานทั่วไป</t>
  </si>
  <si>
    <t>พนักงานเข้าใจปัญหาได้ถูกต้อง โดยลูกค้าต้องการแก้ไข/อัปโหลดรูปโปรไฟล์ และพนักงานให้คำแนะนำที่ตรงกับปัญหา</t>
  </si>
  <si>
    <t>พนักงานให้ขั้นตอนการดำเนินการครบถ้วนในระดับหนึ่ง โดยมีการอธิบายเป็นลำดับขั้น และแนบภาพประกอบ อย่างไรก็ตาม ยังขาดการอธิบายเงื่อนไขเพิ่มเติมในกรณีที่ดำเนินการแล้วไม่สำเร็จ  ตัวอย่างจากข้อความในเคสนี้ มีเพียงขั้นตอนให้ดำเนินการ ควรเสริม เช่น “หากดำเนินการตามขั้นตอนแล้วไม่สามารถอัปโหลดได้ รบกวนแจ้งแอดมินพร้อมภาพหน้าจอเพื่อให้ตรวจสอบเพิ่มเติมนะคะ”</t>
  </si>
  <si>
    <t>พนักงานอธิบายขั้นตอนเป็นลำดับชัดเจน เช่น  เข้าแอป Robinhood Rider กดเมนู Profile เลือกรูปโปรไฟล์ เลือกรูปใหม่ กดยืนยัน  รวมถึงมีภาพประกอบ ทำให้ลูกค้าสามารถปฏิบัติตามได้ง่าย ถือว่าชัดเจนและ actionable</t>
  </si>
  <si>
    <t>การแนะนำอ้างอิงตามการใช้งานจริงของแอป และมีการใช้ภาพประกอบช่วยอธิบายอย่างเหมาะสม</t>
  </si>
  <si>
    <t>พนักงานสามารถให้แนวทางแก้ไขได้ถูกต้อง แต่ยังไม่ได้วิเคราะห์สาเหตุของปัญหาว่าทำไมลูกค้าจึงไม่สามารถอัปโหลดรูปได้ เช่น ปัญหาแอปหรือไฟล์รูปไม่รองรับ ทำให้การอธิบายยังไม่สมบูรณ์ในเชิงวิเคราะห์  ตัวอย่างจากข้อความในเคสนี้ มีเพียงการให้ขั้นตอน  ควรเสริม เช่น “กรณีที่ไม่สามารถอัปโหลดรูปได้ อาจเกิดจากไฟล์รูปไม่รองรับหรือแอปยังไม่อัปเดต แนะนำให้ตรวจสอบก่อนดำเนินการนะคะ”</t>
  </si>
  <si>
    <t>พนักงานมีการให้คำแนะนำครบถ้วน แต่ยังไม่แสดงการรับผิดชอบเคสในลักษณะติดตามผลต่อเนื่อง  ตัวอย่างจากข้อความในเคสนี้ “หากมีข้อสงสัยสามารถติดต่อเข้ามาได้อีกครั้งค่ะ”  ควรปรับเป็น “หากยังพบปัญหา แอดมินปุยฝ้ายจะช่วยตรวจสอบและติดตามให้ต่อเนื่องนะคะ”</t>
  </si>
  <si>
    <t>พนักงานมีการแจ้งขั้นตอนให้ดำเนินการแล้ว แต่ยังสามารถเพิ่มความชัดเจนในกรณีถัดไปได้ เช่น หากทำตามขั้นตอนแล้วไม่สำเร็จควรทำอย่างไร  ตัวอย่างจากข้อความในเคสนี้ ควรเสริม เช่น “หากดำเนินการแล้วไม่สำเร็จ รบกวนส่งภาพหน้าจอเพื่อให้แอดมินตรวจสอบเพิ่มเติมนะคะ”</t>
  </si>
  <si>
    <t>ข้อความเรียบเรียงดี แบ่งเป็นขั้นตอนชัดเจน และมีภาพประกอบช่วยเสริมความเข้าใจ</t>
  </si>
  <si>
    <t>รูปแบบการตอบเหมาะสมกับเคสที่ต้องอธิบายขั้นตอน โดยใช้ bullet และภาพประกอบช่วยให้เข้าใจง่าย</t>
  </si>
  <si>
    <t>พนักงานดำเนินการครบขั้นตอน ทั้งรับเคส ตอบ และปิดเคส พร้อมมีการติดแท็กที่เหมาะสม</t>
  </si>
  <si>
    <t>ตอบกลับอยู่ใน SLA</t>
  </si>
  <si>
    <t>ไรเดอร์สอบถามระยะเวลาปิดบัญชี (Rider inquires about account deactivation processing time)</t>
  </si>
  <si>
    <t>AA212790</t>
  </si>
  <si>
    <t>https://app.oho.chat/business/6805c0f16232119d2a1204b5/smartchat?room=685fea206b5873d8320a2d35</t>
  </si>
  <si>
    <t>พนักงานมีการกล่าวทักทาย แนะนำตัว และใช้ชื่อแอดมินอย่างเหมาะสม พร้อมทั้งมีการปิดบทสนทนาอย่างครบถ้วน โดยมีการเสนอให้ลูกค้าติดต่อกลับ และลงชื่อแอดมินอย่างชัดเจน ถือว่าครบองค์ประกอบตามมาตรฐาน</t>
  </si>
  <si>
    <t>พนักงานตรวจสอบข้อมูลและแจ้งผลได้ถูกต้อง โดยระบุว่าออเดอร์ 260328-QU-9664 ถูกยกเลิกในระบบเรียบร้อยแล้ว ซึ่งสอดคล้องกับคำขอของไรเดอร์</t>
  </si>
  <si>
    <t>ไม่มีการเปิดเผยข้อมูลส่วนบุคคลเกินความจำเป็น และการสื่อสารอยู่ในกรอบนโยบายที่เหมาะสม</t>
  </si>
  <si>
    <t>พนักงานเข้าใจเคสได้ถูกต้อง โดยไรเดอร์แจ้งให้ช่วยยกเลิกงาน และพนักงานสามารถดำเนินการตรวจสอบและแจ้งผลได้ตรงตามความต้องการ</t>
  </si>
  <si>
    <t>พนักงานแจ้งผลการดำเนินการได้ครบในระดับหนึ่ง โดยระบุว่าออเดอร์ถูกยกเลิกแล้ว อย่างไรก็ตาม ยังขาดการอธิบายเพิ่มเติมเกี่ยวกับผลกระทบหลังการยกเลิก หรือแนวทางถัดไปของไรเดอร์  ตัวอย่างจากข้อความในเคสนี้ “ยกเลิกในระบบเรียบร้อยแล้วค่ะ”  ควรเสริม เช่น “ยกเลิกในระบบเรียบร้อยแล้วนะคะ พี่ไรเดอร์สามารถรับงานใหม่ได้ตามปกติค่ะ”</t>
  </si>
  <si>
    <t>พนักงานแจ้งผลการดำเนินการได้ชัดเจน แต่ยังไม่ได้อธิบายขั้นตอนหรือเงื่อนไขเพิ่มเติม เช่น การยกเลิกเกิดจากระบบหรือฝั่งใด หรือมีข้อจำกัดใดหรือไม่  ตัวอย่างจากข้อความในเคสนี้ ควรเสริม เช่น “แอดมินได้ดำเนินการยกเลิกออเดอร์ในระบบให้เรียบร้อยแล้วค่ะ”</t>
  </si>
  <si>
    <t>พนักงานอ้างอิงเลขออเดอร์และข้อมูลจากระบบได้ถูกต้อง ไม่มีความคลาดเคลื่อน</t>
  </si>
  <si>
    <t>พนักงานสามารถแก้ไขปัญหาได้ตรงจุด โดยดำเนินการยกเลิกออเดอร์ตามคำขอของลูกค้า อย่างไรก็ตาม ยังไม่ได้อธิบายสาเหตุของปัญหาที่ทำให้ต้องยกเลิก เช่น ปัญหาการติดต่อร้านหรือการดำเนินงาน ทำให้การวิเคราะห์ยังไม่สมบูรณ์  ตัวอย่างจากข้อความในเคสนี้ มีเพียงการแจ้งผลการยกเลิก  ควรเสริม เช่น “กรณีที่ไม่สามารถติดต่อร้านค้าได้ แอดมินได้ดำเนินการยกเลิกออเดอร์ให้เรียบร้อยแล้วค่ะ”</t>
  </si>
  <si>
    <t>พนักงานมีการรับเรื่อง ดำเนินการ และแจ้งผลจนจบเคสอย่างครบถ้วน แสดงถึงความรับผิดชอบต่อเคสอย่างเหมาะสม</t>
  </si>
  <si>
    <t>พนักงานมีการปิดเคสอย่างเหมาะสม แต่ยังสามารถเพิ่มความชัดเจนของขั้นตอนถัดไป เช่น การแนะนำให้รับงานใหม่หรือการติดต่อในกรณีพบปัญหา  ตัวอย่างจากข้อความในเคสนี้ ควรเสริม เช่น “พี่ไรเดอร์สามารถรับงานใหม่ได้ตามปกติค่ะ หากพบปัญหาเพิ่มเติมสามารถแจ้งแอดมินได้เลยนะคะ”</t>
  </si>
  <si>
    <t>ข้อความมีโครงสร้างชัดเจน ลำดับเนื้อหาเหมาะสม ตั้งแต่รับเรื่องจนถึงแจ้งผล</t>
  </si>
  <si>
    <t>น้ำเสียงสุภาพ เป็นมิตร และเหมาะสมกับบริบทของการให้บริการ</t>
  </si>
  <si>
    <t>รูปแบบการตอบเหมาะสมกับเคสที่เป็น request ให้ดำเนินการ</t>
  </si>
  <si>
    <t>ไรเดอร์แจ้งร้านปิดระบบและขอให้ยกเลิกร้าน (Rider reports merchant already closed system and requests store cancellation)</t>
  </si>
  <si>
    <t>AA213070</t>
  </si>
  <si>
    <t>https://app.oho.chat/business/6805c0f16232119d2a1204b5/smartchat?room=69c7a59340aef730efbd4498</t>
  </si>
  <si>
    <t>พนักงานมีการทักทาย แนะนำตัว และปิดการสนทนาได้ครบถ้วนตามมาตรฐาน มีการใช้ชื่อแอดมินในช่วงท้าย พร้อมเสนอความช่วยเหลือเพิ่มเติมก่อนจบเคส จึงถือว่าครบองค์ประกอบ</t>
  </si>
  <si>
    <t>ข้อมูลที่ให้ลูกค้ามีความถูกต้อง โดยมีการตรวจสอบจากระบบก่อนตอบ เช่น อ้างอิง Order ID และข้อมูลการโอนเงิน ไม่พบการให้ข้อมูลคลาดเคลื่อน</t>
  </si>
  <si>
    <t>มีการขอข้อมูลเฉพาะที่จำเป็นในการตรวจสอบ เช่น หมายเลขออเดอร์และเบอร์โทร โดยไม่มีการเปิดเผยข้อมูลส่วนบุคคลเกินความจำเป็น</t>
  </si>
  <si>
    <t>การตอบสอดคล้องกับวัตถุประสงค์ของลูกค้า (ขอเลขบัญชีเพื่อโอนเงิน) และมีการตรวจสอบก่อนให้ข้อมูล</t>
  </si>
  <si>
    <t>ให้ข้อมูลครบถ้วน ทั้งเลขบัญชี ธนาคาร ชื่อบัญชี และยอดที่ต้องโอน ทำให้ลูกค้าสามารถดำเนินการต่อได้ทันที</t>
  </si>
  <si>
    <t>มีการให้ข้อมูลเพื่อดำเนินการ แต่ยังไม่ได้อธิบายขั้นตอนต่อหลังโอน เช่น ต้องแจ้งสลิปหรือรอการตรวจสอบ จึงยังไม่ครบในเชิง process  🔹 ตัวอย่างจากเคส: แจ้งเลขบัญชีและยอดเงิน แต่ไม่มีการระบุ “หลังโอนแล้วต้องทำอะไรต่อ”</t>
  </si>
  <si>
    <t>มีการอ้างอิงข้อมูลจากระบบ เช่น Order ID และรายละเอียดบัญชีอย่างถูกต้อง</t>
  </si>
  <si>
    <t>สามารถเข้าใจปัญหาและให้แนวทางแก้ไขได้ถูกต้อง (ให้ข้อมูลบัญชีเพื่อโอนเงินเพิ่ม) แต่ยังขาดการอธิบายสาเหตุของการต้องโอนเพิ่ม เช่น ค่าส่งส่วนต่างหรือเงื่อนไขที่ทำให้เกิดค่าใช้จ่ายเพิ่มเติม</t>
  </si>
  <si>
    <t>ดูแลเคสตั้งแต่ต้นจนจบ ให้ข้อมูลครบโดยไม่ส่งต่อ และปิดเคสอย่างเหมาะสม</t>
  </si>
  <si>
    <t>มีการให้ข้อมูลเพื่อดำเนินการ แต่ยังไม่ชัดเจนเรื่องขั้นตอนถัดไป เช่น การแจ้งสลิปหรือระยะเวลาตรวจสอบหลังโอน</t>
  </si>
  <si>
    <t>โครงสร้างข้อความชัดเจน อ่านง่าย แยกข้อมูลเป็นส่วน ๆ เข้าใจได้ง่าย</t>
  </si>
  <si>
    <t>ใช้ภาษาถูกต้อง สุภาพ และกระชับ</t>
  </si>
  <si>
    <t>น้ำเสียงเหมาะสม เป็นมิตร และให้บริการเชิงช่วยเหลือ</t>
  </si>
  <si>
    <t>จัดรูปแบบข้อมูล เช่น รายละเอียดบัญชี ได้เหมาะสมกับสถานการณ์</t>
  </si>
  <si>
    <t>ดำเนินการตามขั้นตอนถูกต้อง มีการตรวจสอบก่อนให้ข้อมูล และให้ข้อมูลครบตาม flow</t>
  </si>
  <si>
    <t>ตอบกลับภายใน SLA อย่างต่อเนื่อง</t>
  </si>
  <si>
    <t>ไม่พบข้อผิดพลาดด้านการบันทึกหรือสถานะเคส</t>
  </si>
  <si>
    <t>ลูกค้าสอบถามเลขบัญชีสำหรับชำระค่าส่ง (Customer inquires about bank account for delivery payment)</t>
  </si>
  <si>
    <t>AA212916</t>
  </si>
  <si>
    <t>https://app.oho.chat/business/6805c0f16232119d2a1204b5/smartchat?room=69c760feecfd93a5af0a72f9</t>
  </si>
  <si>
    <t>พนักงานมีการกล่าวทักทายอย่างสุภาพ พร้อมแนะนำตัวอย่างเหมาะสม และมีการปิดบทสนทนาได้ครบถ้วนตามมาตรฐาน โดยมีการขอบคุณผู้ใช้บริการและระบุชื่อแอดมินในช่วงท้ายอย่างชัดเจน จึงถือว่าครบองค์ประกอบของหัวข้อนี้</t>
  </si>
  <si>
    <t>พนักงานไม่มีการให้ข้อมูลเกินกว่าข้อเท็จจริง และไม่มีการคาดการณ์หรือให้คำตอบที่คลาดเคลื่อนจากสถานการณ์ โดยยึดจากข้อมูลที่ลูกค้าแจ้งและผลการตรวจสอบเป็นหลัก</t>
  </si>
  <si>
    <t>พนักงานมีการขอข้อมูลที่จำเป็นต่อการตรวจสอบ ได้แก่ หมายเลขออเดอร์และเบอร์โทรศัพท์ที่ลงทะเบียน โดยไม่ปรากฏการเปิดเผยข้อมูลส่วนบุคคลเกินความจำเป็น จึงถือว่าปฏิบัติตามนโยบายบริษัทและหลัก PDPA อย่างเหมาะสม</t>
  </si>
  <si>
    <t>พนักงานสามารถตรวจสอบข้อมูลออเดอร์ได้ถูกต้อง และตอบกลับสอดคล้องกับสถานการณ์จริงของเคส โดยไม่มีความคลาดเคลื่อนของสาระสำคัญ</t>
  </si>
  <si>
    <t>พนักงานสามารถตอบคำถามในส่วนของการตรวจสอบออเดอร์ได้ตรงประเด็น และมีการรับทราบเมื่อลูกค้าแจ้งว่า “ร้านทำให้แล้ว ไม่ยกเลิกค่ะ” อย่างไรก็ตาม คำตอบยังขาดการขยายความในส่วนของสถานะถัดไปของออเดอร์ หรือแนวทางที่ลูกค้าควรดำเนินการต่อ จึงทำให้ความครบถ้วนยังไม่สมบูรณ์ในระดับเต็มคะแนน  ตัวอย่างจากเคสนี้ หลังลูกค้าแจ้งว่า “ร้านทำให้แล้ว ไม่ยกเลิกค่ะ” พนักงานตอบเพียง “รับทราบครับ แอดมินต้องขออภัยด้วยนะครับ” ซึ่งยังสามารถเสริมให้ครบถ้วนมากขึ้น เช่น การแจ้งให้ลูกค้าตรวจสอบสถานะออเดอร์ต่อในระบบ หรือรอรับสินค้าตามปกติ</t>
  </si>
  <si>
    <t>พนักงานมีการอธิบายขั้นตอนเบื้องต้นได้ชัดเจนในช่วงขอข้อมูลเพื่อตรวจสอบ แต่ในช่วงท้ายของเคสยังไม่ปรากฏการอธิบายขั้นตอนหรือแนวทางถัดไปอย่างเป็นลำดับ จึงทำให้ลูกค้าอาจยังไม่เห็นภาพการดำเนินการต่ออย่างชัดเจน  ตัวอย่างจากเคสนี้ ควรเพิ่มเติมข้อความในลักษณะ เช่น “หากร้านค้าดำเนินการทำออเดอร์ให้ต่อแล้ว พี่สามารถรอติดตามสถานะออเดอร์ในแอปได้ตามปกตินะครับ หากพบความผิดปกติสามารถแจ้งแอดมินเพิ่มเติมได้ทันทีครับ”</t>
  </si>
  <si>
    <t>พนักงานมีการอ้างอิงข้อมูลจากหมายเลขออเดอร์และข้อมูลที่ลูกค้าแจ้งอย่างเหมาะสม สอดคล้องกับกระบวนการตรวจสอบตามระบบ</t>
  </si>
  <si>
    <t>พนักงานสามารถเข้าใจสถานการณ์ของเคสและดำเนินการตรวจสอบได้ตรงประเด็น อย่างไรก็ตาม เมื่อสถานการณ์มีการเปลี่ยนแปลงจาก “ต้องการยกเลิก” เป็น “ร้านทำให้แล้ว ไม่ยกเลิก” พนักงานยังไม่ได้ต่อยอดการวิเคราะห์หรือให้แนวทางรองรับสถานการณ์ใหม่อย่างชัดเจน เช่น การยืนยันสถานะล่าสุดของออเดอร์หรือการแนะนำสิ่งที่ลูกค้าควรติดตามต่อ จึงยังไม่สมบูรณ์ในระดับเต็มคะแนน  ตัวอย่างจากเคสนี้ เมื่อลูกค้าแจ้งว่า “ร้านทำให้แล้ว ไม่ยกเลิกค่ะ” ควรมีการตอบเพิ่มเติมในลักษณะ เช่น “รับทราบครับ หากออเดอร์กลับมาดำเนินการตามปกติแล้ว พี่สามารถติดตามสถานะในระบบต่อได้เลยนะครับ หากพบปัญหาเพิ่มเติมสามารถแจ้งแอดมินได้ทันทีครับ”</t>
  </si>
  <si>
    <t>พนักงานดูแลเคสอย่างต่อเนื่องตั้งแต่เริ่มต้นจนปิดการสนทนา โดยไม่พบพฤติกรรมการส่งต่อเคสโดยไม่จำเป็น และสามารถประคองบทสนทนาได้เหมาะสม</t>
  </si>
  <si>
    <t>พนักงานมีการเปิดช่องทางให้ลูกค้าสามารถติดต่อกลับได้หากพบปัญหาเพิ่มเติม ซึ่งถือว่าเป็นแนวทางที่เหมาะสมในระดับหนึ่ง อย่างไรก็ตาม ยังไม่ได้ระบุแนวทางถัดไปให้ชัดเจนพอในบริบทที่ลูกค้าเปลี่ยนใจไม่ยกเลิกออเดอร์ จึงยังไม่เต็มคะแนน  ตัวอย่างจากเคสนี้ ควรเสริมข้อความในลักษณะ เช่น “หากออเดอร์กลับมาดำเนินการแล้ว พี่สามารถรอรับสินค้าตามปกติได้เลยนะครับ แต่หากสถานะไม่อัปเดตหรือมีปัญหาเพิ่มเติมสามารถแจ้งเข้ามาได้ทันทีครับ”</t>
  </si>
  <si>
    <t>ข้อความมีลำดับการสื่อสารที่อ่านเข้าใจง่าย และสอดคล้องกับ flow การให้บริการตั้งแต่รับเรื่อง ตรวจสอบ ไปจนถึงปิดเคส</t>
  </si>
  <si>
    <t>พนักงานใช้ภาษาถูกต้อง สุภาพ และกระชับ เหมาะสมกับลักษณะงานบริการ</t>
  </si>
  <si>
    <t>น้ำเสียงของพนักงานมีความสุภาพ เป็นมิตร และเหมาะสมกับบริบทของการให้บริการลูกค้า</t>
  </si>
  <si>
    <t>พนักงานสามารถปรับน้ำเสียงและรูปแบบการสื่อสารให้เหมาะสมกับสถานการณ์ของเคสได้ดี โดยเฉพาะในช่วงที่ลูกค้าแจ้งเปลี่ยนแปลงสถานการณ์ของออเดอร์</t>
  </si>
  <si>
    <t>พนักงานมีการดำเนินการตามขั้นตอนอย่างครบถ้วน ได้แก่ การรับเรื่อง การขอข้อมูลที่จำเป็น การตรวจสอบข้อมูล และการปิดเคสตามกระบวนการที่เหมาะสม</t>
  </si>
  <si>
    <t>จากเวลาที่แสดงในระบบ พนักงานตอบกลับได้ภายในระยะเวลาที่กำหนด ไม่พบประเด็นการตอบล่าช้า</t>
  </si>
  <si>
    <t>ไม่พบความผิดปกติในการอัปเดตสถานะเคสจากข้อมูลที่แสดงในระบบ สถานะสอดคล้องกับการดำเนินงานจริง</t>
  </si>
  <si>
    <t>ลูกค้าแจ้งไม่สามารถกดยกเลิกออเดอร์ได้ (Customer reports unable to cancel order)</t>
  </si>
  <si>
    <t>AA213039</t>
  </si>
  <si>
    <t>https://app.oho.chat/business/6805c0f16232119d2a1204b5/smartchat?room=69c797272759aceda278e42a</t>
  </si>
  <si>
    <t>Agent มีการทักทายสุภาพ และปิดการสนทนาอย่างเหมาะสม พร้อมเปิดทางให้ติดต่อกลับได้อีกหากมีคำถามเพิ่มเติม  หักเล็กน้อย เพราะช่วงปิดยังสามารถเพิ่มข้อความ offer further help ให้สมบูรณ์กว่านี้อีกเล็กน้อย  ตัวอย่างที่ควรเพิ่ม “หากพี่ไรเดอร์ยังพบปัญหาในการใช้งานเพิ่มเติม สามารถแจ้งแอดมินได้อีกครั้งนะครับ”</t>
  </si>
  <si>
    <t>Agent แจ้งข้อมูลตรงกับการดำเนินการในเคส คือได้ตรวจสอบออเดอร์และจบงานในระบบให้เรียบร้อยแล้ว ข้อมูลที่ให้จึงสอดคล้องกับบริบทเคส  1.3 PDPA &amp; Company Policy Complian</t>
  </si>
  <si>
    <t>ไม่พบการเปิดเผยข้อมูลเกินจำเป็น และการสื่อสารอยู่ในกรอบนโยบายงานบริการ</t>
  </si>
  <si>
    <t>Agent แจ้งครบในส่วนสำคัญว่า  ตรวจสอบออเดอร์แล้ว จบงานในระบบให้แล้ว ไรเดอร์สามารถดำเนินงานต่อได้  หักเล็กน้อย เพราะยังไม่ได้อธิบายเพิ่มเติมว่าเหตุใดจึงกดจบงานไม่ได้ หรือหากพบปัญหาลักษณะนี้อีกควรแจ้งข้อมูลอะไรเข้ามา  ตัวอย่างที่ควรเพิ่ม “หากครั้งถัดไปพบปัญหากดจบงานไม่ได้อีก รบกวนส่งหมายเลขคำสั่งซื้อและภาพหน้าจอเข้ามาได้เลยนะครับ”</t>
  </si>
  <si>
    <t>Agent อธิบายชัดเจนในระดับหนึ่งว่าได้ดำเนินการจบงานในระบบให้แล้ว แต่ยังไม่ได้อธิบาย process หรือแนวทางในกรณีเกิดซ้ำให้ครบ</t>
  </si>
  <si>
    <t>Agent อ้างอิงจากหมายเลขคำสั่งซื้อจริง 260328-QV-1146 และใช้ผลตรวจสอบนั้นมาตอบ จึงถือว่าใช้ reference ได้ถูกต้อง</t>
  </si>
  <si>
    <t>Agent เข้าใจปัญหาได้ถูกต้องว่าเป็นเคส ส่งของเสร็จแล้วแต่จบงานในระบบไม่ได้ และดำเนินการแก้ไขให้จริงในระบบ ซึ่งตอบโจทย์การใช้งานของไรเดอร์ได้ทันที  หักเล็กน้อย เพราะยังไม่ได้วิเคราะห์หรืออธิบายสาเหตุที่กดจบงานไม่ได้ในเชิงระบบ</t>
  </si>
  <si>
    <t>Agent แจ้งชัดว่า “ดำเนินการจบงานให้แล้ว” และให้ไรเดอร์ขับรถต่อได้ จึงมี next step ในทางปฏิบัติ  หักเล็กน้อย เพราะยังไม่ได้ระบุว่า หากเกิดเหตุซ้ำควรแจ้งกลับอย่างไร</t>
  </si>
  <si>
    <t>ข้อความสั้น กระชับ และลำดับดี อ่านง่าย</t>
  </si>
  <si>
    <t>ภาษาถูกต้อง สุภาพ และกระชับ เหมาะกับเคส operational</t>
  </si>
  <si>
    <t>น้ำเสียงเหมาะสม สุภาพ และมีความใส่ใจ เช่น การบอกให้เดินทางต่ออย่างปลอดภัย</t>
  </si>
  <si>
    <t>Agent ใช้ข้อความสั้นตรงประเด็น เหมาะกับเคสที่ต้องการแก้ปัญหาเร็</t>
  </si>
  <si>
    <t>Agent ทำ flow ได้ดี  รับเรื่อง ตรวจสอบออเดอร์ ดำเนินการจบงานให้ แจ้งผล ปิดเคส</t>
  </si>
  <si>
    <t>จากภาพเคส  เวลารอรับบริการ 0:00:36 = ผ่านเกณฑ์รับแชทภายใน 3 นาที เวลารับบริการ 0:06:26 โดยรอบตอบกลับแรกและการดำเนินการยังอยู่ในกรอบเหมาะสมของเคสที่ต้องตรวจสอบในระบบ  จึงผ่าน SLA เต็ม</t>
  </si>
  <si>
    <t>มีการปิดเคสเรียบร้อย และจากข้อความสอดคล้องกับการจัดการเคสจบงานไม่ได้ในระบบ</t>
  </si>
  <si>
    <t>ไรเดอร์แจ้งลืมกดจบงานหลังส่งอาหารแล้ว (Rider reports forgetting to complete job after delivery)</t>
  </si>
  <si>
    <t>AA212994</t>
  </si>
  <si>
    <t>https://app.oho.chat/business/6805c0f16232119d2a1204b5/smartchat?room=688f13dcb76d0601b7ff473d</t>
  </si>
  <si>
    <t>Agent มีการทักทายและปิดการสนทนาอย่างสุภาพเหมาะสมตามมาตรฐานงานบริการ ช่วงปิดเคสมีการกล่าวขอบคุณและปิดการสนทนาอย่างเป็นทางการครบถ้วน  ตัวอย่างจากเคส  “ขอบคุณที่ใช้บริการโรบินฮู้ด แอดมินถ้วยฟูยินดีให้บริการค่ะ</t>
  </si>
  <si>
    <t>ข้อมูลที่ Agent แจ้งเกี่ยวกับอัตราส่วนลดดีลพิเศษ 28% และค่าธรรมเนียม 1.85% มีลักษณะเป็นข้อมูลมาตรฐานที่สอดคล้องกับภาพอินโฟกราฟิกที่แนบมา จึงถือว่าอยู่ในทิศทางที่ถูกต้อง อย่างไรก็ตาม จากบริบทของลูกค้า ลูกค้าต้องการทราบ เหตุผลที่ออเดอร์นี้ถูกหักจริงเท่าใดและหักจากรายการใดบ้าง ซึ่ง Agent ยังไม่ได้อธิบายให้ผูกกับออเดอร์ในภาพที่ลูกค้าส่งมาโดยตรง จึงหักเล็กน้อย</t>
  </si>
  <si>
    <t>ท้ายบัตรประชาชน ซึ่งเป็นไปตามขั้นตอนและไม่พบการเปิดเผยข้อมูลเกินจำเป็น</t>
  </si>
  <si>
    <t>Agent จับประเด็นได้ว่าเป็นเรื่อง ค่าคอมมิชชัน / ยอดเงินที่ร้านได้รับ และตอบในเรื่องอัตราหักส่วนลดและค่าธรรมเนียมได้ อย่างไรก็ตาม ลูกค้าไม่ได้ถามเพียงว่า “ระบบมีอัตราหักกี่เปอร์เซ็นต์” แต่ถามในเชิง ออเดอร์นี้ถูกหักอะไรบ้าง ทำไมเหลือเท่านี้ และถูกหรือไม่ คำตอบของ Agent จึงยังเป็นการตอบ “ระดับนโยบาย” มากกว่าการตอบ “ตรงกับออเดอร์นี้” โดยเฉพาะ  ตัวอย่างจากเคส ลูกค้าถาม:  “หักค่าคอมกี่%” “หักเยอะมองไปหมด” “ถูกไหม”  Agent ตอบ:  “ทางโรบินฮู้ดมีการหักส่วนลดดีลพิเศษ 28% ... และค่าธรรมเนียมการดำเนินการ 1.85% ... รวมยอดเงินที่ร้าน 31.94% ค่ะ”  จึงถือว่ายังตรงประเด็นเพียงบางส่วน</t>
  </si>
  <si>
    <t>Agent ตอบในเรื่องเปอร์เซ็นต์หักและแนบภาพประกอบการคำนวณ ซึ่งช่วยให้ลูกค้าเข้าใจโครงสร้างค่าใช้จ่ายมากขึ้น แต่ยัง ไม่ตอบครบ ในส่วนที่ลูกค้ากังวลจริง ได้แก่  ภาพออเดอร์ที่ลูกค้าส่งมามีการหักรายการใดบ้าง ตัวเลขที่วงไว้ในภาพ เช่น ค่าขนส่ง/ค่าธรรมเนียม/ภาษี ส่งผลต่อยอดสุทธิอย่างไร สรุปให้ลูกค้าแบบ “ออเดอร์นี้ถูกต้อง/ไม่ถูกต้อง” ตามภาพจริง  ดังนั้นคำตอบยังไม่ครบองค์ประกอบของคำถาม</t>
  </si>
  <si>
    <t>Agent อธิบายหลักเกณฑ์เรื่องส่วนลดและค่าธรรมเนียมได้ในระดับหนึ่ง แต่ยังไม่อธิบายเป็นขั้นตอนให้ร้านค้าเข้าใจง่ายว่า  ยอดอาหารตั้งต้นเท่าไร หักส่วนลดดีลพิเศษเท่าไร หักค่าธรรมเนียมเท่าไร สุดท้ายร้านจะได้รับสุทธิเท่าไร  ลูกค้าจึงยังต้องถามย้ำ เช่น “มีภาษีอีกไหม” และ “ถูกไหม”</t>
  </si>
  <si>
    <t>Agent มีการใช้ภาพอินโฟกราฟิกเป็น reference สำหรับอธิบายหลักการคำนวณ แต่ยัง ใช้ข้อมูลจากภาพออเดอร์ที่ลูกค้าส่งมาได้ไม่เต็มที่ ในเคสนี้ลูกค้าส่งภาพรายการคำสั่งซื้อและวงจุดที่สงสัยชัดเจน หาก Agent ดึงข้อมูลเหล่านั้นมาสรุปทีละบรรทัด จะทำให้คำตอบมีความแม่นยำและตอบโจทย์กว่านี้</t>
  </si>
  <si>
    <t>Agent ระบุได้ในระดับหนึ่งว่าประเด็นที่ลูกค้าสงสัยเกี่ยวข้องกับ ส่วนลดดีลพิเศษและค่าธรรมเนียมการดำเนินการ แต่ยังไม่ได้วิเคราะห์ root cause ของความไม่เข้าใจจากออเดอร์นี้โดยตรง เช่น  ลูกค้าสับสนระหว่างส่วนลด, ค่าธรรมเนียม, ภาษี, และยอดสุทธิ ลูกค้าต้องการตรวจสอบความถูกต้องของยอดในภาพ ไม่ใช่แค่ทราบอัตรามาตรฐาน  ดังนั้นแม้ Agent จะให้ข้อมูลเบื้องต้นได้ แต่ยังไม่ถึงขั้นแก้ข้อสงสัยของลูกค้าได้ชัดเจนครบวงจร</t>
  </si>
  <si>
    <t>Agent มีการรับเรื่อง ขอข้อมูลยืนยันตัวตน และตอบคำถามต่อเนื่องจนจบเคส ไม่ทอดทิ้งบทสนทนา อย่างไรก็ตาม หาก Agent มีการสรุปให้ชัดเจนว่า “จากภาพออเดอร์นี้ ยอดดังกล่าวถือว่าถูกต้อง/ควรตรวจสอบต่อ” จะสะท้อน ownership ได้ชัดเจนยิ่งขึ้น</t>
  </si>
  <si>
    <t>จากบทสนทนา Agent ยังไม่ได้แจ้ง next step ที่ชัดเจนเพียงพอในกรณีที่ลูกค้ายังสงสัยจากยอดในภาพ เช่น  หากยังติดใจยอดสุทธิ ให้ส่งออเดอร์หรือรายละเอียดเพิ่มเติม หากต้องการตรวจสอบเชิงรายการ ให้แอดมินเปิดเคสตรวจสอบต่อ  จึงทำให้การชี้แนวทางต่อยังไม่ชัดเจนเต็มที่</t>
  </si>
  <si>
    <t>ข้อความของ Agent มีลำดับการตอบค่อนข้างดี ได้แก่ ขอข้อมูล → ตอบอธิบาย → ส่งภาพประกอบ → ปิดเคส แต่ยังขาดการ สรุปคำถามหลักของลูกค้า และ สรุปผลกับออเดอร์ในภาพ อย่างเป็นระบบ</t>
  </si>
  <si>
    <t>ภาษาสุภาพและเข้าใจได้ แต่บางช่วงยังเป็นข้อความเชิงอธิบายทั่วไป ไม่ได้ย่อยให้ตรงกับคำถามของลูกค้าอย่างกระชับที่สุด</t>
  </si>
  <si>
    <t>น้ำเสียงของ Agent สุภาพ เหมาะสม แม้ลูกค้าจะมีความกังวลเรื่องยอดเงินก็ตาม</t>
  </si>
  <si>
    <t>Agent ใช้ภาพประกอบการคำนวณมาช่วยอธิบาย ซึ่งเหมาะกับเคสลักษณะนี้ อย่างไรก็ตาม หากมีการแยกตอบเป็นข้อสั้น ๆ ตามรายการในภาพออเดอร์ของลูกค้า จะเหมาะกับสถานการณ์ยิ่งกว่า</t>
  </si>
  <si>
    <t>Agent มีการขอข้อมูลเพื่อยืนยันตัวตนก่อนตรวจสอบ ซึ่งถูกต้องตาม process มีการตอบคำถามต่อจากข้อมูลที่ได้รับ และใช้สื่อช่วยอธิบาย หักเล็กน้อยเพราะการวิเคราะห์ยังไม่ผูกกับออเดอร์จริงที่ลูกค้าส่งมาอย่างละเอียด</t>
  </si>
  <si>
    <t>จากภาพเคส เวลารอรับบริการ 0:00:45 อยู่ในเกณฑ์รับแชทภายใน 3 นาที และการตอบระหว่างบทสนทนาอยู่ในช่วงเวลาที่เหมาะสม จึงได้เต็มคะแนน</t>
  </si>
  <si>
    <t>มีการปิดเคสเรียบร้อย และแท็กเคสดูสัมพันธ์กับหัวข้อสอบถามค่าคอม/ส่วนลดพิเศษในระดับหนึ่ง หักเล็กน้อยเพราะจากภาพไม่สามารถยืนยัน note ภายในได้ครบถ้วน</t>
  </si>
  <si>
    <t>ร้านค้าสอบถามอัตราค่าคอมมิชชั่นและร้องเรียนหักสูง (Merchant inquires about commission rate and complains about high deductions)</t>
  </si>
  <si>
    <t>AA213678</t>
  </si>
  <si>
    <t>https://app.oho.chat/business/6805c0f16232119d2a1204b5/smartchat?room=682eac0c5fa01db28ef4f710</t>
  </si>
  <si>
    <t>พนักงานมีการทักทายและปิดบทสนทนาอย่างสุภาพ</t>
  </si>
  <si>
    <t>พนักงานให้ข้อมูลถูกต้อง โดยตรวจสอบออเดอร์และประสานร้านค้าได้จริง พร้อมแจ้งผลสอดคล้องกับสถานการณ์</t>
  </si>
  <si>
    <t>ไม่มีการเปิดเผยข้อมูลส่วนบุคคลเกินความจำเป็น และการขอข้อมูลอยู่ในขอบเขตที่เหมาะสม</t>
  </si>
  <si>
    <t>พนักงานเข้าใจปัญหาถูกต้อง ว่าไรเดอร์ไม่สามารถทำออเดอร์ได้เนื่องจากร้านหมด และสามารถตรวจสอบพร้อมตอบได้ตรงประเด็น</t>
  </si>
  <si>
    <t>คำตอบมีความครบถ้วน ทั้งผลการตรวจสอบ การดำเนินการยกเลิก และการแจ้งค่าเสียเวลา ทำให้ไรเดอร์เข้าใจสถานการณ์ครบถ้วน</t>
  </si>
  <si>
    <t>พนักงานอธิบายขั้นตอนและผลลัพธ์ชัดเจน เช่น แจ้งว่ามีการยกเลิกออเดอร์และจะได้รับค่าเสียเวลา 20 บาท ลูกค้าสามารถเข้าใจได้ทันที</t>
  </si>
  <si>
    <t>ข้อมูลที่ใช้ตอบอิงจากระบบและการตรวจสอบจริง ถูกต้องตามกระบวนการ</t>
  </si>
  <si>
    <t>พนักงานสามารถวิเคราะห์สาเหตุได้ชัดเจนว่าเกิดจากร้านค้า “ของหมด” ทำให้ไม่สามารถดำเนินออเดอร์ได้ และมีการแก้ไขโดยประสานร้านค้าและดำเนินการยกเลิกออเดอร์ พร้อมแจ้งค่าเสียเวลาให้ไรเดอร์อย่างครบถ้วน ถือว่ามีทั้งการวิเคราะห์สาเหตุและการแก้ไขที่ตรงจุด</t>
  </si>
  <si>
    <t>พนักงานดูแลเคสครบตั้งแต่รับเรื่อง ตรวจสอบ ประสานงาน แจ้งผล และปิดเคสอย่างต่อเนื่อง แสดงถึงความรับผิดชอบต่อเคสได้ดี</t>
  </si>
  <si>
    <t>พนักงานแจ้งผลลัพธ์ชัดเจนแล้ว แต่ยังไม่ได้ระบุแนวทางถัดไปเพิ่มเติม เช่น หากพบเหตุการณ์ลักษณะนี้อีกควรทำอย่างไร จึงยังไม่เต็มคะแนน</t>
  </si>
  <si>
    <t>ข้อความเรียงลำดับดี อ่านง่าย และเป็นไปตาม flow การให้บริการ</t>
  </si>
  <si>
    <t>น้ำเสียงเหมาะสม เป็นมิตร และเหมาะกับบริบทของการให้บริการ</t>
  </si>
  <si>
    <t>รูปแบบการตอบเหมาะสมกับเคสลักษณะ troubleshooting และการแจ้งผล</t>
  </si>
  <si>
    <t>พนักงานดำเนินการครบทุกขั้นตอน ทั้งรับเรื่อง ตรวจสอบ ประสานงาน ยกเลิกออเดอร์ แจ้งผล และปิดเคส</t>
  </si>
  <si>
    <t>ตอบกลับอยู่ภายใน SLA และมีความต่อเนื่องในการดูแล</t>
  </si>
  <si>
    <t>ไรเดอร์แจ้งร้านรับออเดอร์แล้วแต่สินค้าหมดไม่สามารถดำเนินการต่อได้ (Rider reports merchant accepted order but item is out of stock)</t>
  </si>
  <si>
    <t>AA213715</t>
  </si>
  <si>
    <t>https://app.oho.chat/business/6805c0f16232119d2a1204b5/smartchat?room=69c7ce5a6a29a14901a5027e</t>
  </si>
  <si>
    <t>ลูกค้าสอบถามเงื่อนไขการยกเลิกออเดอร์หลังร้านเริ่มทำอาหาร (Customer inquires about cancellation policy after food preparation)</t>
  </si>
  <si>
    <t>Agent มีการทักทายและปิดการสนทนาอย่างสุภาพ รวมถึงมีการกล่าวขออภัยต่อความไม่สะดวกที่เกิดขึ้น ซึ่งเหมาะสมกับบริบทของเคส  อย่างไรก็ตาม ยังไม่เต็มคะแนน เพราะข้อความปิดยังไม่ได้เปิดทางให้ผู้ติดต่อสอบถามต่อหรือยืนยันว่าผู้ติดต่อได้รับคำตอบครบทุกประเด็นแล้ว  ตัวอย่างที่ควรเพิ่ม “หากคุณลูกค้ายังมีข้อสงสัยเพิ่มเติมเกี่ยวกับขั้นตอนการยกเลิกหรือการจัดหาไรเดอร์ทดแทน สามารถแจ้งแอดมินได้เลยนะคะ”</t>
  </si>
  <si>
    <t>Agent แจ้งผลตรวจสอบของออเดอร์ได้ตรงกับสถานะจริง คือพบว่า ไรเดอร์ทดแทนจัดส่งสำเร็จแล้ว จึงถือว่าข้อมูลที่แจ้งมีความถูกต้องในเชิงสถานะออเดอร์  อย่างไรก็ตาม ยังไม่เต็มคะแนน เพราะคำถามของผู้ติดต่อเป็นคำถามเชิง policy / process ด้วย แต่ Agent ไม่ได้อธิบายส่วนนั้นเพิ่มเติม</t>
  </si>
  <si>
    <t>Agent ตอบจากออเดอร์จริงและให้ข้อมูลอิงสถานะจริงของเคส จึงถือว่าไม่ได้ตอบผิดประเด็นทั้งหมด  อย่างไรก็ตาม คำถามของผู้ติดต่อคือ “สามารถยกเลิกได้หรือไม่” และ “แอพจะหาไรเดอร์ใหม่ให้หรือไม่” ซึ่งเป็นคำถามเชิงทางเลือก/แนวทาง แต่ Agent ตอบเฉพาะสถานะปลายทางว่าเคสนี้มีไรเดอร์ทดแทนจัดส่งสำเร็จแล้ว จึงยังตอบไม่ตรงคำถามครบถ้วน  ตัวอย่างที่ควรตอบให้ตรงเคสกว่าเดิม “จากการตรวจสอบออเดอร์ 260329-QW-5668 พบว่าเคสนี้มีไรเดอร์ทดแทนเข้ารับงานและจัดส่งสำเร็จแล้วนะคะ โดยกรณีที่ร้านทำอาหารแล้ว ระบบจะพิจารณาหาไรเดอร์ทดแทนก่อนในบางกรณีค่ะ”</t>
  </si>
  <si>
    <t>คำตอบยังไม่ครบ เพราะยังไม่ได้ตอบให้ชัดว่า  ถ้าร้านทำอาหารแล้ว สามารถยกเลิกได้หรือไม่ ระบบจะหาไรเดอร์ทดแทนในหลักการอย่างไร เคสนี้เกิดอะไรขึ้นจริงจากต้นจนจบ  แม้จะมีการแจ้งผลลัพธ์สุดท้ายของเคส แต่ยังไม่ครบในเชิงตอบข้อสงสัยของผู้ติดต่อ</t>
  </si>
  <si>
    <t>Agent ยังไม่ได้อธิบาย process ตามที่ผู้ติดต่อถาม ทำให้ผู้ติดต่อยังไม่เห็นภาพว่า ในกรณีลักษณะนี้ระบบดำเนินการอย่างไร  ตัวอย่างที่ควรอธิบายให้ชัดกว่าเดิม “กรณีลักษณะนี้ หากร้านค้าเตรียมอาหารแล้ว ระบบจะตรวจสอบสถานะของออเดอร์และดำเนินการหาไรเดอร์ทดแทนก่อนนะคะ ซึ่งสำหรับออเดอร์นี้พบว่าไรเดอร์ทดแทนได้จัดส่งสำเร็จแล้วค่ะ”</t>
  </si>
  <si>
    <t>Agent ตรวจสอบและให้คำตอบเรื่องสถานะปลายทางของออเดอร์ได้ แต่ยังไม่ได้วิเคราะห์หรืออธิบาย “สาเหตุ/แนวทาง” ที่ผู้ติดต่อต้องการทราบจริง ๆ ว่า หากร้านทำอาหารแล้ว ระบบจะยกเลิกหรือจัดไรเดอร์ใหม่ให้  ดังนั้นหัวข้อนี้อยู่ในระดับกลาง เพราะมีการ resolve ในเชิงสถานะ แต่ยังไม่ resolve ในเชิงคำอธิบายของปัญหา  ตัวอย่างที่ควรปรับ “จากการตรวจสอบออเดอร์นี้ พบว่าระบบมีไรเดอร์ทดแทนเข้ารับงานและจัดส่งสำเร็จแล้วนะคะ จึงไม่ได้มีการยกเลิกออเดอร์ในกรณีนี้ค่ะ”</t>
  </si>
  <si>
    <t>Agent มีการตรวจสอบเคสจริงและให้ข้อมูลสถานะกลับมา ถือว่ามี ownership ในระดับดี  อย่างไรก็ตาม ยังไม่เต็ม เพราะยังไม่ได้ช่วยปิดข้อสงสัยของผู้ติดต่อให้ครบทั้งสองคำถาม</t>
  </si>
  <si>
    <t>ข้อความอ่านง่ายและตรงไปตรงมา มีลำดับคือทักทาย → แจ้งผลตรวจสอบ → ขอโทษ → ปิดการสนทนา  แต่ยังไม่เต็ม เพราะยังขาดส่วนอธิบาย process ที่ผู้ติดต่อถาม</t>
  </si>
  <si>
    <t>น้ำเสียงเหมาะสม สุภาพ และมีการขออภัย ซึ่งเหมาะกับบริบทเคสที่มีความไม่สะดวกเกิดขึ้น</t>
  </si>
  <si>
    <t>คำตอบเหมาะกับการแจ้งผลตรวจสอบสถานะออเดอร์ แต่ยังไม่ adapted ครบต่อคำถามเชิงแนวทางของผู้ติดต่อ</t>
  </si>
  <si>
    <t>จากภาพเคส  เวลารอรับบริการ 0:00:57 = ผ่านเกณฑ์รับแชทภายใน 3 นาที เวลารับบริการ 0:00:58 = อยู่ในเกณฑ์ที่ดีมาก  จึงผ่าน SLA เต็ม</t>
  </si>
  <si>
    <t>มีการปิดเคสเรียบร้อย และจากบริบทการตอบสอดคล้องกับการสอบถามข้อมูลออเดอร์ อย่างไรก็ตาม ยังไม่เต็ม เพราะจากคำตอบยังไม่ครบทุกประเด็นที่ลูกค้าถาม</t>
  </si>
  <si>
    <t>AA213713</t>
  </si>
  <si>
    <t>Agent มีการทักทายสุภาพและใช้คำลงท้ายเหมาะสมตลอดการสนทนา  อย่างไรก็ตาม ยังไม่เต็มคะแนน เพราะช่วงปิดเคสยังไม่มีข้อความปิดบทสนทนาที่สมบูรณ์ในลักษณะสรุปผลหรือขอบคุณตามมาตรฐาน และไม่มีการเสนอช่วยเหลือเพิ่มเติมในลักษณะก่อนปิดอย่างชัดเจน</t>
  </si>
  <si>
    <t>Agent ให้ข้อมูลสอดคล้องกับ process คือยังไม่สามารถสรุปให้ไรเดอร์กลับไปรับงานได้ทันที หากหลักฐานยังไม่ครบ และจำเป็นต้องขอข้อมูลเพิ่มเพื่อประกอบการพิจารณา  หักเล็กน้อย เพราะในช่วงต้นไรเดอร์ถามเชิงตรงไปตรงมาว่า “สรุปผมต้องไปเอาใช่ไหมครับ” แต่ Agent ยังไม่ได้ตอบในรูปแบบที่ช่วยให้ไรเดอร์เข้าใจสถานะ ณ ตอนนั้นอย่างชัดเจนพอ เช่น ควรแจ้งก่อนว่า “ยังไม่สามารถยืนยันให้รับงานได้ จนกว่าจะได้รับหลักฐานครบ”</t>
  </si>
  <si>
    <t>การขอวิดีโอเห็นหน้าไรเดอร์และสภาพรถอยู่ในกรอบของการยืนยันตัวตนและตรวจสอบความพร้อมในการให้บริการตามลักษณะเคส ไม่พบการเปิดเผยข้อมูลเกินจำเป็น</t>
  </si>
  <si>
    <t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</t>
  </si>
  <si>
    <t>Agent จับประเด็นเคสได้ถูกต้องว่าเป็นกรณีรถมีปัญหา/อุบัติเหตุหรือความไม่พร้อมของรถ ซึ่งต้องตรวจสอบหลักฐานก่อนพิจารณาว่าจะกลับไปรับงานได้หรือไม่  หักเล็กน้อย เพราะยังไม่ได้ตอบคำถามหลักของไรเดอร์ในช่วงแรกแบบตรงประเด็นพอ เช่น ยังไม่สรุปสถานะชั่วคราวให้ชัดเจนว่า “ณ ตอนนี้ยังต้องส่งหลักฐานเพิ่มก่อน”</t>
  </si>
  <si>
    <t>การอธิบายขั้นตอนค่อนข้างชัด โดยบอกชัดว่าต้องส่งวิดีโอให้เห็นหน้าพี่ไรเดอร์และรถชัดเจน พร้อมอธิบายอาการ และมีการอธิบายเหตุผลของการระงับสัญญาณชั่วคราว  หักเล็กน้อย เพราะบางช่วงยังสามารถเรียบเรียงให้กระชับและตรงคำถามของไรเดอร์มากขึ้นได้</t>
  </si>
  <si>
    <t>Agent เข้าใจ root cause ของเคสดีว่า ปัญหาไม่ได้อยู่ที่ตัวงานอย่างเดียว แต่เป็นเรื่อง ความพร้อมของไรเดอร์และสภาพรถ ซึ่งกระทบต่อความปลอดภัยและการจัดสรรงาน จึงมีการขอหลักฐานเพิ่มเติมและคุมความเสี่ยงก่อน  หักเล็กน้อย เพราะยังไม่ได้สรุป final resolution ให้คมชัดว่า หลังจากหลักฐานครบแล้ว สถานะของไรเดอร์ผ่านการพิจารณาหรือยัง หรือยังต้องรอการยืนยันอีกขั้น</t>
  </si>
  <si>
    <t>มีการแจ้ง next step ชัดเจนในระดับหนึ่ง เช่น ขอหลักฐานเพิ่มเติม และแจ้งว่าให้ไรเดอร์แจ้งแอดมินอีกครั้งเมื่อพร้อม รวมทั้งแจ้งเรื่องระงับสัญญาณชั่วคราวหากยังไม่พร้อม  หักเล็กน้อย เพราะข้อความสุดท้ายยังสามารถทำให้ actionable กว่านี้ได้ เช่น ระบุให้ชัดว่าหากพร้อมวิ่งแล้วให้แจ้งพร้อมหลักฐานชุดใด หรือรอทีมปลดสัญญาณก่อนหรือไม่</t>
  </si>
  <si>
    <t>ภาษาสุภาพและสื่อสารเข้าใจได้  หักเล็กน้อย เพราะยังมีบางช่วงที่ถ้อยคำสามารถกระชับขึ้นได้ โดยเฉพาะช่วงอธิบายเหตุผลของการขอข้อมูลเพิ่มและการระงับสัญญาณ</t>
  </si>
  <si>
    <t>น้ำเสียงเหมาะสมกับเคส สุภาพ และระมัดระวัง ไม่เร่งรัดหรือกดดันไรเดอร์ในสถานการณ์ที่เกี่ยวกับความปลอดภัย</t>
  </si>
  <si>
    <t>Agent ปรับรูปแบบคำตอบตามสถานการณ์ได้ดี โดยใช้วิธีขอหลักฐานเป็นวิดีโอและอธิบายเหตุผลตามบริบทของเคสรถเสีย/อุบัติเหตุ  หักเล็กน้อย เพราะยังสามารถใช้ bullet-like step หรือสรุปเป็นข้อสั้น ๆ เพื่อให้ไรเดอร์ทำตามได้ง่ายกว่านี้</t>
  </si>
  <si>
    <t>5.1 การปฏิบัติตามขั้นตอนการทำงาน — 9/10  Agent ดำเนินการตาม flow ของเคสได้ดีมาก ได้แก่  รับเรื่อง ขอหลักฐาน ตรวจพบว่าหลักฐานยังไม่ครบ ขอหลักฐานใหม่ให้ถูกต้อง ตรวจความพร้อมของไรเดอร์ก่อนกลับเข้ารับงาน แจ้งเหตุผลในการระงับสัญญาณชั่วคราวหากยังไม่พร้อม  หักเล็กน้อย เพราะยังขาดการสรุปผลสุดท้ายของการพิจารณาให้ชัดเจนกว่านี้</t>
  </si>
  <si>
    <t>จากภาพ:  เวลารอรับบริการ 0:00:09 ถือว่าผ่านเกณฑ์ดี แต่เวลาให้บริการรวม 0:16:41 และจากลำดับข้อความมีบางช่วงที่ห่างกันค่อนข้างนาน เช่น จากประมาณ 21:14 ไป 21:20 และต่อไป 21:26 แม้เป็นเคสที่ต้องรอหลักฐานจากไรเดอร์ แต่หากนับตามเกณฑ์ตอบกลับระหว่างแชท 3–5 นาที จะเริ่มมีจุดที่ต้องระวัง  จึงให้คะแนนระดับกลางค่อนไปดี ไม่เต็ม</t>
  </si>
  <si>
    <t>แท็กเคสสอดคล้องกับลักษณะปัญหา และจาก activity เห็นว่ามีการดำเนินเคสต่อเนื่องจนปิดเคส</t>
  </si>
  <si>
    <t>ไรเดอร์แจ้งรับงานโดยไม่ตั้งใจและขอยกเลิกออเดอร์เนื่องจากรถเสีย (Rider reports accidental job acceptance and requests order cancellation due to vehicle breakdown)</t>
  </si>
  <si>
    <t>AA213464</t>
  </si>
  <si>
    <t>https://app.oho.chat/business/6805c0f16232119d2a1204b5/smartchat?room=689300dd309e2147654b98f0</t>
  </si>
  <si>
    <t>Agent มีการทักทายและปิดการสนทนาอย่างสุภาพตามมาตรฐานบริการ และใช้ถ้อยคำเหมาะสมกับบริบท หักเล็กน้อย เนื่องจากช่วงเปิดบทสนทนายังเป็นข้อความกว้าง  “หากมีข้อสงสัยหรือพบปัญหาในการใช้งานแอปพลิเคชันสามารถแจ้งแอดมินได้เลยนะคะ” ซึ่งยังไม่ได้เชื่อมคำถามของไรเดอร์ให้ตรงประเด็นทันที</t>
  </si>
  <si>
    <t>Agent ส่งภาพแผนที่พื้นที่ให้บริการซึ่งสอดคล้องกับคำถามเรื่องเขตที่สามารถรับงานได้ จึงถือว่าตอบอยู่ในทิศทางที่ถูกต้อง อย่างไรก็ตาม ในข้อความสรุปท้าย  “พื้นที่ที่แจ้งมานะคะพี่ไรเดอร์ มีระบบส่งงานเข้าไปอีกครั้งค่ะ” ถ้อยคำยังไม่ชัดเจนพอในเชิงความหมาย และไม่ได้ยืนยันเป็นรายเขตอย่างชัดเจน ทำให้ความแม่นยำเชิงการสื่อสารยังไม่เต็มคะแนน</t>
  </si>
  <si>
    <t>ไม่พบการเปิดเผยข้อมูลส่วนบุคคลเกินจำเป็น และไม่พบการให้ข้อมูลที่ขัดต่อนโยบาย</t>
  </si>
  <si>
    <t>Agent จับประเด็นได้ถูกต้องว่าไรเดอร์สอบถามเรื่องพื้นที่ที่สามารถรับงานผ่านแอปได้ และมีการนำข้อมูลพื้นที่มาใช้ตอบ หักเล็กน้อย เพราะไรเดอร์ระบุหลายเขตชัดเจน ได้แก่ พญาไท ราชเทวี พระนคร ดุสิต ดอนเมือง แต่ Agent ไม่ได้สรุปกลับเป็นรายเขตว่า “เขตใดอยู่ในพื้นที่ส่งงาน / เขตใดไม่อยู่” ทำให้คำตอบยังไม่ตรงประเด็นเต็มที่  ตัวอย่างจากเคส คำถามของไรเดอร์:  “เขตพญาไท ราชเทวี พระนคร ดุสิต ดอนเมือง นี้สามารถทำออเดอร์จากแอปเองใช่ไหมครับผม”  คำตอบของ Agent ยังควรชัดขึ้นเป็นลักษณะ:  “จากเขตที่สอบถามมา พญาไท / ราชเทวี / พระนคร / ดุสิต / ดอนเมือง อยู่ในพื้นที่ที่ระบบสามารถส่งงานได้ค่ะ …”</t>
  </si>
  <si>
    <t>Agent มีการส่งภาพประกอบหลายเขต ซึ่งช่วยตอบคำถามได้บางส่วน แต่ยังไม่ครบในเชิงการสรุปผลให้ผู้ใช้เข้าใจง่ายทันที ลูกค้าไม่ได้ถามขอภาพแผนที่เพียงอย่างเดียว แต่ถามว่า “ทำออเดอร์จากแอปเองได้ไหม” ดังนั้นควรตอบให้ชัดว่า  ได้หรือไม่ได้ ครอบคลุมทุกเขตที่ถามหรือไม่ มีเงื่อนไขเพิ่มเติมหรือไม่  จึงยังไม่ถือว่าคำตอบครบถ้วนสมบูรณ์</t>
  </si>
  <si>
    <t>แม้มีภาพประกอบ แต่ Agent ยังไม่ได้อธิบาย process หรือหลักการใช้งานให้ชัด เช่น หากอยู่ในเขตดังกล่าว ระบบจะส่งงานเข้าอย่างไร หรือหากไม่อยู่ในจุดพื้นที่ที่รองรับจะเกิดอะไรขึ้น ทำให้ลูกค้าอาจยังไม่เข้าใจเชิงปฏิบัติได้เต็มที่</t>
  </si>
  <si>
    <t>Agent ใช้ภาพแผนที่พื้นที่ให้บริการเป็น reference ซึ่งเหมาะสมกับคำถาม หักเล็กน้อยเพราะยังไม่สรุปให้เชื่อมกับเขตที่ไรเดอร์พิมพ์มาโดยตรง จึงยังใช้ reference ได้ไม่เต็มประสิทธิภาพ</t>
  </si>
  <si>
    <t>Agent พยายามแก้ข้อสงสัยของไรเดอร์โดยส่งข้อมูลพื้นที่ให้บริการ แต่ยังไม่วิเคราะห์ root cause ของคำถามอย่างเต็มที่ สาระสำคัญของเคสนี้คือ ไรเดอร์ต้องการทราบว่า “พื้นที่ที่ตนสนใจอยู่ในโซนที่ระบบส่งงานหรือไม่” ซึ่งควรถูกสรุปให้ชัดเจนและตรงจุด การส่งภาพอย่างเดียวโดยไม่สรุปคำตอบเชิงยืนยัน ทำให้ resolution ยังอยู่ในระดับปานกลาง</t>
  </si>
  <si>
    <t>Agent รับเรื่องและพยายามให้ข้อมูลประกอบต่อเนื่องจนจบเคส ถือว่ามี ownership ในระดับดี หักเล็กน้อย เพราะหาก Agent สรุปผลให้ชัดกว่านี้ เช่น “ทั้ง 5 เขตที่แจ้งมาระบบส่งงานได้” หรือ “บางเขตยังไม่ครอบคลุม” จะสะท้อน ownership ได้ชัดกว่าเดิม</t>
  </si>
  <si>
    <t>Agent ยังไม่ได้แจ้ง next step ที่ชัดเจน เช่น หากไรเดอร์อยู่ในพื้นที่ตามภาพแล้วต้องเปิดรับงานอย่างไร หรือหากระบบยังไม่ส่งงานควรตรวจสอบอะไรเพิ่มเติม จึงถือว่าการแนะนำขั้นตอนถัดไปยังไม่เด่นพอ</t>
  </si>
  <si>
    <t>ข้อความมีลำดับการตอบที่ดีในระดับหนึ่ง คือทักทาย → ส่งข้อมูลประกอบ → ปิดการสนทนา หักเล็กน้อย เพราะการนำเสนอข้อมูลยังเน้น “ส่งภาพหลายภาพ” มากกว่าการ “สรุปคำตอบสั้น ๆ ก่อน แล้วค่อยแนบภาพประกอบ”</t>
  </si>
  <si>
    <t>ภาษาสุภาพ อ่านเข้าใจได้ หักเล็กน้อยจากประโยคสรุปท้าย  “มีระบบส่งงานเข้าไปอีกครั้งค่ะ” ซึ่งยังไม่คมชัดในเชิงความหมายและอาจทำให้ผู้ใช้ตีความไม่ตรงกัน</t>
  </si>
  <si>
    <t>น้ำเสียงของ Agent สุภาพ เหมาะสม และเป็นมิตรตลอดบทสนทนา</t>
  </si>
  <si>
    <t>Agent ปรับรูปแบบการตอบด้วยการใช้ภาพแผนที่ ซึ่งเหมาะกับคำถามเชิงพื้นที่ อย่างไรก็ตาม หากมีการสรุปข้อความก่อนแนบภาพ เช่น “เขตที่แจ้งมาสามารถรับงานได้ตามภาพแนบ” จะเหมาะกับสถานการณ์ยิ่งขึ้น</t>
  </si>
  <si>
    <t>Agent ให้ข้อมูลโดยใช้ reference ที่เกี่ยวข้องกับพื้นที่ให้บริการ และตอบในทิศทางที่ถูกต้อง หักเล็กน้อย เพราะยังไม่สรุปผลเชิงตรวจสอบให้ชัดว่าเขตที่ลูกค้าถามมาทั้งหมดอยู่ใน coverage อย่างไร</t>
  </si>
  <si>
    <t>เวลารอรับบริการ 0:00:32 เวลาตอบกลับอยู่ในเกณฑ์ที่เหมาะสม จึงได้คะแนนเต็มตามเงื่อนไข SLA</t>
  </si>
  <si>
    <t>มีการปิดเคสเรียบร้อย และแท็กเคสดูสัมพันธ์กับประเด็น “สอบถามข้อมูลการปฏิบัติงาน”</t>
  </si>
  <si>
    <t>ไรเดอร์สอบถามพื้นที่ให้บริการถูกยกเลิกจากแอปหรือไม่ (Rider inquires whether service areas were removed from the app)</t>
  </si>
  <si>
    <t>AA214126</t>
  </si>
  <si>
    <t>https://app.oho.chat/business/6805c0f16232119d2a1204b5/smartchat?room=69ca4b2e15169ba6c709de51</t>
  </si>
  <si>
    <t>พนักงานมีการทักทายและปิดบทสนทนาอย่างสุภาพ พร้อมมีการลงชื่อแอดมินในช่วงท้าย เช่น “ขอปิดเคสค่ะ แอดมิน…ยินดีให้บริการค่ะ”  อย่างไรก็ตาม ยังไม่พบการกล่าวชื่อแอดมินซ้ำระหว่างการสนทนา จึงยังไม่ครบองค์ประกอบตามมาตรฐาน</t>
  </si>
  <si>
    <t>พนักงานให้ข้อมูลถูกต้อง โดยตรวจสอบสถานะร้านและแจ้งผลได้ตรงตามระบบ</t>
  </si>
  <si>
    <t>ไม่มีการเปิดเผยข้อมูลส่วนบุคคลเกินความจำเป็น และไม่มีการละเมิดนโยบาย</t>
  </si>
  <si>
    <t>พนักงานเข้าใจปัญหาถูกต้อง ว่าไรเดอร์ไม่พบร้านในระบบ และสามารถตรวจสอบและตอบกลับได้ตรงประเด็น</t>
  </si>
  <si>
    <t>มีการตอบครบทั้ง  ผลการตรวจสอบ แนวทางเมื่อเกิดเหตุการณ์ ถือว่าครบถ้วน</t>
  </si>
  <si>
    <t>มีการอธิบายแนวทาง แต่ยังสามารถจัดลำดับให้ชัดเจนขึ้น เช่น แยก “สาเหตุ” และ “แนวทางแก้ไข” ให้ชัดเจน</t>
  </si>
  <si>
    <t>อ้างอิงข้อมูลจากระบบถูกต้อง</t>
  </si>
  <si>
    <t>แอดมินสามารถวิเคราะห์สาเหตุของปัญหาได้ถูกต้อง โดยอธิบายชัดเจนว่า หากร้านค้าไม่กดรับออเดอร์และออเดอร์ถูกยกเลิก ระบบจะไม่สามารถจ่ายค่าเสียเวลาให้ไรเดอร์ได้ พร้อมทั้งให้แนวทางปฏิบัติที่ชัดเจนและนำไปใช้ได้จริง คือแนะนำให้ไรเดอร์ติดต่อร้านค้าก่อนออกเดินทาง และหากพบปัญหาให้ติดต่อแอดมินเพื่อประสานงานก่อนออกเดินทาง จึงถือว่ามีทั้งการวิเคราะห์สาเหตุและการเสนอแนวทางแก้ไขครบถ้วน  ตัวอย่างจากเคสนี้ “หากร้านค้าไม่กดรับออเดอร์ และออเดอร์ถูกยกเลิก ระบบจะไม่สามารถจ่ายค่าเสียเวลาให้พี่ไรเดอร์ได้ครับ แนะนำพี่ไรเดอร์ติดต่อร้านค้าให้ได้ก่อนออกเดินทาง หรือพบปัญหาติดต่อเข้ามาให้แอดมินประสานงานก่อนออกเดินทางครับ”</t>
  </si>
  <si>
    <t>พนักงานดูแลเคสต่อเนื่อง มีการตอบ follow-up และสอบถามเพิ่มเติม เช่น “พี่ไรเดอร์ต้องการสอบถามข้อมูล หรือพบปัญหาเพิ่มเติมไหมครับ”  สะท้อนความเป็นเจ้าของเคสได้ดี</t>
  </si>
  <si>
    <t>มีการให้แนวทางถัดไปชัดเจน เช่น  แนะนำให้ติดต่อร้านค้า แจ้งให้ประสานงานหากติดปัญหา  ลูกค้าสามารถนำไปปฏิบัติต่อได้ทันที</t>
  </si>
  <si>
    <t>ข้อความอ่านเข้าใจได้ แต่ยังสามารถจัดเป็นส่วน (สรุป → รายละเอียด → แนวทาง) ให้ชัดเจนขึ้น</t>
  </si>
  <si>
    <t>ภาษาสุภาพ ชัดเจน และไม่เยิ่นเย้อ</t>
  </si>
  <si>
    <t>น้ำเสียงเหมาะสม เป็นมิตร</t>
  </si>
  <si>
    <t>ยังสามารถปรับรูปแบบให้เหมาะกับเคส troubleshooting ได้ดีขึ้น เช่น bullet หรือ step</t>
  </si>
  <si>
    <t>พนักงานดำเนินการครบตาม process ได้แก่  รับเคส ตรวจสอบ แจ้งผล ให้แนวทาง follow-up ปิดเคส  ถือว่าครบถ้วนตามมาตรฐาน</t>
  </si>
  <si>
    <t>ตอบภายใน SLA</t>
  </si>
  <si>
    <t>สถานะเคสถูกต้อ</t>
  </si>
  <si>
    <t>ไรเดอร์แจ้งให้ปิดร้านที่ไม่เปิดขายแล้วในระบบ (Rider requests removal of inactive merchant still showing in system)</t>
  </si>
  <si>
    <t>AA214079</t>
  </si>
  <si>
    <t>https://app.oho.chat/business/6805c0f16232119d2a1204b5/smartchat?room=69ca2fa3fa95dd897f84c1e4</t>
  </si>
  <si>
    <t>Agent มีการทักทาย แนะนำตัว และปิดการสนทนาอย่างสุภาพตามมาตรฐานงานบริการ พร้อมเปิดทางให้ผู้ติดต่อกลับมาสอบถามเพิ่มเติมได้  อย่างไรก็ตาม ยังไม่เต็มคะแนน เนื่องจากก่อนปิดเคสยังไม่ได้ทวนให้ชัดว่า หากไรเดอร์หมายถึง “เงินคืน” ส่วนใดโดยเฉพาะ สามารถแจ้งเพิ่มเติมได้ เพื่อให้ตอบได้ครบตามความต้องการของผู้ติดต่อ  ตัวอย่างที่ควรทำให้สมบูรณ์ขึ้น “หากพี่ไรเดอร์หมายถึงเงินคืนส่วนอื่นเพิ่มเติมหลังเลิกวิ่ง สามารถแจ้งแอดมินได้อีกครั้งนะครับ แอดมินจะช่วยตรวจสอบให้ตรงประเด็นครับ”</t>
  </si>
  <si>
    <t>ข้อมูลที่ Agent แจ้งว่า สามารถกดลบบัญชีผ่านแอปได้ด้วยตนเอง ถือว่าเป็นข้อมูลที่เกี่ยวข้องกับประเด็น “เลิกวิ่ง” และไม่ได้เป็นข้อมูลผิดในตัวเอง  อย่างไรก็ตาม เหตุผลที่ยังไม่เต็มคะแนน เนื่องจากคำถามของไรเดอร์ไม่ได้ถามเพียงเรื่องการเลิกวิ่ง แต่ถามพ่วงเรื่อง “เงินคืน” ด้วย ดังนั้น แม้ข้อมูลที่ให้จะถูกในส่วนการลบบัญชี แต่ยังไม่ใช่คำตอบที่แม่นยำครบทั้งคำถาม  ตัวอย่างที่ควรตอบให้แม่นยำกว่าเดิม “กรณีเลิกวิ่ง พี่ไรเดอร์สามารถกดลบบัญชีผ่านแอปได้ด้วยตนเองนะครับ และหากพี่ไรเดอร์หมายถึงเงินคืนส่วนใดเพิ่มเติม รบกวนแจ้งแอดมินได้ครับ เพื่อให้ตรวจสอบข้อมูลให้ถูกต้องครับ”</t>
  </si>
  <si>
    <t>Agent ขอข้อมูลยืนยันตัวตนในระดับที่เหมาะสมต่อการตรวจสอบ และไม่พบการเปิดเผยข้อมูลส่วนบุคคลเกินขอบเขตที่เกี่ยวข้องกับเคส</t>
  </si>
  <si>
    <t>หัวข้อนี้ปรับใหม่จากเดิม เนื่องจากเมื่อพิจารณาอย่างรอบคอบแล้ว คำตอบของ Agent ไม่ได้ตอบผิดเรื่องทั้งหมด เพราะการแจ้งว่าไรเดอร์สามารถกดลบบัญชีผ่านแอปได้นั้น เป็นขั้นตอนที่เกี่ยวข้องกับการ “เลิกวิ่ง” จริง  อย่างไรก็ตาม เหตุผลที่ยังไม่เต็มคะแนน เพราะคำถามของไรเดอร์มี 2 ส่วนในประโยคเดียวกัน คือ  จะเลิกวิ่ง เงินคืนต้องทำอย่างไร  Agent ตอบได้เฉพาะส่วนแรก แต่ยังไม่ได้ตอบหรือซักต่อในส่วนของ “เงินคืน” จึงถือว่า ตอบอยู่ในประเด็น แต่ยังไม่ครบประเด็น  ตัวอย่างคำตอบที่ควรเป็นในรอบแรก “กรณีเลิกวิ่ง 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เพื่อให้แอดมินตรวจสอบให้ตรงเรื่องครับ”</t>
  </si>
  <si>
    <t>Agent ตอบได้เพียงแนวทางเรื่องการลบบัญชีผ่านแอป แต่ยังไม่ตอบส่วนสำคัญของคำถาม เช่น  เงินที่ถามถึงคือเงินประเภทใด ต้องยื่นเรื่องคืนเงินหรือไม่ ใช้เวลากี่วัน คืนผ่านช่องทางใด มีเงื่อนไขอะไรหลังเลิกวิ่ง  ดังนั้น แม้คำตอบจะไม่ว่างเปล่า แต่ยังถือว่าไม่ครบถ้วนเพียงพอในมุม QA  ตัวอย่างที่ควรมีเพื่อให้ครบถ้วนกว่าเดิม “พี่ไรเดอร์สามารถกดลบบัญชีผ่านแอปได้ด้วยตนเองนะครับ และในส่วนของเงินคืน รบกวนแจ้งเพิ่มเติมได้ครับว่าหมายถึงเงินส่วนใด เช่น เงินค้ำประกัน หรือค่าใช้จ่ายส่วนอื่น เพื่อให้แอดมินตรวจสอบขั้นตอน ระยะเวลา และช่องทางคืนเงินให้ได้ถูกต้องครับ”</t>
  </si>
  <si>
    <t>Agent มีการให้แนวทางที่ชัดในส่วนหนึ่ง คือ “กดลบบัญชีผ่านแอปได้ด้วยตนเอง” และมีภาพประกอบช่วยอธิบาย ซึ่งถือว่า process ในส่วนการเลิกวิ่งพอเข้าใจได้  แต่ยังไม่เต็มคะแนน เพราะ process ที่อธิบายยังไม่ครอบคลุมอีกครึ่งหนึ่งของคำถาม คือเรื่องเงินคืน และยังไม่ได้อธิบายเป็นลำดับว่า หลังจากกดลบบัญชีแล้ว ต้องทำอะไรต่อหากต้องการติดตามสิทธิ์ทางการเงิน  ตัวอย่างที่ควรอธิบายให้ชัดกว่าเดิม “หากพี่ไรเดอร์ต้องการเลิกวิ่ง สามารถกดลบบัญชีผ่านแอปได้ด้วยตนเองนะครับ และหากต้องการสอบถามเรื่องเงินคืนเพิ่มเติม รบกวนแจ้งรายละเอียดเข้ามาอีกครั้ง เพื่อให้แอดมินตรวจสอบขั้นตอนให้ตรงส่วนครับ”</t>
  </si>
  <si>
    <t>Agent มีการใช้ภาพประกอบเป็น reference ในการตอบ และภาพดังกล่าวเกี่ยวข้องกับการดำเนินการลบบัญชี/เลิกวิ่งจริง จึงถือว่าไม่ได้ใช้ reference ผิดฝั่งทั้งหมด  อย่างไรก็ตาม หัวข้อนี้ยังไม่เต็ม เพราะ reference ที่ใช้ช่วยตอบได้เฉพาะเรื่อง “ลบบัญชี” แต่ยังไม่ครอบคลุมเรื่อง “เงินคืน” ที่เป็นอีกครึ่งหนึ่งของคำถามหลัก  ตัวอย่างที่ควรเพิ่มให้สมบูรณ์ขึ้น “ในส่วนการเลิกวิ่ง พี่ไรเดอร์สามารถดูตามภาพประกอบที่แอดมินแนบให้ได้เลยนะครับ และหากต้องการให้ตรวจสอบเรื่องเงินคืนเพิ่มเติม รบกวนแจ้งรายละเอียดเข้ามาอีกครั้งครับ”</t>
  </si>
  <si>
    <t>Agent พอจับประเด็นได้ว่าไรเดอร์ต้องการทราบ “ขั้นตอนหลังเลิกวิ่ง” และให้ทางออกหนึ่งที่เกี่ยวข้องจริง คือการกดลบบัญชีผ่านแอป  อย่างไรก็ตาม เหตุผลที่ยังได้คะแนนไม่สูง เนื่องจาก Agent ยังวิเคราะห์โจทย์ได้ไม่ครบถ้วนพอ เพราะคำถามหลักไม่ได้จบที่การเลิกวิ่ง แต่มีประเด็นเรื่อง “เงินคืน” อยู่ด้วย ซึ่งควรถูกแยกตรวจสอบหรือซักถามต่อก่อนให้คำตอบสรุป  ตัวอย่างการวิเคราะห์ที่ควรถูกต้องกว่าเดิม “จากข้อความของไรเดอร์ มี 2 ประเด็น คือการเลิกวิ่ง และการสอบถามเรื่องเงินคืนหลังเลิกวิ่ง ดังนั้นควรให้แนวทางเรื่องการลบบัญชี พร้อมซักต่อว่าเงินคืนที่สอบถามหมายถึงเงินส่วนใด เพื่อให้แจ้งขั้นตอนที่ถูกต้องครบถ้วน”</t>
  </si>
  <si>
    <t>Agent มีการรับเรื่อง ขอข้อมูล และพยายามให้แนวทางช่วยเหลือ ไม่ได้ละเลยเคส และมีการเปิดทางให้ติดต่อกลับมาอีก  อย่างไรก็ตาม ยังไม่เต็ม เพราะยังไม่ได้แสดง ownership ในการขยายผลให้ครบทั้งประเด็นของคำถาม เช่น การซักต่อเรื่องเงินคืนหรือเสนอว่าจะช่วยตรวจสอบเพิ่มเติมในส่วนนั้น  ตัวอย่างที่แสดง ownership ได้ดีกว่า “ในส่วนการเลิกวิ่ง พี่ไรเดอร์สามารถกดลบบัญชีผ่านแอปได้เลยนะครับ และหากหมายถึงเงินคืนส่วนอื่นเพิ่มเติม แอดมินสามารถช่วยตรวจสอบต่อให้ได้ครับ”</t>
  </si>
  <si>
    <t>Agent มีการให้ next step ในส่วนของการเลิกวิ่ง คือให้ดำเนินการผ่านแอป และแจ้งว่าหากต้องการความช่วยเหลือเพิ่มเติมสามารถกลับมาสอบถามได้  อย่างไรก็ตาม ยังไม่เต็ม เพราะ next step ยังไม่ครอบคลุมคำถามเรื่องเงินคืน และยังไม่ระบุว่าหากไรเดอร์จะติดตามเรื่องเงินคืน ควรส่งข้อมูลใดกลับมา  ตัวอย่าง next step ที่ควรเป็น “หากพี่ไรเดอร์ดำเนินการลบบัญชีแล้ว และต้องการตรวจสอบเรื่องเงินคืนเพิ่มเติม รบกวนแจ้งรายละเอียดหรือหลักฐานที่เกี่ยวข้องเข้ามาได้เลยนะครับ แอดมินจะช่วยตรวจสอบให้ครับ”</t>
  </si>
  <si>
    <t>ข้อความเรียงลำดับได้พอสมควร มีการทักทาย ขอข้อมูล และแจ้งแนวทาง  อย่างไรก็ตาม สาระคำตอบยังไม่ครบตามโจทย์ จึงแม้โครงสร้างจะดี แต่ประสิทธิภาพของโครงสร้างยังไม่เต็มที่</t>
  </si>
  <si>
    <t>ภาษาสุภาพ ถูกต้อง และกระชับเหมาะสมกับงานบริการ</t>
  </si>
  <si>
    <t>น้ำเสียงสุภาพ เหมาะสม และเป็นมิตร</t>
  </si>
  <si>
    <t>Agent มีการแนบภาพประกอบ ซึ่งถือว่าเป็นการปรับรูปแบบคำตอบให้เข้าใจง่ายขึ้นตามสถานการณ์  อย่างไรก็ตาม ยังไม่เต็ม เพราะควรปรับรูปแบบการตอบให้รองรับอีกส่วนของคำถามเรื่องเงินคืนด้วย ไม่ใช่ตอบเพียงฝั่งการลบบัญชี</t>
  </si>
  <si>
    <t>Agent ดำเนินการตาม flow พื้นฐานบางส่วนได้ดี ได้แก่  รับเรื่อง ขอข้อมูลยืนยัน ให้แนวทาง แนบภาพประกอบ ปิดเคส  อย่างไรก็ตาม ในเชิงคุณภาพของกระบวนการ ยังขาดขั้นตอนสำคัญคือ การ verify ความหมายของ “เงินคืน” ให้ชัดก่อนปิดคำตอบ ทำให้ flow งานยังไม่สมบูรณ์สำหรับเคสนี้</t>
  </si>
  <si>
    <t>จากภาพเคส  เริ่มเคสเวลา 15:09 เวลารอรับบริการ 0:00:16 รอบตอบกลับอยู่ในกรอบเหมาะสม  จึงถือว่าผ่านเกณฑ์  รับแชทภายใน 3 นาที ตอบกลับภายใน 3–5 นาที</t>
  </si>
  <si>
    <t>มีการปิดเคสและจัดหมวดในระบบเรียบร้อย แต่ยังไม่เต็ม เนื่องจากจากสิ่งที่เห็นในแชท สาระการให้บริการยังไม่ครอบคลุมทุกประเด็นของคำถามหลัก จึงยังไม่ควรให้เต็มในเชิงคุณภาพของการอัปเดตเคส</t>
  </si>
  <si>
    <t>ไรเดอร์สอบถามการปิดงานและขอคืนเงิน (Rider inquires about stopping work and refund process)</t>
  </si>
  <si>
    <t>AA214261</t>
  </si>
  <si>
    <t>https://app.oho.chat/business/6805c0f16232119d2a1204b5/smartchat?room=69ca794e9b8adb05c40eb0a9</t>
  </si>
  <si>
    <t>Agent มีการทักทายและใช้ถ้อยคำสุภาพเหมาะสมกับงานบริการ อย่างไรก็ตาม ในช่วงท้ายยังไม่มีข้อความปิดเคสหรือสรุป next step ในลักษณะที่สมบูรณ์ เช่น แจ้งว่าหลังส่งข้อมูลแล้วจะดำเนินการต่ออย่างไร หรือหากมีข้อสงสัยสามารถติดต่อกลับได้  ตัวอย่างที่ควรเพิ่มให้สมบูรณ์ขึ้น “เมื่อส่งข้อมูลครบแล้ว แอดมินจะช่วยดำเนินการตรวจสอบให้ต่อไปนะคะ หากมีข้อสงสัยเพิ่มเติมสามารถแจ้งแอดมินได้เลยค่ะ”</t>
  </si>
  <si>
    <t>คำตอบของ Agent ตรงกับบริบทของเคส และข้อมูลที่ขอมีลักษณะสอดคล้องกับการยืนยันตัวตนเพื่อเปลี่ยนเบอร์โทรศัพท์ในระบบ จึงถือว่าหัวข้อนี้ทำได้ถูกต้อง</t>
  </si>
  <si>
    <t>Agent มีการขอเอกสารเพื่อยืนยันตัวตน ซึ่งสอดคล้องกับลักษณะงาน อย่างไรก็ตาม หัวข้อนี้ยังไม่เต็ม เพราะแม้จะขอข้อมูลถูกทิศทาง แต่ยังสามารถทำให้รัดกุมขึ้นได้อีก เช่น ระบุให้ชัดว่าเอกสารที่ส่งมาใช้เพื่อยืนยันตัวตนสำหรับการเปลี่ยนข้อมูลบัญชีเท่านั้น  ตัวอย่างที่ควรเพิ่ม “รบกวนส่งข้อมูลดังกล่าวเพื่อใช้ในการยืนยันตัวตนสำหรับดำเนินการเปลี่ยนเบอร์โทรศัพท์นะคะ”</t>
  </si>
  <si>
    <t>ไรเดอร์แจ้งชัดว่าต้องการเปลี่ยนเบอร์เพราะเข้าใช้งานไม่ได้ Agent ตอบตรงกับปัญหาและให้แนวทางที่เกี่ยวข้องกับการแก้ไขเคสโดยตรง</t>
  </si>
  <si>
    <t>Agent ระบุข้อมูลที่ต้องใช้ได้ค่อนข้างครบ ได้แก่ รูปคู่บัตรประชาชน เบอร์เดิม และเบอร์ใหม่ อย่างไรก็ตาม ยังไม่เต็ม เพราะยังไม่ได้แจ้งให้ชัดว่า  ส่งข้อมูลผ่านช่องทางนี้ได้เลยหรือไม่ หลังส่งแล้วต้องรอนานประมาณเท่าใด หากข้อมูลไม่ครบจะเกิดอะไรขึ้น  ตัวอย่างที่ควรเพิ่มให้ครบขึ้น “เมื่อส่งข้อมูลครบแล้ว แอดมินจะตรวจสอบและดำเนินการเปลี่ยนเบอร์ให้ต่อไปนะคะ หากข้อมูลไม่ครบอาจทำให้การดำเนินการล่าช้าค่ะ”</t>
  </si>
  <si>
    <t>Agent มีการแนบภาพประกอบซึ่งช่วยสนับสนุนการอธิบายได้ดี อย่างไรก็ตาม ยังไม่เต็ม เพราะในข้อความยังไม่ได้ระบุเชิงอ้างอิงจากการตรวจสอบหรือ flow ภายในอย่างชัดเจน</t>
  </si>
  <si>
    <t>Agent จับ root cause ได้ถูกต้องว่า ปัญหาหลักคือ เบอร์เดิมใช้งานไม่ได้ ทำให้ไม่สามารถเข้าสู่ระบบได้ และแนวทางแก้คือเปลี่ยนเบอร์ผ่านกระบวนการยืนยันตัวตน หักเล็กน้อยเพราะยังไม่ได้อธิบายขั้นตอนหลังรับเอกสารหรือระยะเวลาดำเนินการให้ครบ</t>
  </si>
  <si>
    <t>Agent รับเรื่องและให้แนวทางดำเนินการค่อนข้างชัด ถือว่ามี ownership ในระดับดี อย่างไรก็ตาม ยังไม่เต็ม เพราะยังไม่ได้สื่อชัดว่าจะช่วยติดตามหรือดำเนินการต่อให้หลังจากไรเดอร์ส่งข้อมูลครบ</t>
  </si>
  <si>
    <t>มีการระบุชัดเจนว่าต้องส่งข้อมูลใดบ้าง ซึ่งถือว่าเป็น next step ที่ดี แต่ยังไม่เต็ม เพราะยังไม่บอกว่าหลังจากส่งแล้ว “จะเกิดอะไรต่อ” หรือ “ต้องรอประมาณเท่าใด”</t>
  </si>
  <si>
    <t>ข้อความเรียงลำดับดี อ่านง่าย และแยกประเด็นชัดเจน</t>
  </si>
  <si>
    <t>น้ำเสียงเหมาะสมและเป็นมิตร</t>
  </si>
  <si>
    <t>มีการใช้ภาพประกอบร่วมกับข้อความ ซึ่งเหมาะกับเคสที่ต้องขอเอกสารและอธิบายขั้นตอนให้ผู้ใช้งานเข้าใจง่าย</t>
  </si>
  <si>
    <t>Agent ดำเนินการตาม flow ได้ดี ได้แก่  รับเรื่อง จับปัญหา ขอเอกสาร/ข้อมูลยืนยันตัวตน ให้แนวทางดำเนินการต่อ  หักเล็กน้อยเพราะ process ยังไม่สมบูรณ์เต็มที่ในส่วนการแจ้งขั้นตอนหลังได้รับข้อมูลครบ</t>
  </si>
  <si>
    <t>จากภาพเคส เห็นว่า Agent ตอบกลับในช่วงเวลาที่เหมาะสม และไม่มีช่วงเงียบที่ผิด SLA จึงผ่านเกณฑ์  รับแชทภายใน 3 นาที ตอบกลับภายใน 3–5 นาที</t>
  </si>
  <si>
    <t>ไรเดอร์ติดต่อสอบถามการเปลี่ยนเบอร์โทรศัพท์และไม่สามารถเข้าสู่ระบบได้ (Rider inquires about changing phone number and unable to log in)</t>
  </si>
  <si>
    <t>AA213903</t>
  </si>
  <si>
    <t>https://app.oho.chat/business/6805c0f16232119d2a1204b5/smartchat?room=686c885bd51c38e5d9a41c68</t>
  </si>
  <si>
    <t>Agent มีการทักทายและปิดบทสนทนาอย่างสุภาพตามมาตรฐานบริการ หักเล็กน้อย เนื่องจากช่วงตอบแรกยังไม่ได้สรุปคำถามของไรเดอร์ก่อนเข้าสู่คำอธิบาย และช่วงปิดเคสไม่มีการสรุปผลของคำถามให้ชัดอีกครั้ง</t>
  </si>
  <si>
    <t>Agent พยายามอธิบายสถานะวอลเล็ตและเงินโอนไม่ผ่าน แต่จากข้อความที่ใช้ยังไม่ชัดเจนพอว่าตัวเลข 107 บาท ในภาพคือยอดประเภทใด และเกี่ยวข้องกับ “ยอดที่ถูกตัดทุกวัน” ตามที่ไรเดอร์ถามอย่างไร จึงยังไม่สามารถยืนยันได้ว่าคำตอบมีความแม่นยำครบถ้วนตามข้อสงสัยของลูกค้า  ตัวอย่างจากเคส  “ล่าสุดพี่ไรเดอร์มีวอลเล็ตเงิน 1 วอเล็ต มีวอลเล็ตไม่ถึง 100 บาท รวมเรื่องเงินโอนไม่ผ่านนะคะ...”  ข้อความดังกล่าวยังคลุมเครือ และไม่อธิบายตรงกับคำถามหลักเรื่องยอด 107 บาทอย่างชัดเจน</t>
  </si>
  <si>
    <t>คำถามหลักของไรเดอร์คือการสอบถามว่า ยอดเงินที่ถูกตัด/ยอดในระบบ 107 บาทคืออะไร และเข้ากระเป๋าแบบใด แต่คำตอบแรกของ Agent ยังไม่ตอบตรงประเด็นในระดับที่ชัดเจน และยังไม่แยกให้เห็นว่า  107 บาทคือยอดคงเหลือประเภทใด เข้ากระเป๋าไหน เกี่ยวกับเงินโอนไม่ผ่านหรือไม่  ดังนั้นจึงถือว่าจับประเด็นได้เพียงบางส่วน</t>
  </si>
  <si>
    <t>Agent ยังตอบไม่ครบในประเด็นที่ลูกค้าต้องการทราบ ได้แก่  ความหมายของยอด 107 บาท สาเหตุที่ถูกตัดยอดทุกวัน วิธีดูว่ายอดใดเข้าถุงใด สิ่งที่ไรเดอร์ควรตรวจสอบต่อ  แม้ภายหลัง Agent จะมีการถามกลับเพิ่มเติม แต่คำตอบหลักก่อนหน้านั้นยังไม่ครบถ้วน</t>
  </si>
  <si>
    <t>คำอธิบายของ Agent ยังไม่เป็นขั้นตอนและไม่ชัดเจนพอในการช่วยให้ไรเดอร์เข้าใจระบบกระเป๋าเงิน เช่น  หากเป็นยอดค้างจากวอลเล็ตต้องดูตรงไหน หากเป็นเงินโอนไม่ผ่านจะถูกแสดงอย่างไร หากมียอดคงเหลือ 107 บาทจะมีผลกับการรับงานหรือไม่  จึงทำให้ลูกค้าอาจยังไม่เห็นภาพกระบวนการชัดเจน</t>
  </si>
  <si>
    <t>ลูกค้าแนบภาพหน้ากระเป๋าเงินที่แสดงยอด 107.00 บาท มาอย่างชัดเจน ซึ่ง Agent มีการอ้างอิงถึงยอดคงเหลือในระบบอยู่บ้าง อย่างไรก็ตาม Agent ยังไม่ได้ดึงข้อมูลจากภาพนั้นมาอธิบายอย่างตรงไปตรงมาว่า “107 บาทนี้คือยอดคงเหลือในกระเป๋าเงินรวม” หรือ “เป็นยอดประเภทใด” จึงใช้ reference ได้เพียงบางส่วน</t>
  </si>
  <si>
    <t>Agent ยังไม่ได้วิเคราะห์สาเหตุของข้อสงสัยของไรเดอร์อย่างแท้จริง ว่ายอด 107 บาทเกิดจากอะไร และเกี่ยวข้องกับคำว่า “ตัดยอดทุกวัน” อย่างไร คำตอบยังเป็นลักษณะอธิบายกว้าง ๆ มากกว่าการวิเคราะห์ root cause จากภาพและคำถามของลูกค้าโดยตรง</t>
  </si>
  <si>
    <t>Agent มีความพยายามช่วยเหลือ และมีการถามกลับเพิ่มเติมเพื่อให้ได้รายละเอียดมากขึ้น อย่างไรก็ตาม ในเชิง ownership ยังไม่เด่นพอ เพราะควรเป็นฝ่ายขอข้อมูลหรือสรุปสิ่งที่ต้องตรวจสอบต่อให้ชัดเจนกว่านี้ เช่น ขอภาพรายการธุรกรรมเพิ่มเติมหรืออธิบายวิธีตรวจสอบในแอป</t>
  </si>
  <si>
    <t>แม้ Agent จะถามกลับว่า  “ออเดอร์ไหนบ้างคะว่าจะเข้าถังไหนคะ...” แต่ยังไม่ได้ให้ next step ที่ชัดเจนแก่ไรเดอร์ว่า ควรส่งภาพส่วนใดเพิ่มเติม หรือควรตรวจสอบเมนูใดในแอป ดังนั้นการแนะนำขั้นตอนถัดไปยังไม่ชัดเจนพอ</t>
  </si>
  <si>
    <t>Agent มีลำดับข้อความพื้นฐานคือรับคำถาม → อธิบาย → ถามกลับ → ปิดเคส แต่โครงสร้างคำตอบหลักยังไม่ชัดเจนในเชิงสาระ และยังไม่ได้สรุปคำถามของลูกค้าก่อนตอบ ทำให้การสื่อสารยังไม่คมชัด</t>
  </si>
  <si>
    <t>ภาษาสุภาพ แต่มีบางช่วงที่ถ้อยคำไม่ชัดเจนและอาจทำให้ผู้รับบริการสับสน เช่น  “มีวอลเล็ตเงิน 1 วอเล็ต มีวอลเล็ตไม่ถึง 100 บาท รวมเรื่องเงินโอนไม่ผ่าน...” ประโยคดังกล่าวควรเรียบเรียงใหม่ให้เข้าใจง่ายและไม่กำกวม</t>
  </si>
  <si>
    <t>น้ำเสียงของ Agent สุภาพ เป็นมิตร และเหมาะสมกับบริบทตลอดบทสนทนา</t>
  </si>
  <si>
    <t>เคสลักษณะนี้ควรใช้รูปแบบการตอบแบบแยกเป็นข้อ เช่น  ยอด 107 บาทคืออะไร เงินเข้ากระเป๋าไหน หากต้องการตรวจสอบต่อให้ส่งภาพใดเพิ่ม  แต่ Agent ยังตอบแบบข้อความต่อเนื่อง ทำให้ผู้ใช้เข้าใจได้ยากกว่าที่ควร</t>
  </si>
  <si>
    <t>Agent มีการตอบกลับและถามเพิ่มเติมในภายหลัง แต่ยังไม่เห็นการใช้ขั้นตอนตรวจสอบที่ชัดเจน เช่น ขอรายการธุรกรรมหรือหลักฐานเพิ่มเติมที่ตรงกับปัญหาโดยเฉพาะ จึงถือว่าทำตาม process ได้ในระดับหนึ่ง แต่ยังไม่สมบูรณ์</t>
  </si>
  <si>
    <t>จากภาพเคส เวลารอรับบริการอยู่ที่ 0:08:00 ซึ่งเกินเกณฑ์รับแชทภายใน 3 นาทีอย่างชัดเจน จึงต้องหักคะแนนมากในหัวข้อนี้</t>
  </si>
  <si>
    <t>ไรเดอร์สอบถามเงินตัดยอดรายวันยังเข้าบัญชีหรือไม่ (Rider inquires whether daily deducted balance is still paid to account)</t>
  </si>
  <si>
    <t>AA214439</t>
  </si>
  <si>
    <t>https://app.oho.chat/business/6805c0f16232119d2a1204b5/smartchat?room=69cb43ca72758a6acdeaa5a2</t>
  </si>
  <si>
    <t>พนักงานมีการกล่าวทักทายและแนะนำตัวอย่างสุภาพ เช่น “สวัสดีค่ะ แอดมินขนมดอกจอก ยินดีให้บริการ” รวมถึงมีการใช้ถ้อยคำปิดการสนทนาในระดับหนึ่ง เช่น “ขอบคุณที่ใช้บริการ Robinhood แอดมินขนมดอกจอกยินดีให้บริการค่ะ”  อย่างไรก็ตาม ยังไม่ครบถ้วนตามมาตรฐานทั้งหมด เนื่องจากยังไม่มีการเสนอความช่วยเหลือเพิ่มเติมก่อนปิดบทสนทนาอย่างชัดเจน และรูปแบบการปิดยังไม่สมบูรณ์ในเชิงบริการ  ตัวอย่างที่ควรปรับจากข้อความในเคสนี้ จากเดิมที่ตอบว่า “ขอบคุณที่ใช้บริการ Robinhood แอดมินเนมดอกจอกยินดีให้บริการค่ะ”  สามารถปรับเป็น “หากร้านค้ามีข้อสงสัยเพิ่มเติม สามารถแจ้งแอดมินได้เสมอนะคะ ขอบคุณที่ใช้บริการ Robinhood ค่ะ แอดมินเนมดอกจอกยินดีให้บริการค่ะ”</t>
  </si>
  <si>
    <t>พนักงานให้ข้อมูลเรื่องอัตราค่าบริการเซลล์ดีลฟาสต์ได้ชัดเจนและตรงประเด็น โดยระบุว่า “คิดค่าบริการ 20% (ไม่รวมภาษีมูลค่าเพิ่ม) และกรณีมีรันแคมเปญเป็นการ 18.5% (ไม่รวมภาษีมูลค่าเพิ่ม)” ถือว่าเป็นการให้ข้อมูลที่ตรงคำถามและไม่มีลักษณะของการคาดเดาข้อมูล</t>
  </si>
  <si>
    <t>พนักงานสามารถให้ข้อมูลค่าธรรมเนียมได้ตรงคำถาม และมีการแจ้งขอข้อมูลเพิ่มเติมเพื่อใช้ในการตรวจสอบ แต่ในภาพรวมคำตอบยังขาดการสรุปให้ครบถ้วนในลักษณะที่ช่วยให้ลูกค้าเข้าใจสถานะของเรื่องได้ชัดเจนตั้งแต่ต้นจนจบ เช่น คำถามนี้เป็นเรื่องการตรวจสอบอัตราค่าบริการของร้าน และหลังจากให้ข้อมูลแล้วควรสรุปต่อว่าหากต้องการให้ตรวจสอบเชิงลึกเพิ่มเติม จะดำเนินการอย่างไรต่อ  ตัวอย่างที่ควรปรับจากข้อความในเคสนี้ จากข้อความ “อัตราค่าบริการส่วนลดดีลฟาสต์ คิดค่าบริการ 20% ... และกรณีมีรันแคมเปญเป็นการ 18.5% ...”  ควรเสริมให้ครบขึ้น เช่น “สำหรับอัตราค่าบริการของร้านค้า เบื้องต้นคิดค่าบริการ 20% ไม่รวมภาษีมูลค่าเพิ่ม และกรณีเข้าร่วมแคมเปญจะคิดที่ 18.5% ไม่รวมภาษีมูลค่าเพิ่มนะคะ หากร้านค้าต้องการให้ตรวจสอบรายละเอียดเฉพาะของบัญชีร้านเพิ่มเติม แอดมินสามารถดำเนินการตรวจสอบต่อให้ได้ค่ะ”</t>
  </si>
  <si>
    <t>การตอบของพนักงานสอดคล้องกับเคสที่ลูกค้าสอบถาม และมีการอ้างอิงข้อมูลร้านค้าในบริบทเดียวกันอย่างถูกต้อง ไม่พบว่าตอบคลาดเคลื่อนหรือหลุดประเด็นจากเรื่องที่ลูกค้าต้องการทราบ</t>
  </si>
  <si>
    <t>พนักงานมีการแจ้งว่าจะดำเนินการตรวจสอบให้ และมีการแจ้งให้ลูกค้ารอการตอบกลับ แต่คำอธิบายยังไม่ชัดเจนในเชิงขั้นตอนการดำเนินการ ว่าหลังจากนี้จะตรวจสอบเรื่องใด ใช้เวลาประมาณเท่าใด หรือร้านค้าควรรอการอัปเดตในรูปแบบใด จึงทำให้คำตอบยังไม่ actionable มากพอ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และ “เนื่องจากยังไม่ได้รับการตอบกลับ แอดมินขออนุญาตจบการสนทนานะคะ ...”  ควรปรับเป็น “แอดมินขออนุญาตตรวจสอบรายละเอียดอัตราค่าบริการของร้านเพิ่มเติมให้นะคะ หากตรวจสอบเรียบร้อยแล้วจะอัปเดตผลให้ทางแชทนี้อีกครั้งค่ะ”</t>
  </si>
  <si>
    <t>จากข้อความที่ปรากฏ พนักงานใช้ข้อมูลอ้างอิงในลักษณะที่สอดคล้องกับการให้บริการ และไม่พบการอ้างอิงข้อมูลที่ไม่เกี่ยวข้องหรือมีแนวโน้มคลาดเคลื่อนจากแนวทางปฏิบัติงาน</t>
  </si>
  <si>
    <t>พนักงานสามารถตอบข้อมูลที่ลูกค้าถามได้ในระดับหนึ่ง แต่ยังไม่แสดงให้เห็นถึงการวิเคราะห์สาเหตุหรือความต้องการที่แท้จริงของลูกค้าอย่างชัดเจน กล่าวคือ ลูกค้าน่าจะต้องการทราบรายละเอียดเชิงลึกเกี่ยวกับค่าธรรมเนียมของร้านตนเอง แต่พนักงานให้ข้อมูลในลักษณะภาพรวม และยังไม่ได้พยายามต่อยอดว่าจำเป็นต้องตรวจสอบตามประเภทร้าน สัญญา หรือเงื่อนไขแคมเปญเพิ่มเติมหรือไม่ จึงทำให้การแก้ไขปัญหายังไม่สมบูรณ์ในเชิงคุณภาพ  ตัวอย่างที่ควรปรับจากข้อความในเคสนี้ จากเดิมที่แจ้งเพียง “อัตราค่าบริการ... คิดค่าบริการ 20% ... และกรณีมีรันแคมเปญเป็นการ 18.5% ...”  ควรเสริมเป็น “เบื้องต้นอัตราค่าบริการทั่วไปอยู่ที่ 20% ไม่รวมภาษีมูลค่าเพิ่ม และกรณีเข้าร่วมแคมเปญจะเป็น 18.5% ไม่รวมภาษีมูลค่าเพิ่มนะคะ หากร้านค้าต้องการทราบว่าร้านของตนเองอยู่ในเงื่อนไขใด แอดมินขอตรวจสอบข้อมูลเพิ่มเติมให้ค่ะ”</t>
  </si>
  <si>
    <t>พนักงานมีการรับเรื่องและแจ้งว่าจะตรวจสอบให้ ซึ่งสะท้อนการรับผิดชอบต่อเคสในระดับหนึ่ง อย่างไรก็ตาม ยังไม่ชัดเจนเพียงพอว่าพนักงานจะติดตามผลต่อให้ลูกค้าอย่างไร หรือจะกลับมาอัปเดตเมื่อใด จึงยังขาดความรู้สึกของการดูแลเคสแบบ end-to-end  ตัวอย่างที่ควรปรับจากข้อความในเคสนี้ จากข้อความ “แอดมินเนมดอกจอก ดำเนินการตรวจสอบให้สักครู่นะคะ”  สามารถปรับเป็น “แอดมินขอรับเรื่องตรวจสอบต่อให้ค่ะ หากมีความคืบหน้าจะแจ้งอัปเดตให้ทางแชทนี้ทันทีนะคะ”</t>
  </si>
  <si>
    <t>3.3 Clear Next Step Guidance — 3/5  แม้พนักงานจะมีการแจ้งให้ลูกค้าติดต่อกลับได้อีกครั้ง แต่ยังไม่ได้ระบุขั้นตอนถัดไปอย่างชัดเจนว่าลูกค้าควรรออะไร หรือต้องดำเนินการเพิ่มเติมหรือไม่ ทำให้คำแนะนำในช่วงท้ายยังไม่ชัดพอสำหรับการปิดเคสอย่างมีคุณภาพ  ตัวอย่างที่ควรปรับจากข้อความในเคสนี้ จากข้อความ “หากต้องการสอบถามข้อมูลเพิ่มเติมหรือพบปัญหาในการใช้งาน สามารถติดต่อเข้ามาได้อีกครั้งค่ะ”  ควรปรับเป็น “หากร้านค้าต้องการให้ตรวจสอบข้อมูลเชิงลึกเพิ่มเติม สามารถแจ้งรายละเอียดเข้ามาในแชทนี้ได้เลยนะคะ แอดมินจะตรวจสอบและอัปเดตผลให้ต่อไปค่ะ”</t>
  </si>
  <si>
    <t>การเรียบเรียงข้อความเป็นระเบียบ อ่านง่าย และแบ่งช่วงการสื่อสารได้เหมาะสม ทำให้ลูกค้าสามารถติดตามเนื้อหาได้ไม่ยาก</t>
  </si>
  <si>
    <t>พนักงานใช้ภาษาสุภาพ ชัดเจน และกระชับ เหมาะสมกับการให้บริการลูกค้า</t>
  </si>
  <si>
    <t>น้ำเสียงโดยรวมมีความเหมาะสม เป็นมิตร และคงความเป็นมืออาชีพในการให้บริการ</t>
  </si>
  <si>
    <t>รูปแบบข้อความโดยรวมเหมาะสมกับสถานการณ์ แต่ยังสามารถปรับให้ตอบเชิงบริการได้สมบูรณ์ขึ้น โดยเฉพาะในช่วงให้ข้อมูลและช่วงปิดเคส ซึ่งยังขาดความชัดเจนเรื่อง next step และการดูแลต่อเนื่อง</t>
  </si>
  <si>
    <t>จากภาพพบว่ามีการเปิดเคส รับเคส ตอบแทรก และปิดเคสในระบบ สะท้อนว่าพนักงานดำเนินการตาม workflow ได้ในระดับที่ดี อย่างไรก็ตาม ในด้านคุณภาพของการดำเนินงานยังมีช่องว่างเล็กน้อย เพราะการสื่อสารกับลูกค้ายังไม่สะท้อนขั้นตอนการติดตามงานอย่างครบถ้วน</t>
  </si>
  <si>
    <t>จากเวลาในแชท พนักงานตอบกลับต่อเนื่องอยู่ในช่วงเวลาที่เหมาะสม ไม่พบประเด็นเรื่องการตอบช้าจนกระทบ SLA</t>
  </si>
  <si>
    <t>จากภาพระบบพบการอัปเดตสถานะเคสสอดคล้องกับการดำเนินงาน และไม่พบความผิดปกติของสถานะเคส</t>
  </si>
  <si>
    <t>ร้านค้าสอบถามอัตรา GP (Merchant inquires about GP rate)</t>
  </si>
  <si>
    <t>AA214553</t>
  </si>
  <si>
    <t>https://app.oho.chat/business/6805c0f16232119d2a1204b5/smartchat?room=682c2e139dbd83dd5ace404e</t>
  </si>
  <si>
    <t>พนักงานมีการกล่าวทักทาย แนะนำตัว และใช้ชื่อแอดมินอย่างเหมาะสม เช่น “สวัสดีค่ะ แอดมินขนมปังเนยสด ยินดีให้บริการ” รวมถึงมีการปิดบทสนทนาอย่างครบถ้วน โดยมีทั้งการเสนอความช่วยเหลือเพิ่มเติม และการลงชื่อแอดมิน เช่น “หากไม่มีข้อมูลเพิ่มเติม แอดมินขออนุญาตจบการสนทนานะคะ … ขอบคุณที่ใช้บริการ Robinhood แอดมินขนมปังเนยสด ยินดีให้บริการค่ะ” ถือว่าครบองค์ประกอบตามมาตรฐาน</t>
  </si>
  <si>
    <t>พนักงานให้ข้อมูลสอดคล้องกับเคส โดยตรวจสอบและแจ้งว่าระบบมีการโอนเงินเรียบร้อยแล้ว พร้อมระบุรายละเอียดวันและจำนวนเงิน ซึ่งตรงกับบริบทที่ลูกค้าสอบถาม</t>
  </si>
  <si>
    <t>ไม่พบการเปิดเผยข้อมูลส่วนบุคคลเกินความจำเป็น และการสื่อสารอยู่ในกรอบนโยบายที่เหมาะสม</t>
  </si>
  <si>
    <t>พนักงานเข้าใจประเด็นปัญหาได้ถูกต้อง โดยลูกค้าแจ้งว่าได้รับเงินแล้วแต่ยอดในแอปไม่ตรง และพนักงานตอบโดยอ้างอิงข้อมูลการโอนเงินและสถานะระบบได้ตรงประเด็น</t>
  </si>
  <si>
    <t>พนักงานสามารถแจ้งข้อมูลการโอนเงินได้ครบถ้วน และให้แนวทางว่าหากยอดไม่ถูกต้องสามารถแจ้งกลับเพื่อตรวจสอบเพิ่มเติมได้ อย่างไรก็ตาม ยังขาดการอธิบายให้ชัดเจนว่าความไม่ตรงของยอดอาจเกิดจากสาเหตุใด ทำให้คำตอบยังไม่สมบูรณ์ในเชิงการอธิบายภาพรวม  ตัวอย่างจากข้อความในเคสนี้ จากข้อความ “หากยอดในกระเป๋าเงินไม่ถูกต้องสามารถแจ้งกลับมาอีกครั้งได้ค่ะ”  ควรเสริม เช่น “หากยอดในกระเป๋าเงินไม่ตรง อาจเกิดจากการอัปเดตข้อมูลล่าช้าหรือรายการยังไม่แสดงครบ แนะนำให้ตรวจสอบอีกครั้ง และหากยังไม่ถูกต้องสามารถแจ้งแอดมินเพื่อตรวจสอบเพิ่มเติมได้ค่ะ”</t>
  </si>
  <si>
    <t>พนักงานมีการอธิบายแนวทางการดำเนินการในระดับที่ดี โดยแจ้งให้ลูกค้าตรวจสอบและสามารถติดต่อกลับได้ แต่ยังสามารถทำให้ขั้นตอนชัดเจนขึ้นได้อีก โดยระบุลำดับการตรวจสอบหรือสิ่งที่ลูกค้าควรทำให้ชัดเจนมากขึ้น  ตัวอย่างจากข้อความในเคสนี้ ข้อความ: “หากยอดในกระเป๋าเงินไม่ถูกต้องสามารถแจ้งกลับมาอีกครั้งได้ค่ะ”  ควรปรับเป็น “รบกวนตรวจสอบยอดในกระเป๋าเงินอีกครั้งนะคะ หากยังไม่ตรง รบกวนแจ้งแอดมินพร้อมรายละเอียดรายการ เพื่อให้แอดมินตรวจสอบเพิ่มเติมให้ค่ะ”</t>
  </si>
  <si>
    <t>พนักงานใช้ข้อมูลจากระบบในการตอบคำถามได้อย่างถูกต้อง และไม่มีการอ้างอิงข้อมูลที่ไม่เกี่ยวข้อง</t>
  </si>
  <si>
    <t>พนักงานสามารถให้ข้อมูลผลลัพธ์ได้ว่ามีการโอนเงินเรียบร้อยแล้ว แต่ยังไม่ได้วิเคราะห์สาเหตุของปัญหาที่ลูกค้าแจ้งว่า “ยอดในแอปไม่ตรง” ว่าอาจเกิดจากระบบแสดงผล การค้างของรายการ หรือปัจจัยอื่น ทำให้การแก้ไขปัญหายังไม่สมบูรณ์ในเชิงวิเคราะห์  ตัวอย่างจากข้อความในเคสนี้ ข้อความปัจจุบัน: “มีการโอนเงินเรียบร้อยแล้ว … จำนวนเงิน 38 บาท”  ควรเสริม เช่น “หากยอดในแอปยังไม่ตรง อาจเกิดจากการแสดงผลของระบบที่ยังไม่อัปเดตครบ แนะนำให้รอสักครู่และตรวจสอบอีกครั้งนะคะ”</t>
  </si>
  <si>
    <t>พนักงานมีการให้แนวทางและเปิดโอกาสให้ลูกค้ากลับมาติดต่อได้ แต่ยังไม่แสดงการรับผิดชอบเคสในลักษณะติดตามต่อเนื่องอย่างชัดเจน  ตัวอย่างจากข้อความในเคสนี้ ข้อความ: “สามารถแจ้งแอดมินเพื่อตรวจสอบเพิ่มเติมได้ค่ะ”  ควรปรับเป็น “หากยังพบว่ายอดไม่ถูกต้อง แอดมินขนมปังเนยสดจะช่วยติดตามตรวจสอบให้ต่อเนื่องนะคะ”</t>
  </si>
  <si>
    <t>พนักงานมีการแจ้งแนวทางให้ลูกค้าดำเนินการต่อแล้ว แต่ยังสามารถระบุขั้นตอนให้ชัดเจนมากขึ้น เช่น ควรตรวจสอบอะไร และต้องส่งข้อมูลใดกลับมา  ตัวอย่างจากข้อความในเคสนี้ ข้อความ: “สามารถแจ้งกลับมาอีกครั้งได้ค่ะ”  ควรปรับเป็น “หากยอดยังไม่ตรง รบกวนแจ้งรายละเอียดรายการหรือภาพหน้าจอ เพื่อให้แอดมินตรวจสอบเพิ่มเติมให้ค่ะ”</t>
  </si>
  <si>
    <t>การเรียบเรียงข้อความเป็นลำดับดี อ่านง่าย และเข้าใจได้ไม่ยาก</t>
  </si>
  <si>
    <t>น้ำเสียงสุภาพ เป็นมิตร และเหมาะสมกับสถานการณ์</t>
  </si>
  <si>
    <t>รูปแบบการตอบเหมาะสมกับเคสลักษณะตรวจสอบข้อมูลทางการเงิน</t>
  </si>
  <si>
    <t>พนักงานดำเนินการรับเคส ตอบ และปิดเคสครบถ้วนตามขั้นตอน พร้อมมีการติดแท็กที่เหมาะสม</t>
  </si>
  <si>
    <t>ตอบกลับอยู่ใน SLA ไม่มีความล่าช้า</t>
  </si>
  <si>
    <t>สถานะเคสถูกต้องและสอดคล้องกับการดำเนินงาน</t>
  </si>
  <si>
    <t>ไรเดอร์สอบถามยอดงานรวมประจำเดือน (Rider inquires about total jobs for this month)</t>
  </si>
  <si>
    <t>AA214511</t>
  </si>
  <si>
    <t>https://app.oho.chat/business/6805c0f16232119d2a1204b5/smartchat?room=69cac21d82da225f048e5d7d</t>
  </si>
  <si>
    <t>พนักงานมีการกล่าวทักทาย แนะนำตัว และใช้ชื่อแอดมินอย่างเหมาะสม เช่น “สวัสดีค่ะ 🌺 แอดมินปุยฝ้ายยินดีให้บริการค่ะ” รวมถึงมีการปิดบทสนทนาอย่างครบถ้วน โดยมีทั้งการเสนอให้ติดต่อกลับ และการลงชื่อแอดมิน เช่น “ขอบคุณที่ใช้บริการ Robinhood แอดมินปุยฝ้ายยินดีให้บริการค่ะ” ถือว่าครบองค์ประกอบตามมาตรฐาน</t>
  </si>
  <si>
    <t>พนักงานตรวจสอบข้อมูลและแจ้งรายละเอียดได้ถูกต้อง เช่น การยืนยันหมายเลขโทรศัพท์ของไรเดอร์ และการให้ข้อมูลเกี่ยวกับขั้นตอนการสมัครใหม่และเอกสารที่ต้องใช้ ซึ่งสอดคล้องกับกระบวนการจริง</t>
  </si>
  <si>
    <t>มีการตรวจสอบข้อมูลโดยอ้างอิงจากหมายเลขโทรศัพท์ของผู้ใช้งานอย่างเหมาะสม และไม่มีการเปิดเผยข้อมูลเกินความจำเป็น</t>
  </si>
  <si>
    <t>พนักงานเข้าใจเคสได้ถูกต้อง โดยลูกค้าต้องการเปลี่ยน/สมัครบัญชีใหม่ และพนักงานให้แนวทางการสมัครใหม่พร้อมรายละเอียดเอกสารได้ตรงประเด็น</t>
  </si>
  <si>
    <t>คำตอบครอบคลุมครบถ้วน ทั้ง  การแจ้งข้อมูลเบื้องต้น ขั้นตอนการสมัครใหม่ รายการเอกสารที่ต้องใช้ ช่องทางการดำเนินการ (ลิงก์) ถือว่าตอบได้ครบและชัดเจน</t>
  </si>
  <si>
    <t>พนักงานอธิบายขั้นตอนการดำเนินการได้อย่างเป็นลำดับชัดเจน โดยมีการแยกรายการเอกสารเป็นข้อ ๆ เช่น  รูปถ่ายโปรไฟล์ สำเนาบัตรประชาชน สำเนาเล่มทะเบียนรถ ใบตรวจประวัติอาชญากรรม  ทำให้ลูกค้าสามารถเข้าใจและนำไปปฏิบัติได้จริง</t>
  </si>
  <si>
    <t>มีการให้ลิงก์สำหรับดำเนินการสมัคร และอ้างอิงข้อมูลตามขั้นตอนที่ถูกต้องของระบบ</t>
  </si>
  <si>
    <t>พนักงานสามารถให้แนวทางแก้ไขได้ตรงจุด โดยแนะนำให้สมัครใหม่พร้อมระบุเอกสารที่ต้องใช้ ซึ่งตอบโจทย์ความต้องการของลูกค้า อย่างไรก็ตาม ยังไม่ได้อธิบายสาเหตุว่าทำไมต้องสมัครใหม่ หรือเกิดจากข้อจำกัดของระบบใด ทำให้การอธิบายยังไม่สมบูรณ์ในเชิงวิเคราะห์  ตัวอย่างจากข้อความในเคสนี้ มีการแจ้งขั้นตอนสมัครใหม่ทันที  ควรเสริม เช่น “กรณีนี้ระบบไม่สามารถแก้ไขข้อมูลเดิมได้ จำเป็นต้องสมัครบัญชีใหม่ตามขั้นตอนที่แอดมินแนะนำค่ะ”</t>
  </si>
  <si>
    <t>พนักงานมีการดูแลเคสตั้งแต่ต้นจนจบ ให้ข้อมูลครบถ้วน และเปิดโอกาสให้ลูกค้าติดต่อกลับได้เพิ่มเติม สะท้อนการดูแลแบบ end-to-end</t>
  </si>
  <si>
    <t>พนักงานระบุขั้นตอนถัดไปได้ชัดเจน เช่น การเตรียมเอกสาร และการสมัครผ่านลิงก์ รวมถึงการแจ้งว่าหากมีข้อสงสัยสามารถติดต่อกลับได้ ถือว่าให้ next step ครบถ้วน</t>
  </si>
  <si>
    <t>ข้อความมีโครงสร้างชัดเจน แบ่งเป็นส่วน ๆ และใช้ bullet ทำให้เข้าใจง่าย</t>
  </si>
  <si>
    <t>ใช้ภาษาสุภาพ ชัดเจน และเหมาะสมกับการให้บริการ แม้ข้อความค่อนข้างยาวแต่ยังคงความเข้าใจง่าย</t>
  </si>
  <si>
    <t>รูปแบบการตอบเหมาะสมกับเคสที่ต้องอธิบายหลายขั้นตอน โดยใช้ bullet ช่วยให้ข้อมูลไม่สับสน</t>
  </si>
  <si>
    <t>สถานะเคสถูกต้อง และสอดคล้องกับการดำเนินงาน</t>
  </si>
  <si>
    <t>ไรเดอร์สอบถามไม่สามารถลงทะเบียนวันอบรมได้ (Rider unable to register for training session)</t>
  </si>
  <si>
    <t>AA214471</t>
  </si>
  <si>
    <t>https://app.oho.chat/business/6805c0f16232119d2a1204b5/smartchat?room=69cb4f2c59f60c3ad03b6752</t>
  </si>
  <si>
    <t>1.1 Greeting &amp; Closing Standards — 8/10  พนักงานมีการกล่าวทักทายและปิดบทสนทนาอย่างสุภาพ เช่น “สวัสดีครับ แอดมินขนมถั่วแปบ ยินดีให้บริการ” และมีการปิดด้วยการขอบคุณและลงชื่อแอดมิน  อย่างไรก็ตาม ยังไม่ครบองค์ประกอบตามมาตรฐาน เนื่องจากไม่มีการแสดงชื่อแอดมินซ้ำระหว่างบทสนทนา และรูปแบบประโยคเปิด–ปิดยังไม่เป็นไปตามสคริปต์องค์กรอย่างชัดเจน  ตัวอย่างจากข้อความในเคสนี้ “สวัสดีครับ แอดมินขนมถั่วแปบ ยินดีให้บริการ”  ควรเสริม เช่น “สวัสดีครับ แอดมินขนมถั่วแปบ ยินดีให้บริการนะครับ … แอดมินขนมถั่วแปบยินดีให้บริการครับ”</t>
  </si>
  <si>
    <t>พนักงานให้ข้อมูลถูกต้อง โดยมีการขอข้อมูลเพิ่มเติม (เลขออเดอร์ / เบอร์โทร) เพื่อใช้ตรวจสอบ ซึ่งเป็นแนวทางที่ถูกต้องตามกระบวนการ</t>
  </si>
  <si>
    <t>การขอข้อมูลอยู่ในขอบเขตที่เหมาะสม ไม่มีการเปิดเผยข้อมูลส่วนบุคคลของบุคคลที่สาม</t>
  </si>
  <si>
    <t>พนักงานเข้าใจเคสในระดับหนึ่ง โดยลูกค้าแจ้งปัญหา “ไม่มีไรเดอร์รับออเดอร์” แต่พนักงานเลือกแนวทางขอข้อมูลเพิ่มเติมทันที โดยยังไม่ได้สะท้อนความเข้าใจปัญหา หรือทวนเคสก่อน  ตัวอย่างจากข้อความในเคสนี้ พนักงานตอบทันทีว่า “ขอทราบเลขที่ออเดอร์…”  ควรปรับเป็น “จากที่แจ้งว่าไม่มีไรเดอร์รับออเดอร์ แอดมินขนมถั่วแปบขออนุญาตตรวจสอบเพิ่มเติมนะครับ รบกวนขอเลขที่ออเดอร์…”</t>
  </si>
  <si>
    <t>พนักงานยังไม่ได้ให้คำตอบหรือแนวทางแก้ไขปัญหา มีเพียงการขอข้อมูลเพิ่มเติม และปิดเคสโดยที่ยังไม่ได้ตรวจสอบหรือให้คำแนะนำเพิ่มเติม  ตัวอย่างจากข้อความในเคสนี้ ไม่มีการอธิบายสาเหตุหรือแนวทางแก้ไข  ควรเสริม เช่น “กรณีที่ยังไม่มีไรเดอร์รับงาน อาจเกิดจากจำนวนไรเดอร์ในพื้นที่ไม่เพียงพอ แนะนำให้รอสักครู่หรือกดยืนยันออเดอร์ใหม่อีกครั้งนะครับ”</t>
  </si>
  <si>
    <t>พนักงานไม่ได้อธิบายขั้นตอนหรือแนวทางการแก้ไข มีเพียงการขอข้อมูลเพิ่มเติม ทำให้ลูกค้าไม่สามารถดำเนินการต่อได้ด้วยตนเอง  ตัวอย่างจากข้อความในเคสนี้ ไม่มีการอธิบายขั้นตอน  ควรเสริม เช่น “ระหว่างนี้พี่สามารถลองกดรีเฟรชหรือสร้างออเดอร์ใหม่ได้ก่อนนะครับ”</t>
  </si>
  <si>
    <t>มีการอ้างอิงข้อมูลที่ต้องใช้ในการตรวจสอบได้ถูกต้อง เช่น เลขออเดอร์และเบอร์โทร</t>
  </si>
  <si>
    <t>แอดมินมีการเริ่มดำเนินการแก้ไขได้ถูกต้อง โดยขอเลขออเดอร์หรือเบอร์โทรเพื่อใช้ตรวจสอบเพิ่มเติม ซึ่งเป็นขั้นตอนที่เหมาะสมกับเคสลักษณะนี้ อย่างไรก็ตาม ยังไม่ปรากฏการวิเคราะห์สาเหตุหรือการเสนอแนวทางแก้ไขจากฝั่งแอดมิน เนื่องจากลูกค้าแจ้งว่าสามารถยกเลิกได้แล้วก่อนที่การตรวจสอบจะดำเนินต่อ จึงไม่สามารถให้คะแนนเต็มในส่วนการ resolution ได้  ตัวอย่างจากเคส “ขอทราบเลขที่ออเดอร์ หรือเบอร์โทรศัพท์คุณลูกค้า เพื่อตรวจสอบเพิ่มเติมครับ”</t>
  </si>
  <si>
    <t>แอดมินมีการรับเคสและเริ่มดำเนินการตรวจสอบอย่างเหมาะสม อย่างไรก็ตาม ยังไม่มีการแสดงความเป็นเจ้าของเคสในลักษณะ follow up หรือยืนยันผลหลังจากลูกค้าแจ้งว่าแก้ไขได้แล้ว  ตัวอย่างจากเคส หลังลูกค้าแจ้งว่า “ยกเลิกได้แล้วค่ะ” ควรเสริม เช่น “เรียบร้อยแล้วนะครับ หากมีปัญหาเพิ่มเติม แอดมินขนมถั่วแปบยินดีช่วยดูแลต่อเนื่องครับ”</t>
  </si>
  <si>
    <t>แอดมินมีการขอข้อมูลเพื่อดำเนินการต่อ ซึ่งถือเป็น next step ในระดับหนึ่ง แต่ยังไม่มีการระบุขั้นตอนถัดไปในกรณีอื่น หรือแนวทางสำรองให้ลูกค้าทราบ  ตัวอย่างจากเคส มีเพียงการขอข้อมูล  ควรเสริม เช่น “รบกวนส่งเลขออเดอร์มาเพิ่มเติมนะครับ หากระหว่างนี้สามารถยกเลิกได้เองแล้ว สามารถแจ้งแอดมินเพื่อปิดเคสได้เลยครับ”</t>
  </si>
  <si>
    <t>ข้อความเรียบเรียงเข้าใจง่าย แต่ยังขาดลำดับการสื่อสารที่ควรมี เช่น การทวนปัญหา → ขอข้อมูล → ให้แนวทางเบื้องต้น</t>
  </si>
  <si>
    <t>รูปแบบการตอบเหมาะสมในระดับหนึ่ง แต่ยังไม่สอดคล้องกับเคสที่ควรมีการอธิบายเพิ่มเติม</t>
  </si>
  <si>
    <t>พนักงานมีการปฏิบัติตามขั้นตอนการทำงานได้ถูกต้องในช่วงต้น โดยมีการกล่าวทักทายและขอข้อมูลที่จำเป็น ได้แก่ เลขที่ออเดอร์หรือเบอร์โทรศัพท์ เพื่อใช้ในการตรวจสอบเพิ่มเติม ซึ่งสอดคล้องกับกระบวนการทำงานของเคสลักษณะนี้  อย่างไรก็ตาม ในช่วงท้ายของการสนทนา เมื่อผู้ใช้บริการแจ้งว่าสามารถยกเลิกออเดอร์ได้เรียบร้อยแล้ว พนักงานยังไม่ได้มีการตอบกลับเพื่อยืนยันผลการดำเนินการ หรือสรุปสถานะเคสก่อนปิดการสนทนา ส่งผลให้ขั้นตอนการปิดเคสยังไม่สมบูรณ์ตามมาตรฐาน  ตัวอย่างจากเคสนี้ ลูกค้าแจ้งว่า “ยกเลิกได้แล้วค่ะ” แต่ไม่มีข้อความตอบกลับจากแอดมินเพื่อยืนยันหรือปิดเคสอย่างชัดเจน  แนวทางที่ควรเป็น “เรียบร้อยแล้วนะครับ หากมีปัญหาเพิ่มเติมสามารถแจ้งแอดมินขนมถั่วแปบได้เลยนะครับ ขอบคุณที่ใช้บริการ Robinhood ครับ”</t>
  </si>
  <si>
    <t>ลูกค้าขอยกเลิกออเดอร์เนื่องจากไม่มีไรเดอร์รับงาน (Customer requests cancellation due to no rider accepting order)</t>
  </si>
  <si>
    <t>AA214579</t>
  </si>
  <si>
    <t>https://app.oho.chat/business/6805c0f16232119d2a1204b5/smartchat?room=69cb6cde4459ecfa198442ac</t>
  </si>
  <si>
    <t>พนักงานมีการทักทายอย่างสุภาพ แนะนำตัวชัดเจน และมีการปิดการสนทนาโดยระบุชื่อแอดมินครบถ้วนตามมาตรฐานองค์กร พร้อมข้อความขอบคุณและอวยพรลูกค้าอย่างเหมาะสม</t>
  </si>
  <si>
    <t>ข้อมูลที่แจ้งเกี่ยวกับขั้นตอนการตรวจสอบออเดอร์ และการประสานงานร้านค้าเป็นไปตามข้อเท็จจริง ไม่มีการให้ข้อมูลผิดหรือเกินจริง</t>
  </si>
  <si>
    <t>ไม่มีการร้องขอหรือเปิดเผยข้อมูลส่วนบุคคลเกินความจำเป็น การขอข้อมูล Order ID อยู่ในขอบเขตที่เหมาะสมตามนโยบาย</t>
  </si>
  <si>
    <t>พนักงานสามารถเข้าใจเคสได้ถูกต้องว่าเป็นกรณี “ลูกค้าได้รับสินค้าไม่ครบ” และดำเนินการตรวจสอบออเดอร์ได้ตรงประเด็น</t>
  </si>
  <si>
    <t>มีการสอบถามข้อมูลและตรวจสอบออเดอร์ครบถ้วนในระดับหนึ่ง แต่ในช่วงแรกยังไม่ได้สรุปภาพรวมของแนวทางการช่วยเหลือให้ลูกค้าเข้าใจทันที เช่น ขั้นตอนว่าจะตรวจสอบ → ประสานร้าน → แจ้งผล</t>
  </si>
  <si>
    <t>มีการอธิบายการดำเนินการ เช่น ตรวจสอบออเดอร์และประสานร้าน แต่ยังไม่ได้เรียบเรียงเป็น step ที่ชัดเจน ทำให้ลูกค้าอาจต้องรอการอัปเดตโดยไม่เห็น flow ล่วงหน้า</t>
  </si>
  <si>
    <t>มีการอ้างอิงข้อมูลจาก Order ID และหลักฐานที่ลูกค้าส่งมาได้ถูกต้อง</t>
  </si>
  <si>
    <t>พนักงานสามารถวิเคราะห์ปัญหาได้ถูกต้องว่าเป็นกรณี “สินค้าได้รับไม่ครบ” และดำเนินการตรวจสอบพร้อมประสานร้านค้าเพื่อแก้ไขปัญหาให้ลูกค้า ซึ่งถือว่าเป็นการแก้ไขที่ตรงจุด อย่างไรก็ตาม ยังไม่ได้มีการสรุปสาเหตุ (เช่น ร้านจัดไม่ครบ / แพ็กผิด) อย่างชัดเจนให้ลูกค้าทราบ</t>
  </si>
  <si>
    <t>พนักงานดูแลเคสต่อเนื่องจนจบ มีการติดตาม ประสานร้าน และแจ้งผลให้ลูกค้าโดยไม่ส่งต่อ ถือว่ามี ownership ที่ดี</t>
  </si>
  <si>
    <t>มีการแจ้งว่าประสานร้านค้าและให้ลูกค้ารอการติดต่อกลับ แต่ยังสามารถเพิ่มความชัดเจนได้ เช่น  ระยะเวลาที่คาดว่าจะได้รับการติดต่อ หากไม่ได้รับการติดต่อควรทำอย่างไร</t>
  </si>
  <si>
    <t>ข้อความเรียงลำดับดี มีการแบ่งช่วงการสื่อสารชัดเจน อ่านเข้าใจง่าย</t>
  </si>
  <si>
    <t>ใช้ภาษาถูกต้อง สุภาพ กระชับ และเหมาะสมกับบริบทงานบริการ</t>
  </si>
  <si>
    <t>น้ำเสียงสุภาพ มี empathy ต่อปัญหาลูกค้า ไม่มีลักษณะโต้แย้ง</t>
  </si>
  <si>
    <t>สามารถปรับรูปแบบการตอบให้เหมาะกับเคส (มีการถาม-ตอบ-ยืนยัน-ปิดเคส) ได้ดี</t>
  </si>
  <si>
    <t>ดำเนินการตาม flow ครบถ้วน ได้แก่ รับเรื่อง → ขอข้อมูล → ตรวจสอบ → ประสานร้าน → แจ้งลูกค้า → ปิดเคส</t>
  </si>
  <si>
    <t>ตอบกลับอยู่ภายใน SLA ไม่มีความล่าช้า</t>
  </si>
  <si>
    <t>การบันทึกเคสและสถานะถูกต้อง ไม่มีข้อผิดพลาด</t>
  </si>
  <si>
    <t>ลูกค้าแจ้งได้รับสินค้าไม่ครบและไม่ถูกต้อง (Customer reports missing and incorrect items)</t>
  </si>
  <si>
    <t>AA214402</t>
  </si>
  <si>
    <t>https://app.oho.chat/business/6805c0f16232119d2a1204b5/smartchat?room=69cb3cd322d9b91deb856505</t>
  </si>
  <si>
    <t>Agent มีการทักทาย แนะนำตัว และปิดการสนทนาอย่างสุภาพเ</t>
  </si>
  <si>
    <t>ข้อมูลที่ Agent แจ้งมีความถูกต้อง สอดคล้องกับสิ่งที่ผู้ติดต่อสอบถามโดยตรง และมีลักษณะเป็นผลจากการตรวจสอบจริง ไม่ใช่การคาดเดา ทั้งในส่วนของช่องทางคืนเงิน ระยะเวลาคืนเงิน และเงื่อนไขการติดตามผล จึงถือว่าหัวข้อนี้ทำได้ครบถ้วนตามมาตรฐาน</t>
  </si>
  <si>
    <t>Agent ขอเฉพาะข้อมูลที่จำเป็นต่อการตรวจสอบ และไม่พบการเปิดเผยข้อมูลส่วนบุคคลเกินขอบเขตที่เกี่ยวข้องกับเคส จึงเป็นไปตามหลัก PDPA และนโยบายบริษัท</t>
  </si>
  <si>
    <t>Agent ตอบตรงกับคำถามหลักของไรเดอร์อย่างชัดเจน กล่าวคือ ผู้ติดต่อถามเรื่อง ระยะเวลาการคืนเงินหลังร้านยกเลิกออเดอร์ และ Agent ตอบตรงประเด็นนี้โดยตรงหลังตรวจสอบข้อมูลจากหมายเลขคำสั่งซื้อจริง จึงถือว่าหัวข้อนี้อยู่ในระดับ Excellent</t>
  </si>
  <si>
    <t>Agent ให้ข้อมูลสำคัญได้ค่อนข้างครบ</t>
  </si>
  <si>
    <t>Agent อธิบายขั้นตอนได้ค่อนข้างชัด</t>
  </si>
  <si>
    <t>Agent มีการอ้างอิงจาก หมายเลขคำสั่งซื้อจริง ก่อนแจ้งผล และตอบโดยเชื่อมโยงกับข้อมูลที่ตรวจสอบได้จริงในเคส จึงถือว่าใช้แหล่งอ้างอิงได้ถูกต้องเหมาะสม</t>
  </si>
  <si>
    <t>Agent จับสาระสำคัญของเคสได้ถูกต้องว่าเป็นกรณี ติดตามสถานะการคืนเงินหลังออเดอร์ถูกยกเลิก และให้คำตอบที่นำไปใช้งานได้จริง โดยระบุทั้งช่องทางและกรอบเวลาการคืนเงิน ถือว่าแก้ไขข้อสงสัยของผู้ติดต่อได้ดี  อย่างไรก็ตาม หัวข้อนี้ยังไม่เต็มคะแนน เพราะ Agent ยังสามารถอธิบายให้ชัดขึ้นได้อีกเล็กน้อยว่า ขณะนี้รายการอยู่ในขั้นตอนคืนเงินอัตโนมัติแล้ว ซึ่งจะช่วยให้ผู้ติดต่อเข้าใจสถานะของรายการได้ชัดยิ่งขึ้น ตัวอย่างเช่น “จากการตรวจสอบ ขณะนี้รายการอยู่ในขั้นตอนคืนเงินอัตโนมัติแล้วนะคะ”</t>
  </si>
  <si>
    <t>Agent มีการรับเรื่อง ตรวจสอบ และแจ้งแนวทางต่อให้ชัดเจน ไม่ได้ตอบเชิงปัดประเด็นหรือผลักภาระให้ลูกค้าดำเนินการเองโดยไม่มีแนวทาง จึงถือว่ามี Ownership ต่อเคสในระดับดีมาก</t>
  </si>
  <si>
    <t>Agent แจ้งขั้นตอนถัดไปได้อย่างชัดเจนแล้วว่า หากยังไม่ได้รับเงินภายในระยะเวลาที่แจ้งไว้ สามารถติดต่อกลับมาเพื่อให้ตรวจสอบเพิ่มเติมและประสานงานให้ต่อได้ ถือว่าหัวข้อนี้ครบถ้วนตามมาตรฐาน</t>
  </si>
  <si>
    <t>ข้อความของ Agent มีลำดับชัดเจน อ่านง่าย และไม่สับสน แม้จะไม่ได้จัดเป็นข้ออย่างเป็นทางการ แต่ยังคงสามารถตามสาระสำคัญได้อย่างครบถ้วน</t>
  </si>
  <si>
    <t>ภาษาที่ใช้สุภาพ ถูกต้อง เข้าใจง่าย และมีความกระชับเหมาะสมกับบริบทของงานบริการ ไม่พบการใช้ถ้อยคำกำกวมหรือยืดยาวเกินจำเป็น</t>
  </si>
  <si>
    <t>น้ำเสียงเหมาะสมกับลักษณะของเคสและงานบริการ เป็นมิตร สุภาพ และให้ความรู้สึกพร้อมช่วยเหลือ</t>
  </si>
  <si>
    <t>Agent สามารถปรับรูปแบบคำตอบให้เหมาะกับเคสสอบถามข้อมูลธุรกรรมได้ดี ไม่ใช้ภาษายืดเยื้อ และตอบในโทนทางการที่เหมาะสมกับการแจ้งผลตรวจสอบ</t>
  </si>
  <si>
    <t>Agent ดำเนินงานตาม flow ได้ถูกต้อง ได้แก่ รับเรื่อง → ขอข้อมูลที่จำเป็น → ตรวจสอบ → แจ้งผล → แจ้งแนวทางหากยังไม่ได้รับเงิน  จุดที่ยังไม่เต็มคะแนน คือยังสามารถสรุปผลการตรวจสอบให้คมและครบขึ้นอีกเล็กน้อย โดยเฉพาะการระบุสถานะของรายการว่าอยู่ในขั้นตอนคืนเงินแล้ว ซึ่งจะทำให้ flow สมบูรณ์ยิ่งขึ้น</t>
  </si>
  <si>
    <t>จากภาพเคส เริ่มเคสเวลา 10:19 และมีการตอบกลับครั้งแรกภายในเวลาเหมาะสม ขณะที่เวลารอรับบริการระบุเพียง 0:00:14 ซึ่งอยู่ในเกณฑ์รับแชทภายใน 3 นาที และไม่พบช่วงเงียบผิดปกติที่ขัดกับเกณฑ์ตอบกลับ 3–5 นาที จึงผ่านเต็มในหัวข้อนี้ตามมาตรฐานล่าสุด</t>
  </si>
  <si>
    <t>จากภาพหน้ารายละเอียดเคส พบว่ามีการปิดเคสเรียบร้อย สถานะสอดคล้องกับบริบทการให้บริการ และมีการจัดการเคสต่อเนื่องตาม flow ได้เหมาะสม จึงให้คะแนนเต็มในหัวข้อนี้</t>
  </si>
  <si>
    <t>ลูกค้าสอบถามระยะเวลาเงินคืนหลังร้านยกเลิกออเดอร์ (Customer inquires about refund time after store cancellation)</t>
  </si>
  <si>
    <t>AA214707</t>
  </si>
  <si>
    <t>https://app.oho.chat/business/6805c0f16232119d2a1204b5/smartchat?room=69cbaa12bc531d705e2d92e3</t>
  </si>
  <si>
    <t>Agent มีการทักทาย แนะนำตัว และปิดการสนทนาอย่างสุภาพ พร้อมเปิดทางให้ร้านค้าติดต่อกลับมาได้อีกหากมีข้อสงสัยเพิ่มเติม ถือว่าเป็นไปตามมาตรฐานงานบริการในระดับดี  อย่างไรก็ตาม ยังไม่เต็มคะแนน เนื่องจากช่วงปิดยังไม่ได้ตรวจสอบให้ครบก่อนว่า ร้านค้าต้องการให้ช่วยดูต่อในประเด็น แอปไม่เด้งออเดอร์ หรือไม่  ตัวอย่างที่ควรทำให้สมบูรณ์ขึ้น “หากร้านค้าต้องการให้แอดมินช่วยตรวจสอบเพิ่มเติมในส่วนที่แอปไม่แจ้งเตือนออเดอร์ สามารถแจ้งกลับมาได้เลยนะคะ”</t>
  </si>
  <si>
    <t>Agent ตอบถูกในส่วนที่ว่า หากออเดอร์ถูกยกเลิกในระบบแล้ว ร้านค้าไม่ต้องดำเนินการต่อ แต่ข้อมูลยัง ไม่ครบและไม่แม่นพอ สำหรับ process จริงของเคสนี้ เพราะควรอธิบายเพิ่มเติมว่า เงินจะคืนให้ลูกค้าผ่านช่องทางเดิม  ดังนั้นหัวข้อนี้ไม่ถึงขั้นผิดทั้งหมด แต่ยังไม่ครบถ้วนพอจะได้เต็มคะแนน  ตัวอย่างคำตอบที่ถูกต้องกว่า “กรณีร้านค้าไม่ได้กดรับคำสั่งซื้อภายในเวลาที่ระบบกำหนด คำสั่งซื้อจะถูกยกเลิกอัตโนมัตินะคะ และระบบจะคืนเงินให้ลูกค้าผ่านช่องทางเดิมค่ะ”  1.3 PDPA &amp; Company Policy Compliance — 5/5  ไม่พบการเปิดเผยข้อมูลส่วนบุคคลเกินจำเป็น และการสื่อสารอยู่ในขอบเขตนโยบายบริษัท</t>
  </si>
  <si>
    <t>ไม่พบการเปิดเผยข้อมูลส่วนบุคคลเกินจำเป็น และการสื่อสารอยู่ในขอบเขตนโยบายบริษัท</t>
  </si>
  <si>
    <t>Agent ตอบได้เพียงบางส่วนของคำถาม กล่าวคือ ตอบในมุมว่าเมื่อออเดอร์หมดอายุ/ถูกยกเลิกแล้ว ร้านค้าไม่ต้องดำเนินการต่อ แต่ยัง ไม่ตอบประเด็นสำคัญของเคสให้ครบ เพราะร้านค้าให้บริบทว่า แอปไม่เด้งออเดอร์ ซึ่งเป็นต้นเหตุหลักของปัญหา  ดังนั้นคำตอบจึงยังไม่ตรงเคสอย่างครบถ้วน  ตัวอย่างคำตอบที่ควรตรงเคสมากขึ้น “กรณีร้านค้าไม่ได้กดรับคำสั่งซื้อภายในเวลาที่ระบบกำหนด คำสั่งซื้อจะถูกยกเลิกอัตโนมัติ และเงินจะคืนให้ลูกค้าผ่านช่องทางเดิมนะคะ ส่วนในกรณีที่ร้านค้าแจ้งว่าแอปไม่เด้งออเดอร์ แอดมินสามารถช่วยตรวจสอบเพิ่มเติมให้ได้ค่ะ”</t>
  </si>
  <si>
    <t>คำตอบยังไม่ครบถ้วนอย่างชัดเจน เพราะยังขาดสาระสำคัญ เช่น  สาเหตุที่คำสั่งซื้อหมดอายุ process ที่ถูกต้องหลังหมดอายุ เงินจะคืนให้ลูกค้าอย่างไร ประเด็นแอปไม่เด้งออเดอร์ควรทำอย่างไรต่อ หากร้านค้าต้องการให้ตรวจสอบ ต้องส่งข้อมูลอะไรเพิ่ม  ดังนั้นหัวข้อนี้ควรได้คะแนนต่ำ  ตัวอย่างที่ควรมีเพื่อให้ครบถ้วนกว่าเดิม “หากร้านค้าไม่ได้กดรับคำสั่งซื้อภายในเวลาที่ระบบกำหนด ระบบจะยกเลิกคำสั่งซื้ออัตโนมัตินะคะ และเงินจะคืนให้ลูกค้าผ่านช่องทางเดิมค่ะ ส่วนในกรณีที่ร้านค้าแจ้งว่าแอปไม่เด้งออเดอร์ หากต้องการให้แอดมินช่วยตรวจสอบเพิ่มเติม รบกวนส่งรายละเอียดหรือภาพหน้าจอเข้ามาได้เลยค่ะ”</t>
  </si>
  <si>
    <t>Agent อธิบายได้เพียงปลายทางว่า เมื่อออเดอร์ถูกยกเลิกแล้ว ร้านค้าไม่ต้องดำเนินการต่อ แต่ยังไม่ได้อธิบาย process ที่ถูกต้องให้ครบว่า  คำสั่งซื้อหมดอายุเพราะอะไร ยกเลิกอัตโนมัติเมื่อใด เงินคืนให้ลูกค้าผ่านช่องทางเดิม ร้านค้าควรทำอย่างไรต่อหากปัญหาเกิดจากแอปไม่เด้ง  จึงถือว่า process explanation ยังไม่ชัดเจนเพียงพอ  ตัวอย่างที่ควรอธิบายให้ชัดกว่าเดิม “หากร้านค้าไม่ได้กดรับคำสั่งซื้อภายในเวลาที่แอปกำหนด คำสั่งซื้อจะหมดอายุและถูกยกเลิกอัตโนมัตินะคะ จากนั้นระบบจะคืนเงินให้ลูกค้าผ่านช่องทางเดิมค่ะ และหากร้านค้าต้องการให้ช่วยตรวจสอบสาเหตุที่แอปไม่เด้งออเดอร์ สามารถแจ้งรายละเอียดเพิ่มเติมได้เลยค่ะ”</t>
  </si>
  <si>
    <t>หัวข้อนี้เป็นจุดอ่อนหลักของเคส เนื่องจากร้านค้าไม่ได้ถามเฉพาะว่าออเดอร์หมดอายุต้องทำอย่างไร แต่ยังให้ข้อมูลต้นเหตุสำคัญว่า แอปไม่เด้งออเดอร์ ทั้งที่ร้านไม่ได้ปิดรับ Agent ไม่ได้ซักถามต่อเรื่องอาการ ไม่ได้สอบถามว่าต้องการให้ช่วยตรวจสอบหรือไม่ และไม่ได้ช่วยวิเคราะห์สาเหตุของปัญหา จึงถือว่ายังไม่สามารถจับ root cause ของเคสได้  ตัวอย่างการวิเคราะห์ที่ควรถูกต้องกว่าเดิม “จากข้อความของร้านค้า มี 2 ประเด็น คือ 1) ออเดอร์หมดอายุต้องทำอย่างไร และ 2) แอปไม่เด้งออเดอร์ทั้งที่ร้านไม่ได้ปิดรับ ดังนั้นควรตอบทั้งผลของคำสั่งซื้อหมดอายุ และเสนอช่วยตรวจสอบต้นเหตุของปัญหาแอป”</t>
  </si>
  <si>
    <t>Agent มีการตอบกลับและให้ข้อมูลบางส่วน แต่ยังไม่แสดง ownership ที่เพียงพอ เพราะไม่ได้หยิบประเด็นปัญหาหลักของร้านค้ามาดูต่อหรือเสนอช่วยตรวจสอบ</t>
  </si>
  <si>
    <t>Agent มีการแจ้งเพียงว่า หากมีข้อสงสัยเพิ่มเติมสามารถติดต่อกลับมาได้ แต่ยังไม่ชัดพอว่าหากร้านค้าต้องการให้ช่วยตรวจสอบเรื่องแอปไม่เด้งออเดอร์ ควรดำเนินการอย่างไรต่อ  ตัวอย่าง next step ที่ควรชัดกว่าเดิม “หากร้านค้าต้องการให้แอดมินช่วยตรวจสอบสาเหตุที่แอปไม่เด้งออเดอร์ รบกวนส่งภาพหน้าจอหรือรายละเอียดช่วงเวลาที่พบปัญหาเข้ามาได้เลยนะคะ”</t>
  </si>
  <si>
    <t>ข้อความเรียงลำดับได้ดี อ่านง่าย ไม่ซับซ้อน</t>
  </si>
  <si>
    <t>รูปแบบคำตอบเหมาะกับเคสสอบถามทั่วไป แต่ยังไม่เหมาะกับสถานการณ์ที่ร้านค้ากำลังสะท้อนปัญหาเชิงระบบ เพราะไม่ได้ปรับคำตอบให้ครอบคลุมการช่วยตรวจสอบต่อ</t>
  </si>
  <si>
    <t>Agent ดำเนินการตาม flow พื้นฐานได้บางส่วน ได้แก่  รับเรื่อง ตอบกลับ ปิดเคส  อย่างไรก็ตาม ในเชิงคุณภาพของ work process ยังมีข้อบกพร่องสำคัญ คือ  ไม่อธิบาย process คำสั่งซื้อหมดอายุให้ครบ ไม่ระบุว่าเงินคืนลูกค้าผ่านช่องทางเดิม ไม่สอบถามอาการหรือเสนอช่วยตรวจสอบในส่วนที่แอปไม่เด้งออเดอร์  ดังนั้นหัวข้อนี้ควรได้คะแนนต่ำ</t>
  </si>
  <si>
    <t>จากภาพเคส  เวลารอรับบริการ 0:00:50 = ผ่านเกณฑ์รับแชทภายใน 3 นาที เวลารับบริการ 0:04:33 และรอบตอบอยู่ในกรอบเหมาะสม  จึงผ่านเกณฑ์ SLA เต็ม</t>
  </si>
  <si>
    <t>ลูกค้าสอบถามวิธีดำเนินการเมื่อคำสั่งซื้อหมดอายุ (Customer inquires what to do when order expires)</t>
  </si>
  <si>
    <t>AA214595</t>
  </si>
  <si>
    <t>Agent มีการทักทายและปิดการสนทนาอย่างสุภาพ เหมาะสมกับงานบริการ และมีการเปิดทางให้ติดต่อกลับหากมีข้อสงสัยเพิ่มเติม  หักเล็กน้อยเพราะยังไม่ได้สรุปผลเคสให้กระชับครบในบรรทัดเดียวก่อนปิด เช่น คืนเงินออเดอร์แล้วและประสานฝั่งไรเดอร์แล้ว</t>
  </si>
  <si>
    <t>Agent แจ้งข้อมูลได้ค่อนข้างถูกต้องในส่วนของ  การคืนเงินออเดอร์ ระยะเวลาคืนเงินขึ้นอยู่กับช่องทางชำระของลูกค้า  อย่างไรก็ตาม หักเล็กน้อยเพราะจากข้อความที่เห็น ยังไม่ชัดเต็มที่ว่าการโอนค่าอาหารให้ไรเดอร์เป็น policy ที่สามารถดำเนินการในลักษณะนี้ได้ในทุกกรณีหรือเป็นเพียงการประสานเฉพาะเคส</t>
  </si>
  <si>
    <t>หัวข้อนี้ควรถูกหักชัดเจน เพราะ Agent แจ้ง รายละเอียดบัญชีของไรเดอร์ ให้ผู้ติดต่อทราบในแชท ซึ่งเป็นข้อมูลส่วนบุคคล/ข้อมูลทางการเงินของบุคคลอื่นที่มีความอ่อนไหวสูง แม้จะมีเจตนาเพื่อช่วยให้โอนค่าอาหาร แต่ในมุม QA และ PDPA ถือว่า มีความเสี่ยงสูงในการเปิดเผยข้อมูลเกินจำเป็น</t>
  </si>
  <si>
    <t>Agent จับประเด็นเคสได้ค่อนข้างถูกว่าเป็นเรื่องออเดอร์ยกเลิก + ความต้องการชำระค่าอาหารให้ไรเดอร์ และมีการดำเนินการกับออเดอร์ที่เกี่ยวข้องจริง  หักเล็กน้อยเพราะแม้จะแก้เคสได้ในเชิงปฏิบัติ แต่ยังมีประเด็นเรื่องการเปิดเผยข้อมูลบัญชีที่ทำให้คำตอบไม่สมบูรณ์ในเชิงนโยบาย</t>
  </si>
  <si>
    <t>คำตอบถือว่าค่อนข้างครบในเชิงการดำเนินการจริง ได้แก่  แจ้งคืนเงินออเดอร์แล้ว แจ้งเรื่องระยะเวลารับเงินคืน ประสานฝั่งไรเดอร์ แจ้งข้อมูลให้ผู้ติดต่อทำต่อ  หักเล็กน้อยเพราะหากต้องดำเนินการเรื่องค่าอาหาร ควรอธิบายให้ชัดกว่านี้ว่าเป็นการประสานในนามทีม/ระบบ หรือเป็นการชำระโดยตรงอย่างไร และภายใต้นโยบายใด</t>
  </si>
  <si>
    <t>Agent อธิบาย flow ได้ค่อนข้างชัดว่าจัดการคืนเงินออเดอร์แล้ว และประสานงานต่อฝั่งไรเดอร์ หักเล็กน้อย เพราะยังไม่ได้อธิบาย process ให้เป็นลำดับชัดที่สุดว่า ส่วนคืนเงินออเดอร์คือส่วนหนึ่ง และส่วนค่าอาหาร/การประสานไรเดอร์เป็นอีกส่วนหนึ่ง</t>
  </si>
  <si>
    <t>Agent อ้างอิงหมายเลขออเดอร์ 260331-QX-8165 ชัดเจน และใช้เคสจริงในการตอบ ถือว่าหัวข้อนี้ทำได้ดี</t>
  </si>
  <si>
    <t>Agent เข้าใจว่าเคสนี้มีความเสียหาย/ข้อกังวลจากการที่ออเดอร์ยกเลิก แต่มีต้นทุนค่าอาหารเกิดขึ้น จึงไม่ได้ตอบแค่สถานะออเดอร์ แต่มีการช่วยดำเนินการต่อในทางปฏิบัติ ถือว่ามีแนวคิดเชิงแก้ปัญหาที่ดี  หักเล็กน้อยเพราะแนวทางแก้ไขที่ใช้ยังมีความเสี่ยงเชิงนโยบายจากการส่งข้อมูลบัญชีบุคคลอื่น</t>
  </si>
  <si>
    <t>Agent มี ownership สูง เห็นได้จากการ  รับเรื่อง ดำเนินการคืนเงิน ประสานไรเดอร์ ตอบกลับด้วยข้อมูลที่นำไปใช้งานต่อได้</t>
  </si>
  <si>
    <t>มี next step ค่อนข้างชัด ทั้งเรื่องการคืนเงินและการประสานฝั่งไรเดอร์ หักเล็กน้อย เพราะ next step ที่ให้มีความเสี่ยงเชิง PDPA และถ้าจะปลอดภัยกว่า ควรเป็นการแจ้งว่าแอดมินจะประสานให้ต่อ แทนการส่งข้อมูลบัญชีตรง ๆ</t>
  </si>
  <si>
    <t>ข้อความค่อนข้างเรียงลำดับดี อ่านได้เข้าใจ แต่มีหลายประเด็นในเคสเดียวกัน ทำให้ยังสามารถสรุปแยกเป็นส่วน ๆ ได้ชัดกว่านี้</t>
  </si>
  <si>
    <t>ภาษาสุภาพ ชัดเจนพอสมควร หักเล็กน้อยเพราะบางช่วงยังสามารถย่อให้กระชับขึ้น และแยกประเด็นออเดอร์/ไรเดอร์ให้ชัดขึ้นได้</t>
  </si>
  <si>
    <t>น้ำเสียงเหมาะสม สุภาพ และมีการขออภัยต่อเหตุไม่สะดวก</t>
  </si>
  <si>
    <t>รูปแบบการตอบเหมาะกับเคสที่มีหลายฝ่ายเกี่ยวข้อง แต่ยังสามารถจัดรูปแบบให้ชัดขึ้น เช่น  ส่วนที่ 1 คืนเงินออเดอร์ ส่วนที่ 2 การประสานฝั่งไรเดอร์</t>
  </si>
  <si>
    <t>Agent ดำเนินการตาม flow ได้ดีในเชิงแก้ปัญหาและประสานงานหลายฝ่าย แต่หัวข้อนี้ยังไม่สูงกว่านี้ เพราะมีความเสี่ยงเรื่องการปฏิบัติตาม policy/PDPA จากการให้ข้อมูลบัญชีไรเดอร์โดยตรง</t>
  </si>
  <si>
    <t>จากภาพเคส  เวลารอรับบริการ 0:01:12 = ผ่านเกณฑ์รับแชทภายใน 3 นาที เวลารับบริการ 0:09:24 แม้ใช้เวลาค่อนข้างนาน แต่จาก flow มีการประสานและดำเนินการหลายส่วน และรอบตอบในภาพยังอยู่ในกรอบที่รับได้  จึงให้ผ่าน SLA</t>
  </si>
  <si>
    <t>มีการปิดเคสเรียบร้อย และดูมีการประสานภายในเพิ่มเติม (#2030) ซึ่งสะท้อนว่ามีการติดตามงาน หักเล็กน้อยเพราะจากภาพยังไม่สามารถเห็น note ภายใน</t>
  </si>
  <si>
    <t>ลูกค้าขอชำระเงินให้ไรเดอร์เพิ่มเติม (Customer requests to pay rider additionally)</t>
  </si>
  <si>
    <t>AA214526</t>
  </si>
  <si>
    <t>https://app.oho.chat/business/6805c0f16232119d2a1204b5/smartchat?room=69cb62425e350a8fde9d2ee9</t>
  </si>
  <si>
    <t>Agent มีการทักทายและปิดการสนทนาอย่างสุภาพ เหมาะสมกับงานบริการ และมีข้อความส่งท้ายในเชิงให้กำลังใจ  หักเล็กน้อย เพราะก่อนปิดยังไม่ได้เปิดทางเลือกช่วยเหลือต่อในเชิงชัดเจน เช่น หากไรเดอร์มีข้อมูลเพิ่มเติมสามารถส่งมาให้ตรวจสอบซ้ำได้</t>
  </si>
  <si>
    <t>Agent ให้ข้อมูลเชิง policy/process ว่าเกณฑ์ยกเลิกงานจากระยะทางต้อง เกิน 8 กิโลเมตร และกรณีนี้จุดรับงานห่างประมาณ 5 กิโลเมตร จึงไม่เข้าเงื่อนไข ถือว่าตอบตามทิศทางของเคสได้ดี  หักเล็กน้อย เพราะในแชทลูกค้าอธิบายบริบทการวิ่งหลายช่วงทาง และ Agent ยังไม่ได้แยกให้ชัดว่าระบบพิจารณาจาก ระยะทางไปยังจุดรับอาหาร ไม่ใช่ระยะทางสะสมทั้งหมดที่ไรเดอร์วิ่งมาก่อนหน้า จึงทำให้ลูกค้าอาจยังสับสน</t>
  </si>
  <si>
    <t>Agent ขอข้อมูลเท่าที่จำเป็นต่อการตรวจสอบ และไม่พบการเปิดเผยข้อมูลเกินจำเป็น</t>
  </si>
  <si>
    <t>Agent จับเคสถูกว่าเป็นเรื่อง รับงานอัตโนมัติ/ระยะทาง/ขอยกเลิกงาน และตรวจสอบตามเงื่อนไขระยะทางจริง  หักเล็กน้อย เพราะลูกค้าถามในมุมประสบการณ์ใช้งานว่า “ทำไมงานจึงเด้งมา” แต่คำตอบไปเน้นผลพิจารณาการยกเลิกมากกว่าการอธิบาย logic ของระบบให้เข้าใจง่าย</t>
  </si>
  <si>
    <t>คำตอบค่อนข้างครบในส่วนสำคัญ ได้แก่  ตรวจสอบตำแหน่ง แจ้งระยะทาง แจ้งเกณฑ์ยกเลิก สรุปว่าเคสนี้ไม่เข้าเงื่อนไข  หักเล็กน้อย เพราะยังขาดการสรุปให้ชัดว่า แม้ไรเดอร์จะวิ่งงานมาก่อนหรืออยู่ไกลจากจุดอื่น ระบบจะนับจากตำแหน่งหมุดปัจจุบันไปยังร้านค้า ซึ่งเป็นจุดที่ลูกค้าสงสัยอยู่</t>
  </si>
  <si>
    <t>Agent อธิบาย process ได้ในระดับดี โดยเฉพาะการบอกเกณฑ์ 8 กิโลเมตร และการขอภาพแผนที่เพื่อประกอบการพิจารณา</t>
  </si>
  <si>
    <t>Agent ใช้ข้อมูลจากภาพแผนที่และข้อมูลที่ไรเดอร์ส่งมาในการพิจารณา ถือว่าใช้ reference ได้ถูกต้อง</t>
  </si>
  <si>
    <t>Agent เข้าใจปัญหาหลักว่าไรเดอร์รู้สึกว่าระยะทางไกลและไม่ควรได้รับงานนี้ จึงตรวจสอบข้อมูลประกอบและสรุปตามเกณฑ์ที่ใช้จริง  หักเพราะยังไม่ได้ช่วย “คลายข้อสงสัยเชิงระบบ” ให้สมบูรณ์ที่สุด เช่น อธิบายว่าเหตุใดแม้ไรเดอร์เพิ่งวิ่งมาจากไกล แต่ระบบยังพิจารณาออเดอร์นี้ได้ตามหมุดปัจจุบัน</t>
  </si>
  <si>
    <t>Agent มี ownership ดีในระดับหนึ่ง เพราะรับเรื่อง ตรวจสอบข้อมูลเพิ่ม และให้ผลพิจารณาชัดเจน  หักเล็กน้อย เพราะยังไม่ได้เสนอทางเลือกอื่นเพิ่มเติม เช่น หากไม่พร้อมรับงานควรจัดการในแอปอย่างไร หรือมีข้อควรระวังใดในงานถัดไป</t>
  </si>
  <si>
    <t>Agent สรุปผลพิจารณาว่าเคสนี้ไม่เข้าเงื่อนไขการยกเลิก ซึ่งถือเป็น next step ทางนโยบาย  แต่ยังไม่ค่อยชัดในมุมปฏิบัติสำหรับไรเดอร์ เช่น ตอนนี้ควรทำอะไรต่อทันที จึงได้คะแนนกลาง  ตัวอย่างที่ควรเพิ่ม “กรณีนี้รบกวนพี่ไรเดอร์ดำเนินงานต่อในออเดอร์นี้นะคะ เนื่องจากยังไม่เข้าเงื่อนไขยกเลิกตามระยะทางค่ะ”</t>
  </si>
  <si>
    <t>ข้อความเรียงลำดับดีจากรับเรื่อง → ขอข้อมูล → ขอภาพประกอบ → สรุปผลพิจารณา</t>
  </si>
  <si>
    <t>ภาษาสุภาพและชัดเจน แต่ยังไม่ค่อยกระชับในช่วงอธิบายเงื่อนไขการยกเลิก</t>
  </si>
  <si>
    <t>น้ำเสียงเหมาะสม สุภาพ และไม่โต้แย้งลูกค้า แม้ลูกค้าจะไม่พอใจกับสถานการณ์</t>
  </si>
  <si>
    <t>Agent ปรับรูปแบบการตอบให้สอดคล้องกับเคสตรวจสอบระยะทางและใช้ภาพประกอบได้ดี หักเล็กน้อย เพราะถ้าจัดเป็นข้อสั้น ๆ จะเหมาะกับเคสลักษณะนี้มากขึ้น</t>
  </si>
  <si>
    <t>Agent ทำตาม process ได้ค่อนข้างดี  รับเรื่อง ขอข้อมูลพื้นฐาน ขอภาพแผนที่ ตรวจสอบระยะทาง เทียบกับเกณฑ์ policy สรุปผล</t>
  </si>
  <si>
    <t>เวลารอรับบริการ 0:00:20 = ผ่านเกณฑ์รับแชทภายใน 3 นาที เวลารับบริการรวม 0:14:24 มีบางช่วงที่ต้องรอการส่งข้อมูล/ภาพจากลูกค้า จึงไม่ควรถูกหักหนัก  อย่างไรก็ตาม รอบตอบหลังจากได้รับข้อมูลบางช่วงเกินกรอบ 3–5 นาทีเล็กน้อย จึงไม่ให้เต็ม</t>
  </si>
  <si>
    <t>ไรเดอร์ขอยกเลิกงาน (Rider requests job cancellation)</t>
  </si>
  <si>
    <t>AA214592</t>
  </si>
  <si>
    <t>https://app.oho.chat/business/6805c0f16232119d2a1204b5/smartchat?room=68a98afbf7cef6cd804f3d2f</t>
  </si>
  <si>
    <t>Agent มีการทักทายสุภาพ และปิดการสนทนาอย่างเหมาะสม พร้อมถ้อยคำให้กำลังใจและขอให้ขับขี่ปลอดภัย  หักเล็กน้อย เพราะแม้จะปิดบทสนทนาดี แต่ก่อนปิดยังไม่ได้เปิดทางให้ลูกค้าส่งข้อมูลเพิ่มเติมหากต้องการให้ตรวจสอบเชิงลึก เช่น พื้นที่ที่อยู่หรือช่วงเวลาที่ไม่ได้รับงาน</t>
  </si>
  <si>
    <t>ข้อมูลที่ Agent ให้เกี่ยวกับการเลือกอยู่ในพื้นที่ร้านค้าหนาแน่นและการได้รับงานจากระบบอัตโนมัติ ถือว่าเป็นคำแนะนำที่สมเหตุสมผลในเชิงทั่วไป  หักเล็กน้อย เพราะคำอธิบายเรื่อง “ระบบ AI คัดสรรงานให้อัตโนมัติ” เป็นข้อมูลเชิงหลักการ แต่จากข้อความที่เห็นยังไม่มีการอ้างอิงการตรวจสอบข้อมูลเฉพาะเคสของไรเดอร์รายนี้ จึงยังไม่ถึงระดับแม่นยำเฉพาะกรณี</t>
  </si>
  <si>
    <t>ไม่พบการขอหรือเปิดเผยข้อมูลส่วนบุคคลเกินจำเป็น และไม่พบประเด็นขัดนโยบาย</t>
  </si>
  <si>
    <t>Agent ตีความคำว่า “เงียบจังเลย” ไปในทางว่าไรเดอร์หมายถึง “งานน้อย / ไม่ค่อยมีงานเข้า” ซึ่งถือว่าเป็นการตีความที่มีเหตุผล  อย่างไรก็ตาม คำถามของลูกค้าสั้นมากและมีความกำกวม อาจหมายถึง  งานน้อย ระบบไม่เด้งงาน ปัญหาแอป พื้นที่เงียบจริง  ดังนั้นการตอบโดยไม่ขอข้อมูลเพิ่มก่อน ทำให้หัวข้อนี้ยังไม่เต็ม  ตัวอย่างที่ควรตอบก่อน “รบกวนสอบถามเพิ่มเติมนะคะ พี่ไรเดอร์หมายถึงไม่ได้รับงานเข้าเลย หรือได้รับงานน้อยกว่าปกติคะ”</t>
  </si>
  <si>
    <t>Agent ให้คำแนะนำทั่วไปได้พอสมควร แต่ยังไม่ครบในมุมการช่วยตรวจสอบ เพราะยังไม่ได้ถามหรือแนะนำเรื่องสำคัญ เช่น  พื้นที่ที่ไรเดอร์อยู่ เวลา/ช่วงเวลาที่ไม่ได้รับงาน เปิดรับงานอัตโนมัติอยู่หรือไม่ อินเทอร์เน็ตหรือแอปมีปัญหาหรือไม่  จึงตอบได้เพียงบางส่วนของสิ่งที่ลูกค้าน่าจะต้องการ</t>
  </si>
  <si>
    <t>คำอธิบายเข้าใจได้ แต่ยังเป็นลักษณะกว้างและเชิงทั่วไป ไม่มีการอธิบายขั้นตอนหรือปัจจัยที่ลูกค้าควรตรวจสอบด้วยตนเองอย่างเป็นลำดับ</t>
  </si>
  <si>
    <t>ไม่พบการใช้ข้อมูลเฉพาะของเคสหรือการตรวจสอบระบบ/พื้นที่จริงของลูกค้ารายนี้ คำตอบจึงเป็นการตอบจากหลักการทั่วไปเป็นหลัก</t>
  </si>
  <si>
    <t>Agent พยายามแก้ที่ root cause ในเชิงกว้าง โดยมองว่าอาจเป็นเรื่องพื้นที่หรือโอกาสในการได้รับงาน จึงแนะนำให้อยู่ในจุดที่มีร้านค้าและออเดอร์มาก  อย่างไรก็ตาม ยังไม่ได้วิเคราะห์ root cause จริงของเคส เพราะไม่ได้ถามเพิ่มว่าปัญหาเกิดจากอะไรแน่ เช่น ระบบไม่เด้งงาน หรือเพียงแค่งานน้อยตามช่วงเวลา จึงได้คะแนนระดับกลาง</t>
  </si>
  <si>
    <t>Agent รับเรื่องและตอบกลับอย่างสุภาพ แต่ ownership ยังไม่เด่นมาก เพราะไม่ได้พยายามดึงข้อมูลเพิ่มเพื่อตรวจสอบให้ละเอียดขึ้น</t>
  </si>
  <si>
    <t>มี next step เชิงทั่วไป คือแนะนำให้ไรเดอร์ไปอยู่พื้นที่ร้านค้าเยอะ แต่ยังไม่มี next step เชิงตรวจสอบ เช่น หากยังไม่ได้งานต่อเนื่องให้แจ้งพื้นที่/ภาพหน้าจอ/สถานะการเปิดรับงานเข้ามา</t>
  </si>
  <si>
    <t>ข้อความเรียงลำดับดี อ่านเข้าใจได้ แต่ค่อนข้างยาวในบล็อกเดียว และยังไม่แยกสาระสำคัญชัดที่สุด</t>
  </si>
  <si>
    <t>ภาษาสุภาพและเข้าใจง่าย แต่ยังไม่ค่อยกระชับ เพราะอธิบายยาวในจุดที่ยังไม่ได้ยืนยันปัญหาจริงก่อน</t>
  </si>
  <si>
    <t>น้ำเสียงสุภาพ เหมาะสม และให้กำลังใจลูกค้าได้ดี</t>
  </si>
  <si>
    <t>แม้ภาษาดี แต่รูปแบบการตอบยังไม่เหมาะที่สุดกับเคสคำถามกำกวมลักษณะนี้ เพราะควรเริ่มจากการถามกลับสั้น ๆ เพื่อคัดกรองปัญหาก่อน</t>
  </si>
  <si>
    <t>Agent รับเรื่องและตอบตามหัวข้อ “งานน้อย” ได้ แต่ในมุม process ยังไม่ครบ เพราะไม่ได้มีการสอบถามข้อมูลเพิ่มเพื่อแยกว่าปัญหาเป็นงานน้อยจริง หรือเป็นปัญหาเชิงระบบ/แอป</t>
  </si>
  <si>
    <t>เวลารอรับบริการ 0:01:17 = ผ่านเกณฑ์รับแชทภายใน 3 นาที เวลารับบริการ 0:00:51 และตอบได้รวดเร็วมาก</t>
  </si>
  <si>
    <t>มีการปิดเคสเรียบร้อย และจากชื่อแท็ก/บริบทถือว่าสอดคล้องกับเคสเรื่องงานน้อย</t>
  </si>
  <si>
    <t>ไรเดอร์ร้องเรียนงานน้อย (Rider complains about low job volume)</t>
  </si>
  <si>
    <t>Anucha Makundin</t>
  </si>
  <si>
    <t>AA215763</t>
  </si>
  <si>
    <t>https://app.oho.chat/business/6805c0f16232119d2a1204b5/smartchat?room=682c72baf55fe33cb47c2f43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</si>
  <si>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แอดมินเริ่มตอบทันทีด้วย
“หมายเลขคำสั่งซื้อ (260402-QZ-5262) ตรวจสอบพบว่า...”
ตัวอย่างที่ถูกต้องมากขึ้น:
“สวัสดีค่ะ แอดมินขนมถ้วยยินดีให้บริการค่ะ เดี๋ยวแอดมินขอตรวจสอบรายละเอียดออเดอร์ให้ก่อนนะคะ”
และตอนจบควรมี
“หากครบกำหนดแล้วยังไม่ได้รับเงินชดเชย สามารถแจ้งกลับเข้ามาได้อีกนะคะ”</t>
  </si>
  <si>
    <t>ไม่พบการเปิดเผยข้อมูลส่วนบุคคลเกินความจำเป็น
เงื่อนไขที่ใช้หักคะแนนตามไฟล์:
ไม่เข้ากลุ่มพลาด</t>
  </si>
  <si>
    <t>ในภาพรวมมีการดำเนินการตามกระบวนการครบถ้วน เช่น การอ้างอิงออเดอร์ การตรวจสอบส่วนต่าง การแจ้งผล และการระบุจำนวนเงินพร้อมระยะเวลาในการรับเงิน
ยังขาดการเริ่มต้นด้วยการทวนหรือยืนยันข้อมูลของผู้ใช้ก่อนแจ้งผล ทำให้การสื่อสารยังไม่ครบถ้วนในเชิงขั้นตอน
เงื่อนไขที่ใช้หักคะแนนตามไฟล์:
เข้ากลุ่ม พลาดเล็กน้อย
ตัวอย่างจากเคส:
แอดมินแจ้งผลตรวจสอบและแนวทางชดเชยทันที
ตัวอย่างที่ถูกต้องมากขึ้น:
“รับทราบค่ะ เดี๋ยวแอดมินขอตรวจสอบหมายเลขคำสั่งซื้อนี้ให้ก่อนนะคะ”</t>
  </si>
  <si>
    <t>คำตอบสามารถตอบประเด็นของไรเดอร์ได้ตรงจุด และมีรายละเอียดการตรวจสอบครบถ้วน เช่น ระยะทางในระบบ ระยะทางจริง ส่วนต่าง จำนวนเงินชดเชย และระยะเวลาในการรับเงิน
เงื่อนไขที่ใช้หักคะแนนตามไฟล์:
ไม่เข้ากลุ่มพลาด
ตัวอย่างจากเคส:
“หน้าแอปแสดงระยะทาง 11 กม. ระยะทางที่วิ่งจริง 14 กม.”
“จะทำการส่งเรื่องขอรับเงินชดเชยส่วนต่างระยะทาง 3 กิโลเมตร เป็นจำนวนเงิน 21 บาท...”
ตัวอย่างที่ถูกต้องมากขึ้น:
ในสาระหลักถือว่าถูกต้องแล้ว อาจเพิ่มเพียงประโยคเชื่อมบริการ เช่น
“แอดมินตรวจสอบแล้วพบว่า...”</t>
  </si>
  <si>
    <t>คำตอบมีข้อมูลสำคัญครบถ้วน เช่น ผลการตรวจสอบ สาเหตุ ส่วนต่าง จำนวนเงิน และระยะเวลาในการรับเงิน
อย่างไรก็ตาม ยังขาดข้อมูลเพิ่มเติมในส่วนการติดตาม เช่น กรณีเงินไม่เข้า หรือช่องทางในการสอบถามเพิ่มเติม
เงื่อนไขที่ใช้หักคะแนนตามไฟล์:
เข้ากลุ่ม พลาดเล็กน้อย
ตัวอย่างจากเคส:
แอดมินแจ้งครบเรื่องผลตรวจสอบและการชดเชย แต่ยังไม่มี next step หากเงินไม่เข้า
ตัวอย่างที่ถูกต้องมากขึ้น:
“พี่ไรเดอร์จะได้รับเงินภายใน 2 วันทำการค่ะ หากครบกำหนดแล้วยังไม่ได้รับ สามารถแจ้งกลับเข้ามาเพื่อให้แอดมินติดตามให้เพิ่มเติมได้ค่ะ”</t>
  </si>
  <si>
    <t>มีการอ้างอิงหมายเลขคำสั่งซื้ออย่างชัดเจน และอธิบายผลการตรวจสอบเป็นลำดับขั้นตอน เช่น ระยะทางในระบบ ระยะทางจริง ส่วนต่าง จำนวนเงิน และระยะเวลาในการรับเงิน
เงื่อนไขที่ใช้หักคะแนนตามไฟล์:
ไม่เข้ากลุ่มพลาด</t>
  </si>
  <si>
    <t>แอดมินวิเคราะห์ปัญหาได้ตรงจุด และดำเนินการชดเชยให้ทันที
อย่างไรก็ตาม ยังไม่มีการสอบถามเพิ่มเติม หรือยืนยันความเข้าใจของผู้ใช้หลังจากแจ้งผล ทำให้การดูแลเคสยังไม่ครบขั้นตอน
เงื่อนไขที่ใช้หักคะแนนตามไฟล์:
เข้ากลุ่ม พลาดเล็กน้อย
ตัวอย่างจากเคส:
แอดมินไม่ได้เพียงรับเรื่อง แต่แจ้งยอดชดเชยและระยะเวลาการรับเงินด้วย
ตัวอย่างที่ถูกต้องมากขึ้น:
“แอดมินได้ดำเนินการส่งเรื่องชดเชยให้เรียบร้อยแล้วนะคะ หากพี่ไรเดอร์ต้องการให้ช่วยติดตามเพิ่มเติมสามารถแจ้งได้ค่ะ”</t>
  </si>
  <si>
    <t>แอดมินมีการดูแลเคสครบในส่วนของการตรวจสอบ การส่งเรื่องชดเชย และการแจ้งระยะเวลาในการรับเงิน
อย่างไรก็ตาม ยังขาดการแจ้งแนวทางในกรณีที่เงินไม่เข้าภายในระยะเวลาที่กำหนด ทำให้ยังไม่ครอบคลุมในส่วนของการติดตามผลหลังการดำเนินการ
เงื่อนไขที่ใช้หักคะแนนตามไฟล์:
เข้ากลุ่ม พลาดเล็กน้อยถึงปานกลาง
ตัวอย่างจากเคส:
“พี่ไรเดอร์จะได้รับเงิน... ภายในระยะเวลา 2 วันทำการค่ะ”
ตัวอย่างที่ถูกต้องมากขึ้น:
“หากครบ 2 วันทำการแล้วยังไม่ได้รับเงิน รบกวนแจ้งกลับเข้ามาได้เลยนะคะ แอดมินจะช่วยติดตามให้เพิ่มเติมค่ะ”</t>
  </si>
  <si>
    <t>ข้อความมีการเรียงลำดับเป็นขั้นตอน ทำให้อ่านเข้าใจง่าย และสามารถเข้าใจผลการตรวจสอบได้อย่างชัดเจน
เงื่อนไขที่ใช้หักคะแนนตามไฟล์:
ไม่เข้ากลุ่มพลาด</t>
  </si>
  <si>
    <t>ภาษากระชับ ชัดเจน และไม่มีความกำกวม
เงื่อนไขที่ใช้หักคะแนนตามไฟล์:
ไม่เข้ากลุ่มพลาด</t>
  </si>
  <si>
    <t>น้ำเสียงมีความสุภาพและเหมาะสมกับเคสข้อร้องเรียนเกี่ยวกับค่ารอบ พร้อมมีการขออภัยในความไม่สะดวก ซึ่งช่วยลดความตึงเครียดในการสื่อสารได้เป็นอย่างดี
หักเล็กน้อยเพราะยังไม่มีประโยค service closing หรือการแสดงความใส่ใจต่อหลังการดำเนินการเพิ่มเติม
เงื่อนไขที่ใช้หักคะแนนตามไฟล์:
เข้ากลุ่ม พลาดเล็กน้อย
ตัวอย่างจากเคส:
“ขออภัยในความไม่สะดวกมา ณ ที่นี้ด้วยค่ะ 🙏”
ตัวอย่างที่ถูกต้องมากขึ้น:
“ขออภัยในความไม่สะดวกด้วยนะคะ หากต้องการให้แอดมินช่วยติดตามเพิ่มเติมสามารถแจ้งได้เลยค่ะ”</t>
  </si>
  <si>
    <t>ไรเดอร์สอบถามค่ารอบไม่สอดคล้องกับระยะทาง (Rider inquires about fare not matching distance)</t>
  </si>
  <si>
    <t>ไรเดอร์ติดต่อเข้ามาแจ้งปัญหาเกี่ยวกับ ค่ารอบไม่สอดคล้องกับระยะทางจริง โดยระบุว่า ระยะทาง 14 กิโลเมตร แต่ได้ค่ารอบเพียง 84 บาท ซึ่งเป็นการร้องเรียนเชิงรายได้/ค่าชดเชยของออเดอร์
ในบทสนทนา ก่อนถึงแอดมินมีข้อความอัตโนมัติจากแชทบอทขอข้อมูลเบื้องต้น ได้แก่
ชื่อ-นามสกุล
เลข RR
เบอร์โทร
สาเหตุปัญหา
หมายเลข Order
แม้ไรเดอร์จะไม่ได้พิมพ์ข้อมูลครบตามรูปแบบบอท แต่เมื่อถึงฝั่งแอดมิน พบว่าแอดมินสามารถอ้างอิง หมายเลขคำสั่งซื้อ 260402-QZ-5262 ได้ชัดเจน และอธิบายผลการตรวจสอบว่า
หน้าแอปแสดงระยะทาง 11 กม.
ระยะทางที่วิ่งจริง 14 กม.
จะส่งเรื่องขอรับเงินชดเชยส่วนต่าง 3 กม.
เป็นเงิน 21 บาท
เงินจะเข้าบัญชีธนาคารไทยพาณิชย์ภายใน 2 วันทำการ</t>
  </si>
  <si>
    <t>https://drive.google.com/open?id=1L42T5JvpzGCagc9ekvjX9UuC_vjXFzMg</t>
  </si>
  <si>
    <t>April 2026+</t>
  </si>
  <si>
    <t>AA216147</t>
  </si>
  <si>
    <t>https://app.oho.chat/business/6805c0f16232119d2a1204b5/smartchat?room=69bcedeabf0216780dd029ac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</si>
  <si>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
ตัวอย่างจากเคส:
แอดมินตอบเฉพาะเนื้อหาข้อมูล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“สวัสดีครับ แอดมินขนมถ้วยยินดีให้บริการครับ”
และตอนจบควรมี
“หากยังมีข้อสงสัยเพิ่มเติมสามารถแจ้งเข้ามาได้อีกนะครับ”</t>
  </si>
  <si>
    <t>ไม่พบการเปิดเผยข้อมูลส่วนบุคคลเกินความจำเป็นในการสนทนา
เงื่อนไขที่ใช้หักคะแนนตามไฟล์:</t>
  </si>
  <si>
    <t>เวลารอรับบริการประมาณ 9 นาที 11 วินาที ถือว่าค่อนข้างนาน
ในด้านกระบวนการทำงาน แอดมินมีการตอบกลับและให้ข้อมูลประกอบ แต่ยังตอบไม่ตรงประเด็นคำถามตั้งแต่รอบแรก ทำให้ต้องมีการอธิบายเพิ่มเติมในภายหลัง
เงื่อนไขที่ใช้หักคะแนนตามไฟล์:
เข้ากลุ่ม พลาดเล็กน้อยถึงปานกลาง
ตัวอย่างจากเคส:
ผู้ใช้ถามตั้งแต่ 14:01–14:02 แต่แอดมินตอบจริงที่ 14:12
ตัวอย่างที่ถูกต้องมากขึ้น:
ควรตอบให้เร็วขึ้น และตอบตรงประเด็น เช่น
“ระบบจะโอนเข้าบัญชีอัตโนมัติ/ไม่ต้องกดถอนเอง...” แล้วค่อยอธิบายเงื่อนไขยอดเงินเพิ่มเติม</t>
  </si>
  <si>
    <t>คำตอบของแอดมินให้ข้อมูลเกี่ยวกับเงื่อนไขบางส่วนได้ถูกต้อง แต่ยังไม่ตอบคำถามหลักของผู้ใช้โดยตรง เช่น เรื่องการหักอัตโนมัติ การโอนเงิน และการถอนเงิน ทำให้ผู้ใช้ยังไม่ได้รับคำตอบครบถ้วนในประเด็นสำคัญ
เงื่อนไขที่ใช้หักคะแนนตามไฟล์:
เข้ากลุ่ม พลาดปานกลาง
ตัวอย่างจากเคส:
“พี่ไรเดอร์จะต้องถูกหักเงินประกันเรียบร้อยและมียอดเกิน 100บาท ภายใน 18:00 น. นะครับ”
ตัวอย่างที่ถูกต้องมากขึ้น:
“กรณีนี้ระบบจะโอนเข้าบัญชีให้อัตโนมัตินะครับ ไม่ต้องกดถอนเอง โดยเงื่อนไขคือจะต้องถูกหักเงินประกันเรียบร้อยและมียอดเกิน 100 บาท ภายใน 18:00 น. ครับ”</t>
  </si>
  <si>
    <t>คำตอบยังขาดสาระสำคัญของคำถามหลัก เช่น การหักอัตโนมัติ การถอนเงิน และช่องทางหรือระยะเวลาในการรับเงิน รวมถึงแนวทางในกรณีที่เงินไม่เข้า
แม้จะมีการให้ข้อมูลเงื่อนไขบางส่วน แต่ยังไม่เพียงพอให้ผู้ใช้เข้าใจและสามารถดำเนินการต่อได้อย่างครบถ้วน
เงื่อนไขที่ใช้หักคะแนนตามไฟล์:
เข้ากลุ่ม พลาดปานกลางถึงรุนแรง
ตัวอย่างจากเคส:
ไม่มีประโยคยืนยันตรง ๆ ว่า “ไม่ต้องกดถอนเอง” หรือ “ระบบจะโอนให้อัตโนมัติ”
ตัวอย่างที่ถูกต้องมากขึ้น:
“ระบบจะโอนเข้าบัญชีให้อัตโนมัตินะครับ ไม่ต้องกดถอนเอง โดยต้องถูกหักเงินประกันเรียบร้อยและมียอดเกิน 100 บาทภายใน 18:00 น. ครับ หากไม่เป็นไปตามเงื่อนไข ระบบจะยังไม่โอนในรอบนั้นครับ”</t>
  </si>
  <si>
    <t>แอดมินมีการแนบภาพและอธิบายเงื่อนไขบางส่วน ทำให้มีข้อมูลประกอบและขั้นตอนเบื้องต้นที่ช่วยในการอ้างอิง
อย่างไรก็ตาม ยังไม่ได้สรุปขั้นตอนการดำเนินการให้ชัดเจนเพียงพอ ทำให้ผู้ใช้อาจยังเข้าใจภาพรวมของกระบวนการได้ไม่ครบถ้วน
เงื่อนไขที่ใช้หักคะแนนตามไฟล์:
เข้ากลุ่ม พลาดเล็กน้อยถึงปานกลาง
ตัวอย่างจากเคส:
มีภาพประกอบ แต่ข้อความสรุปยังไม่ตอบตรง process ทั้งหมด
ตัวอย่างที่ถูกต้องมากขึ้น:
“ระบบจะโอนเข้าบัญชีให้อัตโนมัติครับ ไม่ต้องกดถอนเอง โดยจะโอนเมื่อเงินประกันถูกหักครบแล้ว และยอดคงเหลือเกิน 100 บาทภายใน 18:00 น. ครับ”</t>
  </si>
  <si>
    <t>เคสนี้เป็นการสอบถามเกี่ยวกับกระบวนการทำงาน แต่แอดมินยังตอบไม่ตรงประเด็นหลักที่ผู้ใช้ต้องการทราบ คือเรื่องการดำเนินการแบบอัตโนมัติ หรือผู้ใช้ต้องดำเนินการเอง
แม้จะมีการให้ข้อมูลบางส่วน แต่ยังไม่สามารถตอบคำถามหลักได้อย่างชัดเจนและตรงจุด
เงื่อนไขที่ใช้หักคะแนนตามไฟล์:
เข้ากลุ่ม พลาดปานกลาง
ตัวอย่างจากเคส:
ผู้ใช้ถามเรื่องวิธีการโอนและการถอน แต่แอดมินตอบเรื่องเงื่อนไขยอดเงินเป็นหลัก
ตัวอย่างที่ถูกต้องมากขึ้น:
“กรณีนี้ไม่ต้องกดถอนเองนะครับ ระบบจะโอนเข้าบัญชีให้อัตโนมัติตามรอบ เมื่อยอดผ่านเงื่อนไขที่กำหนดครับ”</t>
  </si>
  <si>
    <t>แอดมินมีการให้ข้อมูล แต่ยังขาดการดูแลเคสให้จบ เนื่องจากไม่ได้แจ้งช่องทางหรือแนวทางในการดำเนินการต่อ หากผู้ใช้ยังมีข้อสงสัยหรือพบปัญหาเพิ่มเติม
เงื่อนไขที่ใช้หักคะแนนตามไฟล์:
เข้ากลุ่ม พลาดปานกลาง
ตัวอย่างจากเคส:
แอดมินตอบจบที่เงื่อนไขของระบบ โดยไม่มีคำแนะนำต่อ
ตัวอย่างที่ถูกต้องมากขึ้น:
“หากถึงเวลาที่กำหนดแล้วยังไม่ได้รับเงิน หรือยังสงสัยเรื่องรอบโอน สามารถแจ้งแอดมินเข้ามาได้อีกนะครับ”</t>
  </si>
  <si>
    <t>ข้อความโดยรวมเข้าใจได้และมีเนื้อหาที่เกี่ยวข้องกับคำถาม แต่การเรียงลำดับข้อมูลยังไม่ชัดเจน เนื่องจากไม่ได้เริ่มด้วยคำตอบหลักก่อน ทำให้ภาพรวมของคำตอบยังไม่เป็นระบบเท่าที่ควร
เงื่อนไขที่ใช้หักคะแนนตามไฟล์:
เข้ากลุ่ม พลาดเล็กน้อย
ตัวอย่างที่ถูกต้องมากขึ้น:
เริ่มจากสรุปก่อนว่า
“ไม่ต้องกดถอนเองครับ ระบบโอนอัตโนมัติ”
แล้วค่อยตามด้วยเงื่อนไข</t>
  </si>
  <si>
    <t>การใช้ภาษาถูกต้องและค่อนข้างกระชับ แม้เนื้อหายังไม่ครบถ้วน แต่ถ้อยคำไม่กำกวม ทำให้สามารถเข้าใจได้โดยรวม
เงื่อนไขที่ใช้หักคะแนนตามไฟล์:
ไม่เข้ากลุ่มพลาด</t>
  </si>
  <si>
    <t>ข้อความมีความสุภาพและเหมาะสม แต่ยังขาดการสื่อสารเชิงช่วยเหลือ เช่น การแสดงความใส่ใจต่อผู้ใช้ หรือการปิดท้ายเพื่อเปิดโอกาสให้สอบถามเพิ่มเติม ทำให้ภาพรวมยังไม่ครบด้านการดูแลผู้ใช้
เงื่อนไขที่ใช้หักคะแนนตามไฟล์:
เข้ากลุ่ม พลาดเล็กน้อย
ตัวอย่างจากเคส:
เป็นการตอบข้อมูลตรง ๆ โดยไม่มี service closing
ตัวอย่างที่ถูกต้องมากขึ้น:
“หากยังมีข้อสงสัยเพิ่มเติมเรื่องการโอนเงิน แอดมินยินดีตรวจสอบให้เพิ่มเติมนะครับ”</t>
  </si>
  <si>
    <t>ไรเดอร์สอบถามการโอนเงินและการหักเงินอัตโนมัติ (Rider inquires about automatic deduction and payout method)</t>
  </si>
  <si>
    <t>ไรเดอร์ติดต่อเข้ามาสอบถามเรื่อง เงินประกัน/การโอนเงินเข้าบัญชี โดยถามว่า
“หักอัตโนมัติหรอครับ”
“โอนเข้าบัญชี”
“หรือต้องกดถอนเองไหม”
จากบทสนทนา แอดมินตอบกลับโดยแนบภาพการรับโอนเงินเข้าบัญชี Robinhood และแจ้งว่า
“พี่ไรเดอร์จะต้องถูกหักเงินประกันเรียบร้อยและมียอดเกิน 100 บาท ภายใน 18:00 น. นะครับ”</t>
  </si>
  <si>
    <t>https://drive.google.com/open?id=1cRbB4PcOD2DPSougP183p57DmdIXTK4b</t>
  </si>
  <si>
    <t>AA216873</t>
  </si>
  <si>
    <t>https://app.oho.chat/business/6805c0f16232119d2a1204b5/smartchat?room=6860833eb4e10cacf520d128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</si>
  <si>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</t>
  </si>
  <si>
    <t>ไม่มีการเปิดเผยข้อมูลคนอื่น และไม่ได้ให้ข้อมูลส่วนตัวเกินจำเป็น</t>
  </si>
  <si>
    <t>เคสนี้รอไม่นาน (ประมาณ 55 วินาที) และเลือกหัวข้อเคสตรงกับเรื่องที่ลูกค้าถาม</t>
  </si>
  <si>
    <t>คำตอบตรงกับเคส แอดมินอธิบายว่าไม่พบเอกสารปี 2568 เพราะไม่มีการหักภาษี จึงไม่มีข้อมูลในระบบ ถือว่าตอบตรงและไม่พบข้อมูลผิด</t>
  </si>
  <si>
    <t>แอดมินอธิบายเหตุผลแล้ว
แต่ยังไม่ได้บอกตรง ๆ ว่า “ไม่มีเอกสารให้โหลด” ทำให้ลูกค้าอาจยังงงนิดหน่อย
เงื่อนไขหักตามไฟล์: เข้ากลุ่ม พลาดเล็กน้อย
ตกหล่นประเด็นย่อย 1 จุด</t>
  </si>
  <si>
    <t>อธิบายพอเข้าใจว่าปัญหาเกิดจากอะไร และต้องทำอะไรต่อได้
แต่ยังพูดยาวไปหน่อย และเรียงลำดับยังไม่ชัด
เงื่อนไขหักตามไฟล์: เข้ากลุ่ม พลาดเล็กน้อย
มี step แต่ยังไม่ลื่นหรือยังไม่ชัดมาก</t>
  </si>
  <si>
    <t>แอดมินเข้าใจปัญหาถูก ว่าไม่มีเอกสารเพราะไม่ได้หักภาษี ไม่ใช่ปัญหาระบบ และยังเสนอช่วยตรวจสอบต่อให้ ถือว่าแก้ได้ตรงจุด
เงื่อนไขหักตามไฟล์: เข้ากลุ่ม พลาดเล็กน้อย
มีการวิเคราะห์แต่ยังไม่ลึกพอ หรือยังขาดทางเลือกสำรอง</t>
  </si>
  <si>
    <t>แอดมินมีการบอกขั้นตอนต่อว่าสามารถส่งข้อมูลมาให้ช่วยตรวจสอบได้ ถือว่าดูแลเคสต่อดี
แต่ยังไม่บอกชัดว่าต้องรอนานแค่ไหน หรือจะตามเรื่องได้ทางไหน
เงื่อนไขหักตามไฟล์: เข้ากลุ่ม พลาดเล็กน้อย
มี next step แต่ยังไม่ละเอียด เช่น ขาด timeline หรือช่องทางติดตาม</t>
  </si>
  <si>
    <t>ข้อความโดยรวมเข้าใจได้ แต่ยาวไปหน่อย ถ้าแบ่งให้สั้นลงจะอ่านง่ายขึ้น
เงื่อนไขหักตามไฟล์: เข้ากลุ่ม พลาดเล็กน้อย
ยาวไปเล็กน้อยแต่ยังพออ่านได้</t>
  </si>
  <si>
    <t>ภาษาสุภาพ ชัดเจน และไม่มีคำที่ทำให้เข้าใจผิด</t>
  </si>
  <si>
    <t>น้ำเสียงสุภาพ เหมาะกับเคสทั่วไป</t>
  </si>
  <si>
    <t>ไรเดอร์สอบถามเอกสารภาษี 50 ทวิ ของปีล่าสุด (Rider inquires about latest withholding tax certificate (50 Tawi))</t>
  </si>
  <si>
    <t>เคสนี้เป็นกรณี ไรเดอร์สอบถามเรื่องหนังสือรับรอง/เอกสาร 50 ทวิ เนื่องจากในแอปไม่พบเอกสารปี 2568 ให้ดาวน์โหลด จึงสอบถามว่าต้องดำเนินการอย่างไร
แอดมินชี้แจงว่า สามารถดาวน์โหลดเอกสารผ่านแอปได้ในกรณีที่มีการหักภาษี ณ ที่จ่าย แต่กรณีนี้ Robinhood ไม่มีการหักภาษี ณ ที่จ่าย จึงไม่แสดงเอกสารดังกล่าวในระบบ และหากต้องการให้ช่วยตรวจสอบเพิ่มเติม แอดมินขอข้อมูลเพื่อประสานงานต่อ</t>
  </si>
  <si>
    <t>https://drive.google.com/open?id=1Yij07TvJw3uh4RO7XO8UPA7EPqPni-yg</t>
  </si>
  <si>
    <t>AA216861</t>
  </si>
  <si>
    <t>https://app.oho.chat/business/6805c0f16232119d2a1204b5/smartchat?room=682ff603399441f005d7f252</t>
  </si>
  <si>
    <t>มีการทักทาย เปิดบทสนทนาด้วยการแนะนำชื่อแอดมินอย่างชัดเจน และมีการปิดการสนทนาโดยเรียกชื่อแอดมินอีกครั้งในข้อความสุดท้าย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</si>
  <si>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และการสื่อสารเป็นไปตามขอบเขตของเคส ไม่พบจุดเสี่ยงด้าน PDPA หรือการให้ข้อมูลเกินสิทธิ์</t>
  </si>
  <si>
    <t>เคสนี้ ไม่เกิน SLA โดยเวลารอรับบริการอยู่ที่ 17 วินาที แต่เมื่อพิจารณา Tag พบว่า Tag ที่ใส่ไว้เป็นแนว ปัญหาหน้าจอ/ร้านเปิด/ลักษณะใกล้เคียงเรื่องการใช้งานหน้าร้าน ขณะที่บริบทจริงของเคสคือ ไรเดอร์สอบถามเรื่องการใช้งานแอประหว่างสั่งอาหารเอง และกังวลว่าจะเข้าข่ายขายทุจริตหรือไม่ ซึ่งถือว่า Tag ไม่ตรงกับประเด็นหลักของเคส และไม่ใกล้เคียงมากพอ จึงควรถูกหักคะแนนด้าน process</t>
  </si>
  <si>
    <t>คำตอบของแอดมินสอดคล้องกับบริบทของเคส โดยแจ้งสถานะตามที่ตรวจสอบได้ว่า ยังติดต่อร้านค้าไม่ได้ และจึงยังไม่สามารถยกเลิกออเดอร์ได้ในทันที ถือว่าตอบตรงกับสถานการณ์และไม่พบข้อมูลผิดชัดเจน</t>
  </si>
  <si>
    <t>แอดมินตอบประเด็นหลักของเคสได้ครบว่าเหตุใดยังยกเลิกไม่ได้ และควรรออะไรต่อ แต่ยังสามารถทำให้ครบขึ้นได้อีกเล็กน้อย เช่น ระบุให้ชัดว่า หากร้านค้าไม่ตอบภายในระยะเวลาหนึ่งควรทำอย่างไรต่อ หรือแนวทางติดตามเพิ่มเติม
เงื่อนไขหักตามไฟล์: เข้ากลุ่ม พลาดเล็กน้อย
ตกหล่นประเด็นย่อย 1 จุด</t>
  </si>
  <si>
    <t>คำตอบอธิบายขั้นตอนต่อได้ชัดเจนว่า ตอนนี้ยังยกเลิกไม่ได้เพราะติดต่อร้านค้าไม่ได้ และต้องรอร้านค้ารับแชทหรือยืนยันการยกเลิกก่อน ลูกค้าสามารถเข้าใจสถานะและสิ่งที่จะเกิดขึ้นต่อได้ชัด</t>
  </si>
  <si>
    <t>เหตุผล:
แอดมินจับประเด็นของปัญหาได้ถูกว่าอุปสรรคหลักคือ ยังติดต่อร้านค้าไม่ได้ ทำให้ยังยกเลิกออเดอร์ไม่ได้ และสื่อสารแนวทางที่สอดคล้องกับข้อจำกัดของเคส ถือว่าแก้ปัญหาได้ตรงจุด
ที่ยังไม่เต็ม เพราะยังสามารถเพิ่มความชัดเจนเชิงทางเลือกได้อีกเล็กน้อย เช่น หากร้านค้ายังไม่ตอบควรมีแนวทางใดต่อ
เงื่อนไขหักตามไฟล์: เข้ากลุ่ม พลาดเล็กน้อย
มีการวิเคราะห์แต่ยังไม่ลึกพอ หรือยังขาดทางเลือกสำรอง</t>
  </si>
  <si>
    <t>แอดมินมีการติดตามบทสนทนาและสอบถามเพิ่มเติมว่าไรเดอร์ต้องการให้ช่วยอะไรต่อหรือไม่ ก่อนปิดเคส ถือว่ามี ownership ที่ดี และมีการปิดงานอย่างเหมาะสม ไม่ได้ตัดจบบทสนทนาโดยทันที</t>
  </si>
  <si>
    <t>ข้อความเรียงลำดับดี อ่านเข้าใจง่าย และแบ่งสาระได้ชัดเจนว่า ตรวจสอบอะไร พบอะไร และต้องรออะไรต่อ</t>
  </si>
  <si>
    <t>ภาษาเข้าใจง่าย สุภาพ และสื่อสารตรงประเด็น ไม่มีข้อความกำกวมหรือเยิ่นเย้อเกินจำเป็น</t>
  </si>
  <si>
    <t>น้ำเสียงสุภาพ เหมาะสมกับสถานการณ์ และมีการใช้ถ้อยคำที่ช่วยให้การสื่อสารดูเป็นมิตรและมืออาชีพ</t>
  </si>
  <si>
    <t>ไรเดอร์แจ้งเบอร์ร้านค้าไม่ถูกต้อง (Rider reports incorrect merchant phone number)</t>
  </si>
  <si>
    <t>เคสนี้เป็นกรณี ไรเดอร์สอบถามเรื่องลูกค้ายกเลิกออเดอร์ โดยไรเดอร์ส่งภาพประกอบและแจ้งว่าลูกค้าทักมาบอกว่ายกเลิกแล้ว แต่ระบบยังไม่ชัดเจน จึงติดต่อเข้ามาให้ช่วยตรวจสอบ
แอดมินตรวจสอบแล้วแจ้งว่า
สำหรับออเดอร์หมายเลข 260404-RB-3308 ตอนนี้ ไม่สามารถติดต่อร้านค้าได้
จึง ยังไม่สามารถยกเลิกออเดอร์ได้ทันที
และแนะนำให้ไรเดอร์ รอร้านค้ารับแชทหรือยืนยันการยกเลิกก่อน
จากนั้นมีการสอบถามเพิ่มเติมว่าไรเดอร์ต้องการให้ช่วยอะไรต่อหรือไม่
เมื่อลูกค้าแจ้งว่า ไม่มีครับ ขอบคุณครับ แอดมินจึงปิดการสนทนา</t>
  </si>
  <si>
    <t>https://drive.google.com/open?id=1cFgVNdPkGpRsi1Fe7L1kJBAaBEDPYZ53</t>
  </si>
  <si>
    <t>AA216358</t>
  </si>
  <si>
    <t>https://app.oho.chat/business/6805c0f16232119d2a1204b5/smartchat?room=683c2d2c79c71e830e43e05b</t>
  </si>
  <si>
    <t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และในข้อความปิดมีการเรียกชื่อแอดมินอีกครั้งพร้อมปิดการสนทนาอย่างเหมาะสม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</si>
  <si>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และไม่มีการสื่อสารที่ขัดต่อ Policy จึงไม่ควรถูกหักคะแนนในหัวข้อนี้</t>
  </si>
  <si>
    <t>เคสนี้ไม่เกิน SLA โดยเวลารอรับบริการอยู่ที่ 12 วินาที แต่เมื่อพิจารณาเรื่องการบันทึกประเภทเคสจาก Tag พบว่า Tag ที่ใส่ ไม่ตรงกับบริบทจริงของเคส ซึ่งเป็นเรื่องการใช้งานแอปและความกังวลด้านทุจริต ไม่ใช่เรื่องโปรโมชั่นหรือโค้ดส่วนลด จึงถือว่าการระบุประเภทเคสยังไม่ถูกต้องครบถ้วนในเชิง process</t>
  </si>
  <si>
    <t>คำถามหลักของไรเดอร์คือ ควรปิดแอปหรือไม่ และ หากเปิดแอปไว้จะเข้าข่ายขายทุจริตหรือไม่ ซึ่งเป็นคำถามที่ต้องการคำตอบเชิง policy หรือแนวทางปฏิบัติที่ชัดเจน
แต่คำตอบของแอดมินที่ให้ในเคสนี้ยัง ไม่ตอบตรงคำถามหลัก และไม่ได้ยืนยันแนวทางที่ถูกต้องว่าควรปิดแอปหรือไม่ รวมถึงไม่ได้อธิบายประเด็นเรื่องความเสี่ยงด้านทุจริตโดยตรง จึงทำให้ความถูกต้องของคำตอบในมุมการตอบคำถามตามเคสยังไม่เพียงพอ
เงื่อนไขหักตามไฟล์: เข้ากลุ่ม พลาดปานกลาง</t>
  </si>
  <si>
    <t>คำตอบยังตกหล่นประเด็นสำคัญหลายจุด ได้แก่
ไม่ตอบชัดว่า ต้องปิดแอปหรือไม่
ไม่ตอบชัดว่า กรณีนี้เข้าข่ายขายทุจริตหรือไม่
ไม่แจ้งแนวทางปฏิบัติที่ถูกต้องหากไรเดอร์ต้องการหลีกเลี่ยงความเสี่ยง
ไม่ระบุว่าหากต้องการความชัดเจนด้าน policy ควรตรวจสอบหรือประสานต่ออย่างไร
จึงถือว่าคำตอบยังไม่ครบตามคำถามหลักของผู้ติดต่อ
เงื่อนไขหักตามไฟล์: เข้ากลุ่ม พลาดปานกลาง</t>
  </si>
  <si>
    <t>คำตอบพอเข้าใจได้ในระดับหนึ่ง แต่ยังไม่ได้เรียงเป็นขั้นตอนชัดเจนว่าหากไรเดอร์กังวลเรื่องนี้ ควรทำอะไรต่อบ้าง จึงยังมีจุดที่ทำให้ชัดขึ้นได้อีก
เงื่อนไขหักตามไฟล์: เข้ากลุ่ม พลาดเล็กน้อย</t>
  </si>
  <si>
    <t>ประเด็นของเคสนี้คือ ข้อกังวลเรื่องการใช้งานแอประหว่างทำธุระส่วนตัว และความเสี่ยงว่าจะถูกมองว่าเป็นการทุจริต แต่คำตอบของแอดมินยังไม่ได้วิเคราะห์ให้ตรงจุดว่า สิ่งที่ไรเดอร์กังวลนั้นเกี่ยวข้องกับ policy อย่างไร และควรปฏิบัติตัวแบบใดจึงจะถูกต้อง
แม้แอดมินจะเปิดช่องให้ส่งข้อมูลมาเพิ่มได้ แต่ในเชิงการวิเคราะห์และการคลายข้อกังวลของลูกค้า ยังถือว่าไม่ตรงจุดเท่าที่ควร
เงื่อนไขหักตามไฟล์: เข้ากลุ่ม พลาดปานกลาง</t>
  </si>
  <si>
    <t>มีการแจ้งว่าหากต้องการให้ช่วยตรวจสอบเพิ่มเติมสามารถส่งรายละเอียดเข้ามาได้ ถือว่ามี ownership ในระดับที่ดี และไม่ได้ตัดจบบทสนทนาโดยทันที
อย่างไรก็ตาม ยังสามารถระบุ next step ให้ชัดกว่านี้ได้ เช่น ต้องส่งข้อมูลอะไรบ้าง หรือหากเป็นประเด็น policy ควรตรวจสอบต่อกับหน่วยงานใด
เงื่อนไขหักตามไฟล์: เข้ากลุ่ม พลาดเล็กน้อย</t>
  </si>
  <si>
    <t>ข้อความเรียงลำดับดี อ่านง่าย และแยกช่วงเปิด อธิบาย และปิดได้ชัดเจน</t>
  </si>
  <si>
    <t>ภาษาโดยรวมสุภาพ อ่านเข้าใจง่าย และไม่มีข้อความที่ทำให้สับสนในเชิงภาษา</t>
  </si>
  <si>
    <t>น้ำเสียงสุภาพ เหมาะสมกับสถานการณ์ และมีความเป็นมืออาชีพตลอดบทสนทนา</t>
  </si>
  <si>
    <t>ไรเดอร์สอบถามการใช้งานแอประหว่างขับรถ (Rider inquires about app usage while driving)</t>
  </si>
  <si>
    <t>เคสนี้เป็นกรณี ไรเดอร์สอบถามแนวทางการใช้งานแอป Robinhood Rider ระหว่างที่ตนเองสั่งอาหารและกำลังเดินทาง โดยต้องการทราบว่า ควรปิดแอปไรเดอร์ก่อนหรือไม่ เพราะกังวลว่า หากมีงานจริงเด้งเข้ามาระหว่างนั้น อาจถูกมองว่า เข้าข่ายขายทุจริต
แอดมินตอบว่า หากไรเดอร์มีการสั่งอาหาร ระบบอาจมีการเปลี่ยนแปลงได้ และหากต้องการให้ช่วยตรวจสอบเพิ่มเติมสามารถแจ้งรายละเอียดเข้ามาอีกครั้งได้ ก่อนปิดการสนทนาเมื่อไรเดอร์ตอบกลับว่า “ครับ”</t>
  </si>
  <si>
    <t>https://drive.google.com/open?id=1hBXZ6Alu87dIspPG3cGLZdqXsnEFW9wg</t>
  </si>
  <si>
    <t>AA216186</t>
  </si>
  <si>
    <t>https://app.oho.chat/business/6805c0f16232119d2a1204b5/smartchat?room=69bd5c5b0df1d28b00e844f1</t>
  </si>
  <si>
    <t>เคสนี้ไม่เกิน SLA โดยจากระบบพบว่า เวลารอรับบริการ 34 วินาที ซึ่งอยู่ในเกณฑ์ และ Tag ที่ระบุคือ สอบถามการลืมรหัสเข้าร้านค้าใหม่ ซึ่งถือว่า ใกล้เคียงกับบริบทจริงของเคส ที่เป็นปัญหาเรื่องการเข้าสู่ระบบร้านค้า จึงถือว่าการระบุประเภทเคสในเชิง process ยังสอดคล้องกับเนื้อหาและไม่ควรถูกหักคะแนน</t>
  </si>
  <si>
    <t>คำตอบของแอดมินโดยรวมตรงกับคำถามที่ร้านค้าสอบถาม โดยเฉพาะประเด็นที่ถามว่า ถ้าเข้าระบบได้แล้ว ยังต้องรับออเดอร์อยู่ไหม ซึ่งแอดมินตอบชัดว่าสามารถขายและดำเนินการได้ตามปกติ
อย่างไรก็ตาม ข้อความตอบยังค่อนข้างกว้างในช่วงแรก และยังไม่ได้อธิบายละเอียดว่าปัญหาหน้าล็อกอินเกิดจากอะไร จึงหักเล็กน้อยในด้านความแม่นยำเชิงลึก
เงื่อนไขหักตามไฟล์: เข้ากลุ่ม พลาดเล็กน้อย</t>
  </si>
  <si>
    <t>แอดมินตอบคำถามหลักของร้านค้าได้ว่า เมื่อล็อกอินได้แล้วสามารถขายได้ตามปกติ และมีการแจ้งทางเลือกหากยังเข้าไม่ได้ให้ส่งข้อมูลมาเพิ่มเติมเพื่อตรวจสอบต่อ
อย่างไรก็ตาม หากจะให้ครบมากขึ้น ควรระบุเพิ่มอีกเล็กน้อยว่า ในช่วงที่ยังเข้าไม่ได้จะกระทบต่อการรับออเดอร์อย่างไร หรือควรดำเนินการเบื้องต้นอะไรบ้าง จึงยังมีประเด็นย่อยที่สามารถเติมได้
เงื่อนไขหักตามไฟล์: เข้ากลุ่ม พลาดเล็กน้อย</t>
  </si>
  <si>
    <t>คำตอบเข้าใจง่ายและพอมีแนวทางต่อให้ร้านค้า แต่ยังไม่ได้เรียงเป็น step ชัดเจนมาก</t>
  </si>
  <si>
    <t>แอดมินตอบกลับในแนวที่ช่วยคลายข้อสงสัยหลักของร้านค้าได้ และมีการเปิดทางให้ส่งข้อมูลเข้ามาเพื่อตรวจสอบต่อ หากยังไม่สามารถเข้าสู่ระบบได้ ถือว่ามีการแก้ปัญหาในระดับที่ใช้งานได้จริง
อย่างไรก็ตาม การวิเคราะห์สาเหตุของปัญหายังไม่ได้ลงลึก เช่น ยังไม่ได้ชี้ชัดว่าปัญหาที่ร้านค้าเจอเป็นเรื่องรหัสผ่าน ระบบ หรือบัญชี จึงหักเล็กน้อยในหัวข้อนี้
เงื่อนไขหักตามไฟล์: เข้ากลุ่ม พลาดเล็กน้อย</t>
  </si>
  <si>
    <t>มีการแจ้ง next step ชัดเจนว่า หากยังไม่สามารถเข้าสู่ระบบได้ ให้แจ้งข้อมูลเพิ่มเติมเข้ามาเพื่อตรวจสอบต่อ และมีการดูแลบทสนทนาจนจบอย่างเหมาะสม จึงถือว่ามี ownership ที่ดี</t>
  </si>
  <si>
    <t>ข้อความเรียงลำดับดี อ่านเข้าใจง่าย และแบ่งสาระได้ชัดเจน</t>
  </si>
  <si>
    <t>ภาษาโดยรวมสุภาพ ชัดเจน และไม่พบถ้อยคำที่ทำให้เข้าใจคลาดเคลื่อน</t>
  </si>
  <si>
    <t>ร้านค้าสอบถามสถานะการเปิดรับออเดอร์ของระบบ (Merchant inquires whether the platform is still accepting orders)</t>
  </si>
  <si>
    <t>เคสนี้เป็นกรณี ร้านค้าติดต่อสอบถามเรื่องการเข้าสู่ระบบร้านค้า โดยร้านค้าแจ้งภาพหน้าจอปัญหาการล็อกอิน และสอบถามเพิ่มเติมว่า เมื่อล็อกอินได้แล้ว ยังต้องรับออเดอร์อยู่หรือไม่
แอดมินตอบกลับว่า
หากเข้าสู่ระบบได้แล้ว สามารถขายสินค้าได้ตามปกติ
ร้านค้า ยังสามารถดำเนินการและทำขายสินค้าได้ตามปกติ
หากยังไม่สามารถเข้าสู่ระบบได้ ให้แจ้งข้อมูลเข้ามาเพื่อช่วยตรวจสอบเพิ่มเติม
จากนั้นมีการปิดบทสนทนาอย่างสุภาพ</t>
  </si>
  <si>
    <t>https://drive.google.com/open?id=176eJuf-7q3iXcj7vPH9dqqBrp5rx3AUo</t>
  </si>
  <si>
    <t>AA216748</t>
  </si>
  <si>
    <t>https://app.oho.chat/business/6805c0f16232119d2a1204b5/smartchat?room=690810f236f651ce99f54a5a</t>
  </si>
  <si>
    <t>ไม่พบการเปิดเผยข้อมูลส่วนบุคคลเกินจำเป็น และไม่พบการสื่อสารที่ขัดต่อ Policy จึงไม่ควรถูกหักคะแนนในหัวข้อนี้</t>
  </si>
  <si>
    <t>เคสนี้ไม่เกิน SLA โดยจากระบบพบว่า เวลารอรับบริการ 1 นาที 09 วินาที ซึ่งยังอยู่ในเกณฑ์ และมี Tag ระบุว่า “ร้องเรียนไรเดอร์” ซึ่งถือว่า ใกล้เคียงกับบริบทของเคส ที่เป็นเรื่องการประสานงานปัญหาหน้างาน/พฤติกรรมการดำเนินงานของไรเดอร์และผลกระทบต่อออเดอร์ จึงถือว่าด้าน process และการระบุประเภทเคสยังสอดคล้องเพียงพอ</t>
  </si>
  <si>
    <t>แอดมินตอบในเชิงรับเรื่องและแจ้งว่าจะประสานงานต่อ ซึ่งสอดคล้องกับสิ่งที่ผู้ติดต่อร้องขอในระดับหนึ่ง แต่จากข้อความที่เห็น คำตอบยังไม่ได้อธิบายข้อเท็จจริงหรือผลตรวจสอบที่ชัดเจนมากนัก จึงทำให้คำตอบยังไม่แน่นพอในเชิงข้อมูล
เงื่อนไขหักตามไฟล์: เข้ากลุ่ม พลาดเล็กน้อย
คำตอบโดยรวมใช้ได้ แต่ยังไม่ชัดหรือยังไม่ลึกพอ</t>
  </si>
  <si>
    <t>แอดมินมีการรับเรื่องและแจ้งว่าจะประสานงานให้ แต่ยังไม่ได้สรุปให้ครบว่า
จะประสานกับใคร
คาดว่าจะใช้เวลาประมาณเท่าใด
ลูกค้าควรรอผลในรูปแบบไหน
จึงถือว่ายังมีประเด็นสำคัญที่ตอบได้ไม่ครบถ้วน
เงื่อนไขหักตามไฟล์: เข้ากลุ่ม พลาดเล็กน้อย
ตกหล่นประเด็นย่อยหรือเงื่อนไขสำคัญบางส่วน</t>
  </si>
  <si>
    <t>ลูกค้าพอเข้าใจได้ว่าแอดมินจะรับเรื่องและประสานงานให้ แต่ยังไม่ได้อธิบายเป็นขั้นตอนชัดเจนมากว่าหลังจากนี้จะเกิดอะไรต่อ จึงหักเล็กน้อย
เงื่อนไขหักตามไฟล์: เข้ากลุ่ม พลาดเล็กน้อย
มี step แต่ยังไม่ชัดมาก</t>
  </si>
  <si>
    <t>แอดมินมีการรับเรื่องและแจ้งว่าจะประสานงานให้ ซึ่งเป็นทิศทางที่ถูกต้องกับลักษณะเคส แต่ยังไม่ได้วิเคราะห์สาเหตุหรือชี้ให้เห็นแนวทางแก้ที่ชัดเจนว่าปัญหาเกิดจากอะไร และจะจัดการต่ออย่างไร จึงยังไม่เต็มในหัวข้อนี้
เงื่อนไขหักตามไฟล์: เข้ากลุ่ม พลาดเล็กน้อย
มีการช่วยแก้ไข แต่การวิเคราะห์ยังไม่ลึกหรือยังไม่ครบทางเลือก</t>
  </si>
  <si>
    <t>มีการแจ้งชัดว่าจะประสานงานให้ และมีการแจ้งตอนปิดเคสว่าสามารถติดต่อกลับมาได้อีกหากต้องการช่วยเหลือเพิ่มเติม ถือว่ามี ownership ที่ดี
อย่างไรก็ตาม ยังสามารถระบุ next step ให้ละเอียดขึ้นได้ เช่น ระยะเวลาที่คาดว่าจะติดตามหรือรูปแบบการอัปเดตผล
เงื่อนไขหักตามไฟล์: เข้ากลุ่ม พลาดเล็กน้อย
มี next step แต่ยังไม่ละเอียดพอ</t>
  </si>
  <si>
    <t>ข้อความเรียงลำดับดี อ่านเข้าใจง่าย และแบ่งช่วงเปิด รับเรื่อง และปิดเคสได้ชัดเจน</t>
  </si>
  <si>
    <t>ภาษาโดยรวมสุภาพ กระชับ และเข้าใจง่าย ไม่พบถ้อยคำที่ทำให้เข้าใจคลาดเคลื่อน</t>
  </si>
  <si>
    <t>น้ำเสียงสุภาพ เหมาะสมกับสถานการณ์ และใช้ถ้อยคำบริการได้ดีตลอดบทสนทนา</t>
  </si>
  <si>
    <t>ลูกค้าร้องเรียนคุณภาพบริการล่าช้าและเปรียบเทียบกับคู่แข่ง (Customer complains about slow service and compares with competitors)</t>
  </si>
  <si>
    <t>เคสนี้เป็นกรณี ไรเดอร์/ผู้ใช้งานติดต่อสอบถามเรื่องออเดอร์ล่าช้าและมีการแจ้งว่าจะขอยอดดูแผนฟอลพิเศษ โดยในบทสนทนามีการอธิบายบริบทเกี่ยวกับร้านค้าที่อาจปล่อยให้ไรเดอร์รอนานก่อนเอาอาหารลงสุดท้าย และลูกค้าต้องการให้ประสานงานหรือช่วยตรวจสอบเพิ่มเติม
แอดมินตอบรับเรื่อง แจ้งว่าจะดำเนินการประสานงานให้ และเมื่อไม่ได้รับการตอบกลับเพิ่มเติมจึงขออนุญาตจบการสนทนา พร้อมแจ้งว่าสามารถติดต่อกลับมาได้อีกหากต้องการให้ช่วยต่อ</t>
  </si>
  <si>
    <t>https://drive.google.com/open?id=1rNEgbJLkq53U77wZxIjiDCkM7kHA2sSz</t>
  </si>
  <si>
    <t>AA217134</t>
  </si>
  <si>
    <t>https://app.oho.chat/business/6805c0f16232119d2a1204b5/smartchat?room=69534257339bdec5debf11bb</t>
  </si>
  <si>
    <t>เคสนี้ไม่เกิน SLA โดยจากระบบพบว่า เวลารอรับบริการ 41 วินาที ซึ่งอยู่ในเกณฑ์ และ Tag ที่ระบุคือ ติดตามสถานะคำสั่งซื้อ ซึ่ง ตรงกับบริบทของเคส ที่เป็นการสอบถามสถานะออเดอร์และการดำเนินการของร้านค้า จึงถือว่าด้าน process และการระบุประเภทเคสสอดคล้องกับเนื้อหา</t>
  </si>
  <si>
    <t>แอดมินแจ้งผลตรวจสอบชัดเจนว่า ออเดอร์หมายเลข 260405-RB-7651 ร้านค้ากดรับออเดอร์เรียบร้อยแล้ว และจากสถานะดังกล่าวจึงแจ้งต่อว่าไรเดอร์สามารถเดินทางไปยังร้านค้าได้ ถือว่าคำตอบสอดคล้องกับสถานการณ์ของเคสและไม่พบความขัดแย้งในเนื้อหา</t>
  </si>
  <si>
    <t>แอดมินตอบประเด็นหลักของเคสได้ว่า ร้านค้ารับออเดอร์แล้ว และไรเดอร์สามารถไปยังร้านค้าได้ รวมถึงมีการแจ้ง next step ให้ทักกลับมาเมื่อถึงร้านและได้รับออเดอร์
อย่างไรก็ตาม หากจะให้ครบมากขึ้น ควรระบุเพิ่มเติมอีกเล็กน้อยว่า หากถึงร้านแล้วแต่ยังมีปัญหาอยู่ควรแจ้งข้อมูลอะไรกลับมา เพื่อให้ไรเดอร์เห็นภาพการติดตามต่อชัดขึ้น
เงื่อนไขหักตามไฟล์: เข้ากลุ่ม พลาดเล็กน้อย
ตกหล่นประเด็นย่อย 1 จุด</t>
  </si>
  <si>
    <t>คำตอบมีลำดับชัดเจนว่า
ตรวจสอบสถานะออเดอร์แล้ว
ร้านค้ารับออเดอร์แล้ว
ไรเดอร์สามารถไปที่ร้านได้
เมื่อถึงร้านและได้รับออเดอร์แล้วให้ทักกลับมาอีกครั้ง
จึงถือว่าขั้นตอนชัดเจนและลูกค้าสามารถนำไปปฏิบัติต่อได้</t>
  </si>
  <si>
    <t>แอดมินจับประเด็นของปัญหาได้ตรงว่าไรเดอร์กังวลเรื่องการติดต่อร้านค้าไม่ได้ จึงตรวจสอบสถานะออเดอร์และแจ้งข้อมูลที่ช่วยให้ไรเดอร์ตัดสินใจทำงานต่อได้ คือร้านค้ารับออเดอร์แล้วและสามารถเดินทางไปที่ร้านได้
ที่ยังไม่เต็ม เพราะยังสามารถเพิ่มแนวทางสำรองได้อีกเล็กน้อย เช่น หากถึงร้านแล้วพบว่าร้านยังไม่พร้อมหรือยังติดต่อไม่ได้ควรทำอย่างไรต่อ
เงื่อนไขหักตามไฟล์: เข้ากลุ่ม พลาดเล็กน้อย
มีการวิเคราะห์และแก้ไขตรงจุด แต่ยังขาดทางเลือกสำรองบางส่วน</t>
  </si>
  <si>
    <t>แอดมินมีการแจ้ง next step ชัดเจนว่าให้ไรเดอร์ขับไปที่ร้าน และเมื่อได้รับออเดอร์แล้วให้ทักกลับเข้ามาอีกครั้ง ถือว่ามี ownership ที่ดีและดูแลเคสต่อเนื่อง ไม่ได้ปล่อยให้ลูกค้าต้องตัดสินใจเองโดยไม่มีแนวทาง</t>
  </si>
  <si>
    <t>ข้อความเรียงลำดับดี อ่านง่าย และแบ่งช่วงเปิด แจ้งผล และปิดบทสนทนาได้ชัดเจน</t>
  </si>
  <si>
    <t>ภาษาโดยรวมสุภาพ กระชับ และเข้าใจง่าย ไม่พบปัญหาเชิงภาษาที่ทำให้ตีความยาก</t>
  </si>
  <si>
    <t>ไรเดอร์ขอยกเลิกงานเนื่องจากติดต่อร้านไม่ได้ (Rider requests cancellation due to unable to contact merchant)</t>
  </si>
  <si>
    <t>เคสนี้เป็นกรณี ไรเดอร์ติดต่อสอบถามสถานะคำสั่งซื้อ เนื่องจาก ติดต่อร้านค้าไม่ได้ และสอบถามเกี่ยวกับออเดอร์หมายเลข 260405-RB-7651
แอดมินตรวจสอบแล้วแจ้งว่า
ร้านค้า กดรับออเดอร์เรียบร้อยแล้ว
ไรเดอร์ สามารถเดินทางไปยังร้านค้าได้
และขอให้เมื่อไรเดอร์ถึงร้านและได้รับออเดอร์แล้ว ให้ทักกลับเข้ามาอีกครั้ง
จากนั้นปิดการสนทนาอย่างสุภาพ พร้อมแจ้งว่าสามารถติดต่อกลับมาได้อีกหากต้องการความช่วยเหลือเพิ่มเติม</t>
  </si>
  <si>
    <t>https://drive.google.com/open?id=1qPJp6uoNasimcKA0K_SG8XOgYM-Jo5P2</t>
  </si>
  <si>
    <t>AA216034</t>
  </si>
  <si>
    <t>https://app.oho.chat/business/6805c0f16232119d2a1204b5/smartchat?room=6985baab6304134404db69cd</t>
  </si>
  <si>
    <t>มีการทักทาย แนะนำตัว 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แอดมินขนมถั่วแปบ ยินดีให้บริการ”
“ขับขี่ปลอดภัย แอดมินขนมถั่วแปบยินดีให้บริการครับ”</t>
  </si>
  <si>
    <t>ตอบกลับและดำเนินการอยู่ในระยะเวลาที่เหมาะสม
เงื่อนไขที่ใช้ประเมิน:
ไม่เข้ากลุ่มพลาด
ตัวอย่างจากเคส:
แอดมินเริ่มตอบในเวลา 11:39 และดำเนินการปิดงานให้ในเวลา 11:40</t>
  </si>
  <si>
    <t>คำตอบถูกต้องและสอดคล้องกับปัญหาที่ไรเดอร์แจ้ง
เงื่อนไขที่ใช้หักคะแนน:
เข้ากลุ่มพลาดเล็กน้อย
ตัวอย่างจากเคส:
“ดำเนินการปิดงานสำหรับออเดอร์ 260403-QZ-9752 แทนพี่ไรเดอร์เรียบร้อยครับ”
ตัวอย่างที่ถูกต้องมากขึ้น:
“แอดมินดำเนินการปิดงานสำหรับออเดอร์ 260403-QZ-9752 ให้เรียบร้อยแล้วครับ รบกวนพี่ไรเดอร์ตรวจสอบสถานะงานอีกครั้งนะครับ”</t>
  </si>
  <si>
    <t>ตอบประเด็นหลักครบ และมีการสอบถามเพิ่มเติมก่อนปิดเคส
เงื่อนไขที่ใช้หักคะแนน:
เข้ากลุ่มพลาดเล็กน้อย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“หากตรวจสอบแล้วสถานะงานยังไม่อัปเดต สามารถแจ้งกลับมาได้เลยนะครับ”</t>
  </si>
  <si>
    <t>มีการตรวจสอบ ยืนยันข้อมูล และแจ้งผลการดำเนินการชัดเจน
เงื่อนไขที่ใช้ประเมิน:
ไม่เข้ากลุ่มพลาด
ตัวอย่างจากเคส:
“ออเดอร์ 260403-QZ-9752 พี่ไรเดอร์ยืนยันจัดส่งอาหารให้ลูกค้าเรียบร้อยแล้ว ถูกต้องหรือไม่ครับ”
“ดำเนินการปิดงานสำหรับออเดอร์ 260403-QZ-9752 แทนพี่ไรเดอร์เรียบร้อยครับ”</t>
  </si>
  <si>
    <t>วิเคราะห์ปัญหาได้ตรงจุด และดำเนินการปิดงานให้ไรเดอร์เรียบร้อย
เงื่อนไขที่ใช้ประเมิน:
ไม่เข้ากลุ่มพลาด
ตัวอย่างจากเคส:
“ดำเนินการปิดงานสำหรับออเดอร์ 260403-QZ-9752 แทนพี่ไรเดอร์เรียบร้อยครับ”</t>
  </si>
  <si>
    <t>มีการดำเนินการช่วยเหลือจนจบ และสอบถามก่อนปิดเคส
เงื่อนไขที่ใช้ประเมิน:
ไม่เข้ากลุ่มพลาด
ตัวอย่างจากเคส:
“ต้องการสอบถามข้อมูล หรือแจ้งปัญหาอื่นๆเพิ่มเติมหรือไม่ครับ”</t>
  </si>
  <si>
    <t>ข้อความเรียงลำดับดี อ่านง่าย
เงื่อนไขที่ใช้ประเมิน:
ไม่เข้ากลุ่มพลาด
ตัวอย่างจากเคส:
ข้อความของแอดมินแยกเป็นประโยคชัดเจน และแจ้งผลการดำเนินการตรงประเด็น</t>
  </si>
  <si>
    <t>ภาษาโดยรวมสุภาพ กระชับ และเข้าใจง่าย</t>
  </si>
  <si>
    <t>ภาษาสุภาพ กระชับ และเข้าใจง่าย
เงื่อนไขที่ใช้ประเมิน:
ไม่เข้ากลุ่มพลาด
ตัวอย่างจากเคส:
“ดำเนินการปิดงานสำหรับออเดอร์ 260403-QZ-9752 แทนพี่ไรเดอร์เรียบร้อยครับ”</t>
  </si>
  <si>
    <t>ไรเดอร์แจ้งจัดส่งแล้วแต่จบงานไม่ได้ (Rider reports delivered but unable to complete job)</t>
  </si>
  <si>
    <t>ไรเดอร์ติดต่อเข้ามาแจ้งว่า จัดส่งออเดอร์เรียบร้อยแล้ว แต่งานยังจบไม่ได้ พร้อมแนบรูปภาพประกอบเข้ามาในแชท โดยเกี่ยวข้องกับออเดอร์ 260403-QZ-9752
ในเคสนี้ แอดมินทักทายและแนะนำตัว จากนั้นตรวจสอบออเดอร์และสอบถามยืนยันกับไรเดอร์ว่าได้จัดส่งอาหารให้ลูกค้าเรียบร้อยแล้วใช่หรือไม่ เมื่อไรเดอร์ตอบยืนยันว่า “ใช่ครับ” แอดมินจึงดำเนินการปิดงานแทนไรเดอร์ให้เรียบร้อย พร้อมสอบถามเพิ่มเติมว่าต้องการให้ช่วยตรวจสอบเรื่องอื่นอีกหรือไม่ ก่อนปิดการสนทนาอย่างสุภาพ</t>
  </si>
  <si>
    <t>https://drive.google.com/open?id=1oTyyh1ape1hXN7_k2T6DO4_f-LX2g9ji</t>
  </si>
  <si>
    <t>AA216040</t>
  </si>
  <si>
    <t>https://app.oho.chat/business/6805c0f16232119d2a1204b5/smartchat?room=683bc95cb470e3d09fe82493</t>
  </si>
  <si>
    <t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</si>
  <si>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และการสื่อสารอยู่ในขอบเขตของเคส จึงไม่ควรถูกหักคะแนนในหัวข้อนี้</t>
  </si>
  <si>
    <t>เคสนี้ เกิน SLA โดยจากระบบพบว่า เวลารอรับบริการ 8 นาที 37 วินาที ซึ่งเกินเกณฑ์ที่กำหนด แม้ Tag ที่ระบุคือ สอบถามข้อมูลเกี่ยวกับออเดอร์ ซึ่งถือว่า ตรงกับบริบทของเคส แต่เมื่อมีประเด็น SLA ไม่ผ่านอย่างชัดเจน จึงยังต้องถูกหักคะแนนในหัวข้อนี้</t>
  </si>
  <si>
    <t>แอดมินตรวจสอบออเดอร์และแจ้งผลได้ชัดเจนว่าออเดอร์ถูกยกเลิกแล้ว และมีการคืนเงินลูกค้าเรียบร้อยแล้ว คำตอบตรงกับคำถามที่ผู้ติดต่อสอบถามเรื่องสถานะออเดอร์ จึงถือว่าหัวข้อนี้ทำได้ถูกต้อง</t>
  </si>
  <si>
    <t>แอดมินตอบได้ครบในประเด็นหลักว่าออเดอร์มีสถานะอย่างไร และมีผลอย่างไรต่อไป คือมีการคืนเงินลูกค้าเรียบร้อยแล้ว
อย่างไรก็ตาม หากจะให้ครบมากขึ้น ควรระบุเพิ่มเติมอีกเล็กน้อยว่า ระบบอาจใช้เวลาอัปเดตหรือหากยังแสดงสถานะเดิมควรทำอย่างไรต่อ เพื่อให้ผู้ติดต่อเข้าใจภาพต่อเนื่องมากขึ้น
เงื่อนไขหักตามไฟล์: เข้ากลุ่ม พลาดเล็กน้อย</t>
  </si>
  <si>
    <t>คำตอบเข้าใจง่าย และผู้ติดต่อสามารถรู้สถานะออเดอร์ได้ทันที แต่ยังไม่ได้อธิบายเป็นขั้นตอนต่อเนื่องมากนัก เช่น หากระบบยังไม่อัปเดตต่อควรตรวจสอบหรือรออย่างไร จึงหักเล็กน้อย
เงื่อนไขหักตามไฟล์: เข้ากลุ่ม พลาดเล็กน้อย
มีการอธิบายแต่ step ยังไม่ชัดมาก</t>
  </si>
  <si>
    <t>แอดมินจับประเด็นปัญหาได้ตรงว่าเป็นเรื่อง สถานะออเดอร์ไม่อัปเดต จึงตรวจสอบออเดอร์และแจ้งผลที่ชัดเจนกลับไปทันที ถือว่าแก้ข้อสงสัยของลูกค้าได้ตรงจุด
ที่ยังไม่เต็ม เพราะยังสามารถอธิบายเพิ่มเติมได้อีกเล็กน้อยในเชิงสาเหตุว่าทำไมหน้าระบบของผู้ติดต่อยังไม่อัปเดตแม้คำสั่งซื้อถูกยกเลิกแล้ว
เงื่อนไขหักตามไฟล์: เข้ากลุ่ม พลาดเล็กน้อย</t>
  </si>
  <si>
    <t>แอดมินมีการสอบถามต่อว่าต้องการให้ช่วยตรวจสอบข้อมูลเพิ่มเติมหรือมีปัญหาอื่นอีกหรือไม่ ถือว่ามี ownership ที่ดี และไม่ได้ตัดจบบทสนทนาโดยทันที
อย่างไรก็ตาม ยังสามารถระบุ next step ให้ชัดกว่านี้ได้อีกเล็กน้อย เช่น หากระบบยังไม่อัปเดตให้ทำอย่างไรต่อ
เงื่อนไขหักตามไฟล์: เข้ากลุ่ม พลาดเล็กน้อย</t>
  </si>
  <si>
    <t>ข้อความเรียงลำดับดี อ่านง่าย และแบ่งสาระได้ชัดเจน</t>
  </si>
  <si>
    <t>ภาษาโดยรวมสุภาพ กระชับ และเข้าใจง่าย ไม่พบข้อความกำกวมหรือใช้ถ้อยคำผิดความหมาย</t>
  </si>
  <si>
    <t>ลูกค้าสอบถามสถานะร้านค้าไม่อัปเดตในระบบ (Customer inquires about shop status not updating in system)</t>
  </si>
  <si>
    <t>เคสนี้เป็นกรณี ผู้ติดต่อสอบถามข้อมูลสถานะออเดอร์ โดยแจ้งหมายเลขออเดอร์ 260403-RA-0453 และระบุว่า ระบบยังไม่อัปเดตสถานะ
แอดมินตรวจสอบแล้วแจ้งว่า
ออเดอร์ 260403-RA-0453 สถานะถูก ยกเลิกแล้ว
และมี คืนเงินลูกค้าเรียบร้อยแล้ว
จากนั้นสอบถามต่อว่าต้องการให้ช่วยตรวจสอบข้อมูลหรือมีปัญหาอื่นเพิ่มเติมหรือไม่
ก่อนปิดการสนทนาอย่างสุภาพ</t>
  </si>
  <si>
    <t>https://drive.google.com/open?id=1vgggpmsWg-QOl5XbQBdg-C2YD7d4eMtL</t>
  </si>
  <si>
    <t>AA217255</t>
  </si>
  <si>
    <t>มีการทักทายพร้อมแนะนำชื่อแอดมินชัดเจนในช่วงเปิดบทสนทนา และมีการปิดการสนทนาโดยเรียกชื่อแอดมินอีกครั้งในตอนท้าย จึงครบตามมาตรฐานของหัวข้อนี้</t>
  </si>
  <si>
    <t>ไม่พบการเปิดเผยข้อมูลส่วนบุคคลเกินจำเป็น และข้อมูลที่ขอเพิ่มเติมเป็นข้อมูลที่ใช้เพื่อดำเนินการตรวจสอบเคส จึงไม่พบจุดที่ขัด Policy ในเคสนี้</t>
  </si>
  <si>
    <t>เคสนี้ ไม่เกิน SLA โดยเวลารอรับบริการอยู่ที่ 33 วินาที ซึ่งอยู่ในเกณฑ์ และ Tag ที่ใช้คือ ปัญหาก่อนจัดส่ง - ติดต่อร้านค้าไม่ได้ ซึ่ง ตรงกับบริบทของเคส โดยตรง จึงไม่ควรถูกหักคะแนนในหัวข้อนี้</t>
  </si>
  <si>
    <t>แอดมินตอบในทิศทางที่สอดคล้องกับเคส คือเมื่อ ติดต่อร้านค้าไม่ได้ จึงดำเนินการ ยกเลิกออเดอร์ในระบบไรเดอร์ และแจ้งว่า ได้รับค่าเที่ยวเรียบร้อยแล้ว ถือว่าคำตอบโดยรวมตอบโจทย์ปัญหาของไรเดอร์
อย่างไรก็ตาม ข้อความตอบช่วงสรุปผลยังมีลักษณะ อ่านแล้วไม่ลื่นและชวนสับสนเล็กน้อย โดยเฉพาะประโยคที่เกี่ยวกับการติดต่อร้านค้า ทำให้ความชัดของสาระสำคัญลดลงเล็กน้อย
เงื่อนไขหักตามไฟล์: เข้ากลุ่ม พลาดเล็กน้อย
คำตอบโดยรวมถูกต้อง แต่สื่อสารยังไม่ชัดหรือไม่ลื่นเต็มที่</t>
  </si>
  <si>
    <t>แอดมินแจ้งครบในประเด็นสำคัญของเคส ได้แก่
ตรวจสอบออเดอร์แล้ว
กรณีนี้ติดต่อร้านค้าไม่ได้
มีการยกเลิกออเดอร์ให้ในระบบไรเดอร์
ไรเดอร์ได้รับค่าเที่ยวแล้ว
อย่างไรก็ตาม หากจะให้ครบมากขึ้น ควรแจ้งเพิ่มอีกเล็กน้อยว่า หลังจากนี้ไรเดอร์ไม่ต้องทำอะไรต่อ หรือหากค่าเที่ยว/สถานะยังไม่อัปเดตควรแจ้งกลับมาอย่างไร
เงื่อนไขหักตามไฟล์: เข้ากลุ่ม พลาดเล็กน้อย</t>
  </si>
  <si>
    <t>ลูกค้าพอเข้าใจได้ว่าแอดมินตรวจสอบแล้วและดำเนินการให้เรียบร้อย แต่ลำดับขั้นตอนยังสามารถทำให้ชัดขึ้นได้อีก เช่น
ตรวจสอบแล้ว
ติดต่อร้านไม่ได้
ยกเลิกออเดอร์ให้แล้ว
ค่าเที่ยวได้รับแล้ว
ดังนั้นหัวข้อนี้ยังหักเล็กน้อยเรื่องความลื่นของขั้นตอน
เงื่อนไขหักตามไฟล์: เข้ากลุ่ม พลาดเล็กน้อย</t>
  </si>
  <si>
    <t>แอดมินจับปัญหาได้ตรงว่าเป็นเคส ติดต่อร้านค้าไม่ได้ก่อนจัดส่ง และมีการดำเนินการแก้ไขให้โดยตรง คือ ยกเลิกออเดอร์ในระบบไรเดอร์ พร้อมแจ้งผลเรื่องค่าเที่ยว ถือว่าเป็นการแก้ไขที่ตรงกับปัญหาของเคส
ที่ยังไม่เต็ม เพราะยังสามารถอธิบายเหตุผลหรือเงื่อนไขของการดำเนินการให้ชัดขึ้นได้อีกเล็กน้อย
เงื่อนไขหักตามไฟล์: เข้ากลุ่ม พลาดเล็กน้อย</t>
  </si>
  <si>
    <t>แอดมินมีการดูแลเคสต่อเนื่องจนจบ และปิดเคสหลังแจ้งผลดำเนินการเรียบร้อย ถือว่ามี ownership ที่ดี
อย่างไรก็ตาม next step หลังการยกเลิกยังไม่ได้ระบุชัดมากว่า ไรเดอร์ไม่ต้องดำเนินการเพิ่มเติมแล้ว หรือหากพบปัญหาหลังจากนี้ควรกลับมาแจ้งอย่างไร จึงหักเล็กน้อย
เงื่อนไขหักตามไฟล์: เข้ากลุ่ม พลาดเล็กน้อย
มี next step แต่ยังไม่ละเอียดพอ</t>
  </si>
  <si>
    <t>โครงสร้างบทสนทนาโดยรวมดี แต่ข้อความสรุปผลของแอดมินยังมีบางช่วงที่เรียบเรียงไม่ลื่น ทำให้อ่านแล้วต้องตีความเพิ่มเล็กน้อย จึงหักเล็กน้อยในหัวข้อนี้
เงื่อนไขหักตามไฟล์: เข้ากลุ่ม พลาดเล็กน้อย</t>
  </si>
  <si>
    <t>ภาษาโดยรวมสุภาพและสื่อสารได้ แต่มีบางประโยคที่เรียบเรียงแล้วทำให้ความหมายไม่คมชัดเต็มที่ จึงยังไม่เต็มในหัวข้อนี้
เงื่อนไขหักตามไฟล์: เข้ากลุ่ม พลาดเล็กน้อย
ภาษาโดยรวมใช้ได้ แต่ยังมีถ้อยคำหรือการเรียบเรียงที่ไม่ลื่น</t>
  </si>
  <si>
    <t>เคสนี้เป็นกรณี ไรเดอร์แจ้งว่าไม่สามารถติดต่อร้านค้าได้ สำหรับออเดอร์ 260405-RB-9823 และส่งภาพหน้าจอประกอบเข้ามาให้ตรวจสอบ
แอดมินขอข้อมูลเพิ่มเติมตามกระบวนการ จากนั้นตรวจสอบแล้วแจ้งผลว่า กรณีนี้ติดต่อร้านค้าไม่ได้ จึงมีการ ยกเลิกออเดอร์ในระบบไรเดอร์ และ ไรเดอร์ได้รับค่าเที่ยวเรียบร้อยแล้ว ก่อนปิดการสนทนาอย่างสุภาพ</t>
  </si>
  <si>
    <t>https://drive.google.com/open?id=1Jq_iEP-R-_g3JVNHeyyApkrNWD9qk__k</t>
  </si>
  <si>
    <t>AA217198</t>
  </si>
  <si>
    <t>มีการทักทายพร้อมแนะนำชื่อแอดมินในช่วงเปิดบทสนทนา และมีการปิดการสนทนาโดยเรียกชื่อแอดมินอีกครั้งอย่างเหมาะสม จึงครบตามมาตรฐานของหัวข้อนี้</t>
  </si>
  <si>
    <t>ไม่พบการเปิดเผยข้อมูลส่วนบุคคลเกินจำเป็น และการให้ข้อมูลยังอยู่ในขอบเขตของการตรวจสอบเคส</t>
  </si>
  <si>
    <t>เคสนี้ ไม่เกิน SLA โดยเวลารอรับบริการอยู่ที่ 19 วินาที ซึ่งอยู่ในเกณฑ์ และ Tag ที่ใช้คือ งานซ้อน ซึ่งถือว่า ตรงกับบริบทของเคส ที่ไรเดอร์กังวลว่าระบบแสดงลักษณะคล้ายงานซ้อน จึงไม่ควรถูกหักคะแนนในหัวข้อนี้</t>
  </si>
  <si>
    <t>แอดมินตรวจสอบแล้วตอบตรงประเด็นว่า ข้อมูลของไรเดอร์ยังปกติ และอธิบายเหตุผลของการแสดงผลในระบบว่าเกิดจากลำดับเวลาในการเริ่มงาน ไม่ใช่ความผิดปกติของระบบหรืองานทุจริต จึงถือว่าคำตอบมีความถูกต้องและสอดคล้องกับข้อสงสัยของไรเดอร์
ที่ยังไม่เต็ม เพราะข้อความอธิบายค่อนข้างยาวและอ่านยากเล็กน้อย ทำให้ความชัดของสาระหลักลดลงบ้าง
เงื่อนไขหักตามไฟล์: เข้ากลุ่ม พลาดเล็กน้อย
คำตอบถูกต้อง แต่การอธิบายยังไม่ลื่นหรือไม่คมชัดเต็มที่</t>
  </si>
  <si>
    <t>แอดมินตอบครบในประเด็นสำคัญว่า
ระบบไม่ได้ผิดปกติ
ไม่ใช่งานซ้อนแบบทุจริต
สาเหตุเกิดจากลำดับเวลาเริ่มงานของไรเดอร์
อย่างไรก็ตาม หากจะให้ครบมากขึ้น ควรสรุปแบบสั้น ๆ เพิ่มอีกเล็กน้อยว่า ไรเดอร์ไม่ต้องดำเนินการแก้ไขอะไรเพิ่มเติม เพื่อให้ลูกค้าเห็นภาพจบของเคสชัดขึ้น
เงื่อนไขหักตามไฟล์: เข้ากลุ่ม พลาดเล็กน้อย</t>
  </si>
  <si>
    <t>มีการอธิบายเหตุผลของระบบค่อนข้างชัด แต่ยังไม่ได้จัดลำดับให้อ่านง่ายมาก เช่น
ข้อมูลปกติ
ระบบแสดงตามลำดับเวลา
ไม่ใช่งานซ้อนผิดปกติ
ถ้าเรียงแบบนี้จะเข้าใจง่ายขึ้น จึงหักเล็กน้อย
เงื่อนไขหักตามไฟล์: เข้ากลุ่ม พลาดเล็กน้อย
มี step/logic แล้ว แต่ยังไม่ลื่นหรือยังไม่ชัดมาก</t>
  </si>
  <si>
    <t>แอดมินจับประเด็นได้ตรงว่าไรเดอร์กังวลเรื่อง งานซ้อน/ความผิดปกติของระบบ และอธิบาย root cause ว่าเป็นเรื่อง ลำดับเวลาในการเริ่มงาน ไม่ใช่ปัญหาทุจริตหรืองานซ้อนจริง ถือว่าเป็นการวิเคราะห์ที่ตรงจุดและช่วยคลายความกังวลของไรเดอร์ได้ดี
ที่ยังไม่เต็ม เพราะยังสามารถสรุปแนวทางป้องกันหรือคำแนะนำสำหรับครั้งถัดไปได้อีกเล็กน้อย
เงื่อนไขหักตามไฟล์: เข้ากลุ่ม พลาดเล็กน้อย
วิเคราะห์และแก้ปัญหาได้ตรงจุด แต่ยังขาดทางแนะนำเสริมบางส่วน</t>
  </si>
  <si>
    <t>แอดมินมีการตรวจสอบและชี้แจงจนลูกค้าเข้าใจ พร้อมปิดบทสนทนาอย่างเหมาะสม ถือว่ามี ownership ในระดับที่ดี
อย่างไรก็ตาม ยังไม่ได้ระบุ next step ชัดเจนว่าหากพบอาการเดิมอีกครั้งควรส่งข้อมูลอะไรกลับมา หรือควรดำเนินการอย่างไรต่อ จึงหักเล็กน้อย
เงื่อนไขหักตามไฟล์: เข้ากลุ่ม พลาดเล็กน้อย</t>
  </si>
  <si>
    <t>ข้อความมีสาระครบ แต่ย่อหน้าค่อนข้างยาวและข้อมูลอัดอยู่ในก้อนเดียว ทำให้อ่านยากกว่าที่ควร จึงหักเล็กน้อยในหัวข้อนี้
เงื่อนไขหักตามไฟล์: เข้ากลุ่ม พลาดเล็กน้อย</t>
  </si>
  <si>
    <t>ภาษาโดยรวมสุภาพและเข้าใจได้ แต่ยังมีบางช่วงที่ประโยคยาวและสามารถย่อให้กระชับกว่านี้ได้ จึงหักเล็กน้อย
เงื่อนไขหักตามไฟล์: เข้ากลุ่ม พลาดเล็กน้อย
ภาษาใช้ได้ แต่ยังไม่กระชับหรือลื่นเต็มที่</t>
  </si>
  <si>
    <t>ไรเดอร์สอบถามสถานะการเชื่อมต่อระบบไอดีและการจ่ายงาน (Rider inquires about account system connection and job assignment status)</t>
  </si>
  <si>
    <t>เคสนี้เป็นกรณี ไรเดอร์ขอให้ตรวจสอบสถานะบัญชี/ระบบไอดี ว่าเชื่อมระบบปกติหรือไม่ เนื่องจากไรเดอร์รอระบบจ่ายงานอยู่และต้องการความมั่นใจว่าบัญชีไม่ได้มีปัญหา
แอดมินตรวจสอบแล้วแจ้งว่า
รหัส RR623388 มีสถานะ ปกติ
ไม่มีการระงับบัญชี
หากพบปัญหาเรื่องงานน้อย เป็นไปได้ว่าเกิดจาก ปริมาณคำสั่งซื้อในพื้นที่และช่วงเวลา
การมองเห็นและได้รับงานเป็นการจัดสรรโดย ระบบ AI อัตโนมัติ
จากนั้นแอดมินปิดการสนทนาอย่างสุภาพ</t>
  </si>
  <si>
    <t>https://drive.google.com/open?id=1NTdPd-xGMh6BGFftTalKhaqFg9Xj7IZt</t>
  </si>
  <si>
    <t>AA217356</t>
  </si>
  <si>
    <t>https://app.oho.chat/business/6805c0f16232119d2a1204b5/smartchat?room=69d2587d987b0433ad53dbbf</t>
  </si>
  <si>
    <t>มีการทักทายพร้อมแนะนำชื่อแอดมินในช่วงเปิดบทสนทนา และในข้อความปิดมีการเรียกชื่อแอดมินอีกครั้งพร้อมปิดบทสนทนาอย่างเหมาะสม จึงถือว่าครบตามมาตรฐานของหัวข้อนี้</t>
  </si>
  <si>
    <t>เคสนี้มีการขอข้อมูลเพื่อใช้ในการยืนยันและตรวจสอบร้านค้า ซึ่งโดยหลักถือว่าเป็นข้อมูลที่เกี่ยวข้องกับการดำเนินการในเคสจริง</t>
  </si>
  <si>
    <t>เคสนี้ ไม่เกิน SLA โดยจากหน้าระบบพบว่า เวลารอรับบริการ 5 วินาที ซึ่งอยู่ในเกณฑ์อย่างชัดเจน และ Tag ที่ระบุคือ ปัญหาก่อนจัดส่ง - ร้านยืนยันตัวไม่ใช่ ซึ่งเมื่อเทียบกับบริบทเคสที่เป็นเรื่อง ข้อมูลร้าน/การยืนยันตัวตนหรือข้อมูลหน้าแอปไม่แสดงตามปกติ ถือว่า ใกล้เคียงกับประเด็นของเคส ในระดับที่ใช้เป็น process marker ได้ จึงไม่ควรถูกหักคะแนนในหัวข้อนี้</t>
  </si>
  <si>
    <t>แอดมินไม่ได้ให้ข้อมูลที่คาดเดาเอง แต่รับข้อมูล ตรวจสอบ และแจ้งผลการดำเนินการกลับ โดยผลลัพธ์สุดท้ายร้านค้าตอบกลับว่า ปกติแล้วค่ะ จึงสะท้อนว่าคำตอบและการดำเนินการของแอดมินตรงกับปัญหาจริงของเคส</t>
  </si>
  <si>
    <t>แอดมินดูแลเคสได้ครบในภาพรวม คือ รับข้อมูล ตรวจสอบ แจ้งให้ลองเช็กอีกครั้ง และมีการถามต่อว่าต้องการความช่วยเหลือเพิ่มเติมหรือไม่
อย่างไรก็ตาม หากจะให้ครบมากขึ้น ควรแจ้งเพิ่มอีกเล็กน้อยว่า ได้ดำเนินการแก้ไขอะไรในระบบ หรือให้แนวทางเบื้องต้นว่าหากอาการเดิมกลับมาอีกควรทำอย่างไร
เงื่อนไขหักตามไฟล์: เข้ากลุ่ม พลาดเล็กน้อย
ตกหล่นประเด็นย่อย 1 จุด</t>
  </si>
  <si>
    <t>ขั้นตอนในเคสพอเข้าใจได้ว่า
ขอข้อมูล
ตรวจสอบ
แจ้งว่าดำเนินการแล้ว
ให้ร้านค้าลองเช็กอีกครั้ง
แต่ข้อความยังไม่ได้อธิบาย step แบบชัดเจนเป็นลำดับมากนัก จึงหักเล็กน้อยในหัวข้อนี้
เงื่อนไขหักตามไฟล์: เข้ากลุ่ม พลาดเล็กน้อย</t>
  </si>
  <si>
    <t>แอดมินจับประเด็นปัญหาได้ตรงว่าเป็นเรื่อง ข้อมูลร้าน/การยืนยันตัวตนในระบบไม่แสดงตามปกติ และมีการดำเนินการแก้ไขจนร้านค้าตอบกลับว่า ปกติแล้ว ถือว่าเป็นการแก้ปัญหาที่ตรงจุดและได้ผลจริง</t>
  </si>
  <si>
    <t>แอดมินมีการดูแลเคสต่อเนื่องจนจบ ไม่ได้หยุดแค่รับเรื่อง แต่ติดตามจนร้านค้าลองเช็กและยืนยันว่าปกติแล้ว พร้อมถามต่อว่าต้องการความช่วยเหลือเพิ่มเติมหรือไม่ จึงถือว่ามี ownership ที่ดี</t>
  </si>
  <si>
    <t>ข้อความเรียงลำดับดี อ่านง่าย และลำดับบทสนทนาเข้าใจได้ชัดเจน</t>
  </si>
  <si>
    <t>ภาษาโดยรวมสุภาพ ชัดเจน และเข้าใจง่าย ไม่พบข้อความกำกวมหรือใช้คำไม่เหมาะสม</t>
  </si>
  <si>
    <t>น้ำเสียงสุภาพ เป็นมิตร และเหมาะสมกับเคสลักษณะขอความช่วยเหลือด้านระบบ</t>
  </si>
  <si>
    <t>ร้านค้าสอบถามร้านไม่แสดงบนแอป (Merchant inquires why shop is not visible on the app)</t>
  </si>
  <si>
    <t>เคสนี้เป็นกรณี ร้านค้าสอบถามปัญหาการยืนยันตัวตน/ชื่อร้านไม่แสดงตามปกติในระบบ โดยส่งภาพหน้าจอประกอบและแจ้งว่า ทำไมชื่อร้านยังไม่แสดงแบบเดิม
จากนั้นร้านค้าให้ข้อมูลเพิ่มเติมเพื่อใช้ในการตรวจสอบ ได้แก่
ชื่อร้าน/สาขา
เบอร์โทรที่ใช้ลงทะเบียน
หมายเลขร้าน Shop ID 388725
ชื่อ-นามสกุลเจ้าของกิจการ พร้อมเลขท้ายบัตรประชาชน
แอดมินรับเรื่อง ตรวจสอบ และแจ้งว่า ได้ดำเนินการเรียบร้อยแล้ว พร้อมให้ร้านค้าลองตรวจสอบอีกครั้ง เมื่อร้านค้าตอบว่า ปกติแล้วค่ะ ขอบคุณค่ะ แอดมินจึงปิดการสนทนาอย่างสุภาพ</t>
  </si>
  <si>
    <t>https://drive.google.com/file/d/1kRNSdcbGn60POvOjrupgaXX1_Gu9smbM/view?usp=drive_link</t>
  </si>
  <si>
    <t>AA217343</t>
  </si>
  <si>
    <t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จึงถือว่าครบตามมาตรฐานของหัวข้อนี้</t>
  </si>
  <si>
    <t>ไม่พบการเปิดเผยข้อมูลส่วนบุคคลเกินจำเป็น และการสื่อสารยังอยู่ในขอบเขตของเคสหน้างาน</t>
  </si>
  <si>
    <t>เคสนี้ ไม่เกิน SLA โดยจากหน้าระบบพบว่า เวลารอรับบริการ 23 วินาที ซึ่งอยู่ในเกณฑ์ และ Tag ที่ระบุคือ ปัญหาก่อนจัดส่ง-ร้านปิด ซึ่งถือว่า ใกล้เคียงกับบริบทจริงของเคส เพราะสถานการณ์สุดท้ายของเคสคือร้านเก็บของแล้วและปิดร้าน จึงถือว่า Tag สอดคล้องกับเคสและไม่ควรถูกหักคะแนน</t>
  </si>
  <si>
    <t>แอดมินตอบถูกตามสถานการณ์ที่เปลี่ยนไปของเคส โดยช่วงแรกให้แนวทางสำหรับกรณี ร้านยังสะดวกทำออเดอร์ และเมื่อไรเดอร์แจ้งข้อมูลล่าสุดว่า ร้านปิดแล้ว/เก็บของแล้ว แอดมินก็ปรับคำตอบให้สอดคล้องกับสถานการณ์ใหม่ คือให้ลูกค้ากดยกเลิกออเดอร์เองก่อน และหากลูกค้าไม่ยกเลิกค่อยให้แอดมินช่วยต่อ
คำตอบจึงถือว่า ถูกต้องตามบริบทของแต่ละช่วงในบทสนทนา
ที่ยังไม่เต็ม เพราะช่วงแรกคำตอบยังอิงสมมติฐานว่าร้านอาจยังทำออเดอร์ได้อยู่ ก่อนจะได้ข้อมูลล่าสุดจากไรเดอร์
เงื่อนไขหักตามไฟล์: เข้ากลุ่ม พลาดเล็กน้อย
คำตอบโดยรวมถูกต้อง แต่มีช่วงต้นที่ยังไม่ตรงสถานการณ์ล่าสุดทั้งหมด</t>
  </si>
  <si>
    <t>แอดมินตอบค่อนข้างครบในประเด็นสำคัญ คือ
หากร้านยังทำได้ ให้ดำเนินการรับงานต่ออย่างไร
หากร้านปิดแล้ว ให้ลูกค้ากดยกเลิกเองก่อน
หากลูกค้าไม่กดยกเลิก ให้กลับมาแจ้งแอดมินช่วยยกเลิกต่อ
ถือว่าครอบคลุมสถานการณ์หลักของเคสได้ดี
ที่ยังไม่เต็ม เพราะยังสามารถระบุเพิ่มได้อีกเล็กน้อยว่า หากติดต่อลูกค้าไม่ได้ควรดำเนินการอย่างไรต่อทันที
เงื่อนไขหักตามไฟล์: เข้ากลุ่ม พลาดเล็กน้อย
ตกหล่นประเด็นย่อย 1 จุด</t>
  </si>
  <si>
    <t>แอดมินอธิบายขั้นตอนเป็นลำดับชัดเจน โดยแยกตามสถานการณ์ว่า
ถ้าร้านยังทำได้ ให้ดำเนินการอย่างไร
ถ้าร้านปิดแล้ว ให้ลูกค้ากดยกเลิกเองก่อน
ถ้าลูกค้าไม่ยกเลิก ให้กลับมาแจ้งแอดมิน
ลูกค้าสามารถนำไปปฏิบัติต่อได้จริง จึงถือว่าหัวข้อนี้ทำได้ดี</t>
  </si>
  <si>
    <t>แอดมินเข้าใจปัญหาหน้างานและสามารถปรับแนวทางตามข้อมูลที่ไรเดอร์แจ้งเพิ่มได้ดี จากเดิมที่มองว่าร้านอาจยังทำออเดอร์ได้ ก็เปลี่ยนมาเป็นแนวทางการยกเลิกเมื่อทราบว่าร้านปิดแล้ว ถือว่าเป็นการวิเคราะห์และแก้ปัญหาได้ตรงจุด
ที่ยังไม่เต็ม เพราะยังสามารถสรุปเงื่อนไขปลายทางให้คมขึ้นอีกเล็กน้อย เช่น หากลูกค้าติดต่อไม่ได้เลยควรดำเนินการขั้นต่อไปอย่างไรทันที
เงื่อนไขหักตามไฟล์: เข้ากลุ่ม พลาดเล็กน้อย
วิเคราะห์และแก้ไขตรงจุด แต่ยังเติมทางเลือกสำรองได้อีกเล็กน้อย</t>
  </si>
  <si>
    <t>แอดมินมีการดูแลเคสต่อเนื่องและแจ้ง next step ชัดเจนว่า
ให้ลูกค้ากดยกเลิกเองก่อน
หากลูกค้าไม่กดยกเลิก ให้กลับมาแจ้งแอดมินเพื่อช่วยยกเลิกต่อ
ถือว่ามี ownership ที่ดี และไม่ปล่อยให้ไรเดอร์ต้องแก้ปัญหาเองโดยไม่มีทางต่อ</t>
  </si>
  <si>
    <t>ข้อความเรียงลำดับดี อ่านง่าย และแบ่งขั้นตอนชัดเจน</t>
  </si>
  <si>
    <t>ภาษาโดยรวมสุภาพ ชัดเจน และเข้าใจง่าย เหมาะกับบริบทงานบริการ</t>
  </si>
  <si>
    <t>น้ำเสียงสุภาพ เหมาะสมกับสถานการณ์ และให้ความช่วยเหลืออย่างเป็นมืออาชีพตลอดบทสนทนา</t>
  </si>
  <si>
    <t>ไรเดอร์แจ้งร้านค้าไม่สามารถเตรียมออเดอร์ได้เนื่องจากไม่มีรหัส (Rider reports merchant unable to process order due to missing access code)</t>
  </si>
  <si>
    <t>เคสนี้เป็นกรณี ไรเดอร์โทรคอนเฟิร์มออเดอร์กับร้านก่อนเดินทางมาแล้ว แต่เมื่อมาถึงร้าน เด็กร้านแจ้งว่าไม่มีรหัสเข้าร้านและเจ้าของร้านไม่อยู่ ทำให้ไม่สามารถดำเนินการรับอาหารได้ตามปกติ
ช่วงแรกแอดมินให้แนวทางในกรณีที่ ร้านยังสะดวกทำออเดอร์ แม้จะยังกดรับคำสั่งซื้อไม่ได้ แต่ต่อมาไรเดอร์แจ้งเพิ่มว่า ร้านเก็บของแล้วและปิดร้านแล้ว จึงเปลี่ยนแนวทางเป็นให้ไรเดอร์ ติดต่อลูกค้าเพื่อขอให้ลูกค้ากดยกเลิกออเดอร์เองก่อน เพราะระบบจะคืนเงินได้เร็วกว่า และหากลูกค้าไม่กดยกเลิก จึงให้ไรเดอร์ กลับมาแจ้งแอดมินเพื่อช่วยยกเลิกออเดอร์ต่อ</t>
  </si>
  <si>
    <t>https://drive.google.com/open?id=1GgANeovJ8xS1JwGBQww6M8_rAudaWwCu</t>
  </si>
  <si>
    <t>AA217212</t>
  </si>
  <si>
    <t>https://app.oho.chat/business/6805c0f16232119d2a1204b5/smartchat?room=687514d6e56dee4a23320fa7</t>
  </si>
  <si>
    <t>ไม่พบการเปิดเผยข้อมูลส่วนบุคคลเกินจำเป็น และข้อมูลที่ขอเป็นข้อมูลที่ใช้เพื่อดำเนินการตรวจสอบเคสโดยตรง</t>
  </si>
  <si>
    <t>เวลารอรับบริการ 1 นาที 15 วินาที ซึ่งยังอยู่ในเกณฑ์ SLA
Tag ระบุว่า ปัญหางานแอปเพี้ยนอ่ะ ซึ่งถือว่า ใกล้เคียงกับบริบทของเคส เพราะปัญหาหลักคือไรเดอร์กดยกเลิกเองไม่ได้ และมีการดำเนินการเรื่องสถานะงานในระบบ
ใน activity ยังมีบันทึกว่า “ออเดอร์ในระบบไม่ขึ้นอยู่ในไรเดอร์แล้ว” ซึ่งสอดคล้องกับลักษณะปัญหาเชิงระบบ/สถานะงาน
จึงถือว่าหัวข้อนี้ผ่านทั้งด้าน SLA และ process marker</t>
  </si>
  <si>
    <t>แอดมินตรวจสอบออเดอร์และแจ้งผลได้สอดคล้องกับปัญหาของไรเดอร์ คือช่วยกดยกเลิกออเดอร์ให้ และต่อมามีการเปิดงานใหม่ให้จนไรเดอร์ยืนยันว่าใช้งานได้แล้ว จึงถือว่าคำตอบและการดำเนินการถูกต้องตามสถานการณ์จริงของเคส
ที่ยังไม่เต็ม เพราะในบทสนทนาไม่ได้อธิบายสาเหตุของปัญหาเชิงระบบให้ชัดมากนัก ว่าทำไมไรเดอร์จึงกดยกเลิกเองไม่ได้ตั้งแต่แรก
เงื่อนไขหักตามไฟล์: เข้ากลุ่ม พลาดเล็กน้อย</t>
  </si>
  <si>
    <t>แอดมินตอบครบประเด็นหลักของเคส คือ
รับข้อมูลเพื่อตรวจสอบ
แจ้งผลว่าได้กดยกเลิกให้แล้ว
แจ้งเพิ่มเติมเรื่องเปิดงานใหม่
ปิดเคสเมื่อไรเดอร์ใช้งานได้แล้ว
อย่างไรก็ตาม หากจะให้ครบมากขึ้น ควรอธิบายเพิ่มอีกเล็กน้อยว่า หลังเปิดงานใหม่แล้ว ไรเดอร์ควรตรวจสอบอะไรต่อ หรือหากอาการเดิมเกิดซ้ำควรแจ้งอะไรกลับมา
เงื่อนไขหักตามไฟล์: เข้ากลุ่ม พลาดเล็กน้อย</t>
  </si>
  <si>
    <t>ลูกค้าพอเข้าใจได้ว่าแอดมินตรวจสอบแล้ว กดยกเลิกให้ และเปิดงานใหม่ให้ แต่ถ้าเรียงขั้นตอนให้ชัดกว่านี้ เช่น
ตรวจสอบออเดอร์
กดยกเลิกให้
เปิดงานใหม่ให้
ให้ลองใช้งานอีกครั้ง
จะช่วยให้คำตอบสมบูรณ์กว่าเดิม</t>
  </si>
  <si>
    <t>แอดมินจับปัญหาได้ตรงว่าเป็นเรื่อง ไรเดอร์กดยกเลิกเองไม่ได้/สถานะงานในระบบมีปัญหา และมีการดำเนินการช่วยเหลือจริงจนเคสจบ คือ
กดยกเลิกออเดอร์ให้
เปิดงานใหม่ให้
ลูกค้ายืนยันว่าใช้งานได้แล้ว
ถือว่าเป็นการแก้ปัญหาที่ตรงจุดและได้ผลจริง</t>
  </si>
  <si>
    <t>แอดมินดูแลเคสต่อเนื่องจนจบ ไม่ได้เพียงแจ้งผลแต่มีการดำเนินการให้จริง และติดตามจนไรเดอร์ตอบว่าสามารถใช้งานได้แล้ว จึงถือว่ามี ownership ที่ดีมาก</t>
  </si>
  <si>
    <t>ข้อความเรียงลำดับดี อ่านง่าย และสื่อสารเป็นขั้นตอนพอสมควร</t>
  </si>
  <si>
    <t>ไรเดอร์แจ้งไม่สามารถยกเลิกงานในแอปได้ (Rider reports unable to cancel job in app)</t>
  </si>
  <si>
    <t>เคสนี้เป็นกรณี ไรเดอร์แจ้งว่ากดยกเลิกออเดอร์เองไม่ได้ โดยแจ้งว่าลูกค้าโทรมายกเลิกแล้ว แต่ไรเดอร์ไม่สามารถกดยกเลิกในระบบเองได้ จึงติดต่อแอดมินเพื่อขอความช่วยเหลือ
แอดมินขอข้อมูลเพิ่มเติมเพื่อตรวจสอบ จากนั้นตรวจสอบออเดอร์ 260405-RB-8850 แล้วแจ้งว่า สามารถกดยกเลิกให้ไรเดอร์เรียบร้อยแล้ว ต่อมามีการแจ้งเพิ่มเติมว่าได้ เปิดงานใหม่ให้อีกครั้ง และเมื่อไรเดอร์ยืนยันว่าใช้งานได้แล้ว แอดมินจึงปิดการสนทนาอย่างสุภาพ</t>
  </si>
  <si>
    <t>https://drive.google.com/file/d/1kNCWyegwLMPwuFC6uxdTgBYXxDknU3Zs/view?usp=sharing</t>
  </si>
  <si>
    <t>AA217056</t>
  </si>
  <si>
    <t>https://app.oho.chat/business/6805c0f16232119d2a1204b5/smartchat?room=6833fb4750e7bed9fa8a414e</t>
  </si>
  <si>
    <t>มีการเปิดบทสนทนาด้วยการทักทายและแนะนำชื่อแอดมินชัดเจน และมีการปิดบทสนทนาโดยเรียกชื่อแอดมินอีกครั้งอย่างเหมาะสม จึงครบตามมาตรฐาน</t>
  </si>
  <si>
    <t>ไม่พบการเปิดเผยข้อมูลส่วนบุคคลเกินจำเป็น และการให้ข้อมูลยังอยู่ในขอบเขตของเคสตรวจสอบระยะทางและค่าชดเชย</t>
  </si>
  <si>
    <t>จากหน้าระบบพบว่า เวลารอรับบริการ 8 นาที 21 วินาที ซึ่ง เกิน SLA จึงต้องหักคะแนนในหัวข้อนี้ แม้ Tag ที่ระบุคือแนว ขอชดเชย/ระยะทางผิด/ร้านค้า-ลูกค้า ซึ่งถือว่า สอดคล้องกับบริบทของเคส ก็ตาม</t>
  </si>
  <si>
    <t>แอดมินตรวจสอบตัวเลขระยะทางและแจ้งผลอย่างชัดเจนว่า
หน้าแอปแสดง 2 กม.
วิ่งจริง 3 กม.
ชดเชยส่วนต่าง 1 กม. เป็นเงิน 7 บาท
คำตอบตรงประเด็นและสอดคล้องกับสิ่งที่ไรเดอร์ร้องขอ</t>
  </si>
  <si>
    <t>แอดมินตอบครบในประเด็นสำคัญ ได้แก่
ตรวจสอบออเดอร์
แจ้งผลเปรียบเทียบระยะทางในแอปกับระยะทางจริง
แจ้งจำนวนกิโลเมตรส่วนต่าง
แจ้งจำนวนเงินชดเชย
แจ้งระยะเวลาที่คาดว่าจะได้รับเงิน
ถือว่าคำตอบครบและจบเคสได้ชัดเจน</t>
  </si>
  <si>
    <t>คำตอบมีลำดับชัดเจนว่า ตรวจสอบแล้ว พบส่วนต่าง และจะดำเนินการชดเชยให้ภายในระยะเวลาที่กำหนด ลูกค้าสามารถเข้าใจได้ทันที</t>
  </si>
  <si>
    <t>แอดมินจับปัญหาได้ตรงว่าเป็นเรื่อง ส่วนต่างระยะทาง และดำเนินการแก้ไขด้วยการ ส่งเรื่องรับชดเชยให้ทันที ถือว่าแก้ปัญหาได้ตรงจุดและให้ผลลัพธ์ชัดเจน</t>
  </si>
  <si>
    <t>แอดมินไม่ได้เพียงตอบผลตรวจสอบ แต่แจ้งต่อชัดเจนว่าจะได้รับเงินเมื่อใด ถือว่ามี ownership และแจ้ง next step ครบถ้วน</t>
  </si>
  <si>
    <t>ข้อความเรียงลำดับดี อ่านง่าย และแยกสาระสำคัญชัดเจน</t>
  </si>
  <si>
    <t>น้ำเสียงสุภาพ เหมาะสม และมีการขออภัยในความไม่สะดวก ซึ่งเหมาะกับกรณีที่ไรเดอร์ได้รับผลกระทบเรื่องระยะทางและรายได้</t>
  </si>
  <si>
    <t>ไรเดอร์ขอเงินชดเชยระยะทางจัดส่ง (Rider requests distance compensation)</t>
  </si>
  <si>
    <t>เคสนี้เป็นกรณี ไรเดอร์สอบถามเรื่องระยะทางไปร้านค้าไม่ตรงกับระยะทางจริง สำหรับออเดอร์ 260405-RB-6287 โดยไรเดอร์ส่งภาพหน้าจอแผนที่ประกอบและแจ้งว่า ระยะทางจากร้านค้าไปบ้านลูกค้า 3.2 กิโลเมตร
แอดมินตรวจสอบข้อมูลแล้วแจ้งว่า
หมายเลขออเดอร์ 260405-RB-6287
ตรวจสอบพบว่า หน้าแอปแสดงระยะทาง 2 กม.
แต่ ระยะทางที่วิ่งจริง 3 กม.
จึงดำเนินการ รับเรื่องชดเชยค่าส่วนต่างระยะทาง 1 กิโลเมตร
แจ้งว่าจะได้รับเงิน 7 บาท
และแจ้ง timeline ว่าเงินจะเข้า ภายใน 2–3 วันทำการ</t>
  </si>
  <si>
    <t>https://drive.google.com/open?id=1raIizp9v97ZxKJMumQvMxIYToyRjBCmq</t>
  </si>
  <si>
    <t>AA216333</t>
  </si>
  <si>
    <t>https://app.oho.chat/business/6805c0f16232119d2a1204b5/smartchat?room=68f19e8e71255d68a377dd51</t>
  </si>
  <si>
    <t>มีการปิดการสนทนาครบ
แต่ตอนเริ่มต้นไม่มีการทักทายและแนะนำตัวให้ชัด จึงถือว่ายังเปิดบทสนทนาไม่ครบ
เงื่อนไขหักตามไฟล์: เข้ากลุ่ม พลาดปานกลาง</t>
  </si>
  <si>
    <t>ไม่พบการเปิดเผยข้อมูลส่วนบุคคลเกินความจำเป็น และข้อมูลที่ใช้เป็นส่วนหนึ่งของการตรวจสอบเคส</t>
  </si>
  <si>
    <t>เวลารอรับบริการ 37 วินาที อยู่ในเกณฑ์ SLA
Tag “ปัญหาก่อนการจัดส่ง - ร้านค้าไม่กดรับออเดอร์” สอดคล้องกับลักษณะเคส</t>
  </si>
  <si>
    <t>แอดมินตรวจสอบและแจ้งว่าเคสเข้าเงื่อนไขชดเชย พร้อมดำเนินการให้
อย่างไรก็ตาม คำอธิบายบางส่วนยังไม่ชัด ทำให้เข้าใจได้ไม่ทันที</t>
  </si>
  <si>
    <t>แอดมินแจ้งว่าเข้าเงื่อนไขชดเชยและส่งเรื่องแล้ว แต่ยังไม่ได้บอกว่าจะได้เท่าไร และได้เงินเมื่อไร</t>
  </si>
  <si>
    <t>แอดมินอธิบายว่าตรวจสอบแล้ว เข้าเงื่อนไข และจะส่งเรื่องให้
แต่ยังเรียงขั้นตอนไม่ชัด ทำให้อ่านแล้วเข้าใจได้ไม่ทันที</t>
  </si>
  <si>
    <t>แอดมินเข้าใจว่าเป็นปัญหาเวลารอหน้าร้านเกินเกณฑ์ และส่งเรื่องชดเชยให้ทันที</t>
  </si>
  <si>
    <t>แอดมินแจ้งว่ามีการส่งเรื่องต่อให้แล้ว และให้ลูกค้าสามารถสอบถามเพิ่มเติมได้ ถือว่ามีความรับผิดชอบต่อเคสดี
แต่ส่วนของขั้นตอนถัดไป ยังสามารถอธิบายให้ชัดขึ้นได้ เช่น บอกลูกค้าว่าต้องรออะไรต่อ หรือจะใช้เวลาประมาณเท่าไหร่ เพื่อให้ลูกค้าเข้าใจสถานะได้ชัดเจนขึ้น</t>
  </si>
  <si>
    <t>ข้อความจัดลำดับดี อ่านแล้วลื่น เข้าใจง่าย และแยกประเด็นสำคัญออกมาได้ชัดเจน</t>
  </si>
  <si>
    <t>ภาพรวมของภาษาเขียนสุภาพ อ่านแล้วเข้าใจง่าย และไม่มีคำที่ทำให้ตีความผิดหรือสับสน</t>
  </si>
  <si>
    <t>น้ำเสียงสุภาพ เหมาะสม และมีการขออภัยในความไม่สะดวก เหมาะกับสถานการณ์ที่ไรเดอร์ได้รับผลกระทบ เพราะต้องรอหน้าร้านนาน</t>
  </si>
  <si>
    <t>ไรเดอร์สอบถามค่ารอบไม่ตรงกับระยะทาง (Rider inquires about fare mismatch with distance)</t>
  </si>
  <si>
    <t>เคสนี้เป็นกรณี ไรเดอร์แจ้งปัญหาเรื่องเวลารอหน้าร้านนาน โดยส่งภาพออเดอร์เข้ามาให้ตรวจสอบ และต้องการแจ้งเรื่อง เวลารอเกินมาตรฐาน
จากการตรวจสอบ แอดมินแจ้งว่า
เคสนี้ เวลาเข้าร้านหน้าร้านเกิน 20 นาที
ระยะเวลาที่หน้าร้านคำนวณได้ 40 นาที
เป็นไปตามเงื่อนไขการชดเชยเวลา
จึงดำเนินการ ส่งเรื่องชดเชยเวลารอหน้าร้าน
และปิดท้ายด้วยการเสนอความช่วยเหลือเพิ่มเติมและปิดการสนทนาอย่างสุภาพ</t>
  </si>
  <si>
    <t>https://drive.google.com/open?id=125U4286nbMWJrTwXTbYXy5oleU1l9dgT</t>
  </si>
  <si>
    <t>AA216825</t>
  </si>
  <si>
    <t>https://app.oho.chat/business/6805c0f16232119d2a1204b5/smartchat?room=6975b0f60a6d366a26c3cc69</t>
  </si>
  <si>
    <t>มีการทักทายพร้อมแนะนำชื่อแอดมิน และมีข้อความปิดการสนทนาโดยเรียกชื่อแอดมินครบถ้วน จึงถือว่าผ่านมาตรฐานของหัวข้อนี้</t>
  </si>
  <si>
    <t>ไม่พบการเปิดเผยข้อมูลส่วนบุคคลเกินจำเป็น และการสื่อสารยังอยู่ในขอบเขตของการช่วยเหลือเคสออเดอร์</t>
  </si>
  <si>
    <t>จากหน้าระบบพบว่า เวลารอรับบริการ 2 นาที 24 วินาที ซึ่งยังอยู่ในเกณฑ์ SLA และ Tag ที่ระบุคือ ปัญหาก่อนจัดส่ง-ร้านปิด ซึ่งถือว่า ใกล้เคียงกับบริบทเคส ที่เป็นปัญหาติดต่อร้านไม่ได้และมีแนวโน้มต้องยกเลิกงาน จึงถือว่า process และ tag ยังสอดคล้องเพียงพอ</t>
  </si>
  <si>
    <t>แอดมินตรวจสอบสถานะออเดอร์และแจ้งข้อมูลตรงประเด็นว่า ร้านค้ายังไม่ได้กดรับออเดอร์ พร้อมให้แนวทางที่สอดคล้องกับสถานการณ์ คือรอครบ 10 นาทีแล้วแจ้งกลับมาเพื่อยกเลิกด้วยเหตุผลที่ถูกต้อง ถือว่าคำตอบถูกต้องตาม flow งาน
ที่ยังไม่เต็ม เพราะยังไม่ได้ระบุให้ชัดมากว่าระยะเวลา 10 นาทีเริ่มนับจากจุดใดในมุมลูกค้า</t>
  </si>
  <si>
    <t>แอดมินตอบได้ค่อนข้างครบว่า
สถานะออเดอร์เป็นอย่างไร
ต้องรอครบกี่นาที
หากติดต่อร้านไม่ได้ให้ทำอะไรต่อ
หากลูกค้าไม่สะดวกยกเลิก แอดมินช่วยต่อได้
ที่ยังไม่เต็ม เพราะยังสามารถเพิ่มได้อีกเล็กน้อยว่า หากครบ 10 นาทีแล้วควรแจ้งข้อมูลอะไรกลับมาบ้างเพื่อให้ดำเนินการเร็วขึ้น</t>
  </si>
  <si>
    <t>คำตอบมีลำดับชัดเจนว่า
ตรวจสอบสถานะออเดอร์
รอให้ติดต่อร้านครบ 10 นาที
แจ้งกลับมาเพื่อยกเลิก
หากลูกค้าไม่ยกเลิก แอดมินช่วยดำเนินการได้
ลูกค้าสามารถนำไปปฏิบัติต่อได้จริง</t>
  </si>
  <si>
    <t>แอดมินจับประเด็นได้ตรงว่าเป็นเคส ติดต่อร้านไม่ได้ก่อนร้านกดรับออเดอร์ และให้แนวทางที่สอดคล้องกับการจัดการเคสประเภทนี้ ถือว่าแก้ปัญหาได้ตรงจุด
ที่ยังไม่เต็ม เพราะยังไม่ได้ดำเนินการยกเลิกให้ทันทีในเคสนี้ แต่เป็นการให้เงื่อนไขและรอครบเกณฑ์ก่อน ซึ่งแม้ถูกต้องตาม process แต่ในมุมการสื่อสารยังเพิ่มความชัดเจนเรื่องเงื่อนไขได้อีกนิด</t>
  </si>
  <si>
    <t>แอดมินแจ้ง next step ชัดเจนมากว่าเมื่อครบเงื่อนไขแล้วให้กลับมาแจ้งเพื่อดำเนินการต่อ และยังเสนอช่วยเหลือกรณีลูกค้าไม่สะดวกยกเลิก ถือว่ามี ownership ที่ดี</t>
  </si>
  <si>
    <t>ข้อความแบ่งย่อหน้าและลำดับการอธิบายชัด อ่านง่าย</t>
  </si>
  <si>
    <t>ภาษาโดยรวมสุภาพ ชัดเจน และเข้าใจง่าย</t>
  </si>
  <si>
    <t>น้ำเสียงสุภาพ เหมาะสมกับสถานการณ์ และสื่อสารเชิงช่วยเหลือได้ดี</t>
  </si>
  <si>
    <t>ไรเดอร์แจ้งร้านค้าปิดกิจการแล้ว (Rider reports merchant has permanently closed)</t>
  </si>
  <si>
    <t>เคสนี้เป็นกรณี ไรเดอร์แจ้งปัญหาติดต่อร้านค้าไม่ได้ / ขอให้ช่วยยกเลิกงาน สำหรับออเดอร์ 260404-RB-2789
จากบทสนทนา แอดมินตรวจสอบแล้วแจ้งว่า
สถานะคำสั่งซื้อในขณะนั้น ร้านค้ายังไม่ได้กดรับออเดอร์
หากไรเดอร์ติดต่อร้านไม่ได้เกิน 10 นาที ให้แจ้งกลับมาเพื่อให้แอดมินช่วย กดยกเลิกออเดอร์ด้วยเหตุผลติดต่อร้านค้าไม่ได้
และหากลูกค้าไม่สะดวกยกเลิก ก็สามารถแจ้งแอดมินเพื่อดำเนินการยกเลิกได้
จากนั้นแอดมินสอบถามเพิ่มเติมและปิดการสนทนาอย่างสุภาพ</t>
  </si>
  <si>
    <t>https://drive.google.com/file/d/18qCt7ewS3ONkrss7dECpo4ZSHgJX0xYU/view?usp=drive_link</t>
  </si>
  <si>
    <t>AA217295</t>
  </si>
  <si>
    <t>https://app.oho.chat/business/6805c0f16232119d2a1204b5/smartchat?room=69d2450685d3434760e62606</t>
  </si>
  <si>
    <t>มีการทักทายพร้อมแนะนำชื่อแอดมินในช่วงเปิดบทสนทนา และมีการปิดบทสนทนาโดยเรียกชื่อแอดมินอีกครั้งอย่างเหมาะสม จึงครบตามมาตรฐานของหัวข้อนี้</t>
  </si>
  <si>
    <t>ไม่พบการขอหรือเปิดเผยข้อมูลส่วนบุคคลเกินจำเป็น และเป็นการให้คำแนะนำการใช้งานแอปในระดับทั่วไป จึงไม่พบจุดที่ขัด policy</t>
  </si>
  <si>
    <t>จากหน้าระบบพบว่า เวลารอรับบริการ 34 วินาที ซึ่งอยู่ในเกณฑ์ SLA และ Tag ที่ใช้คือ ปัญหาแอปเพี้ยนอ่ะ ซึ่งถือว่า ใกล้เคียงกับบริบทของเคส ที่เป็นปัญหาเรื่องเสียงแจ้งเตือนในแอป จึงถือว่าด้าน process และการระบุประเภทเคสสอดคล้องเพียงพอ</t>
  </si>
  <si>
    <t>แอดมินให้คำแนะนำเบื้องต้นที่สามารถใช้แก้ปัญหาแอปได้จริงในบางกรณี คือ ให้ออกจากระบบแล้วเข้าสู่ระบบใหม่ ซึ่งไม่ใช่แนวทางผิด และร้านค้าก็ตอบรับว่าใช้งานได้
อย่างไรก็ตาม คำถามของร้านค้าคือ ต้องตั้งค่าตรงไหน แต่คำตอบของแอดมินยังไม่ได้ตอบตรงประเด็นเชิง setting โดยตรง จึงทำให้คำตอบยังไม่แม่นกับคำถามหลักทั้งหมด
เงื่อนไขหักตามไฟล์: เข้ากลุ่ม พลาดเล็กน้อย</t>
  </si>
  <si>
    <t>คำตอบของแอดมินยังไม่ครอบคลุมทุกมุมที่ร้านค้าถาม เพราะร้านค้าสงสัยเรื่อง การตั้งค่าเสียงแจ้งเตือน แต่แอดมินแนะนำเพียงให้ ออกจากระบบและเข้าสู่ระบบใหม่ โดยไม่ได้อธิบายว่า
ต้องเช็กการตั้งค่าแจ้งเตือนในแอปหรือเครื่องหรือไม่
ต้องเปิดสิทธิ์ notification หรือเสียงอย่างไร
หากทำแล้วไม่หายควรดำเนินการต่ออย่างไร
แม้ผลลัพธ์สุดท้ายร้านค้าจะตอบรับว่าโอเค แต่ในเชิง QA คำตอบยังถือว่าไม่ครบถ้วนตามคำถาม
เงื่อนไขหักตามไฟล์: เข้ากลุ่ม พลาดปานกลาง</t>
  </si>
  <si>
    <t>แอดมินให้ step หลักเพียงข้อเดียวคือให้ออกจากระบบแล้วเข้าสู่ระบบใหม่ ซึ่งพอทำตามได้ แต่ยังไม่ชัดเจนพอสำหรับคำถามเชิงการตั้งค่าใช้งานแอป จึงหักคะแนนในหัวข้อนี้
เงื่อนไขหักตามไฟล์: เข้ากลุ่ม พลาดปานกลาง</t>
  </si>
  <si>
    <t>แอดมินช่วยเหลือในเชิงเบื้องต้นและดูเหมือนปัญหาจะคลี่คลายได้จากการแนะนำให้ออกจากระบบแล้วเข้าสู่ระบบใหม่ แต่ในเชิงการวิเคราะห์ แอดมินยังไม่ได้ชี้ให้เห็น root cause หรือให้แนวทางตรวจสอบที่ตรงกับปัญหา “ไม่มีเสียงแจ้งเตือน” อย่างชัดเจน
จึงถือว่าแอดมินช่วยแก้ได้ในระดับหนึ่ง แต่ยังไม่ตรงจุดเต็มที่นักในเชิงวิเคราะห์สาเหตุ
เงื่อนไขหักตามไฟล์: เข้ากลุ่ม พลาดเล็กน้อยถึงปานกลาง</t>
  </si>
  <si>
    <t>แอดมินมีการสอบถามต่อว่าต้องการความช่วยเหลือเพิ่มเติมหรือไม่ และดูแลบทสนทนาจนจบ ถือว่ามี ownership ที่ดีในระดับหนึ่ง
อย่างไรก็ตาม ยังไม่ได้ให้ next step สำรองชัดเจน เช่น หากออกจากระบบแล้วยังไม่หายควรทำอย่างไรต่อ จึงหักเล็กน้อย
เงื่อนไขหักตามไฟล์: เข้ากลุ่ม พลาดเล็กน้อย</t>
  </si>
  <si>
    <t>ข้อความสั้น ชัด อ่านง่าย และไม่ทำให้ลูกค้าสับสนในเชิงภาษา</t>
  </si>
  <si>
    <t>ภาษาโดยรวมกระชับ สุภาพ และเข้าใจง่าย</t>
  </si>
  <si>
    <t>น้ำเสียงสุภาพ เป็นมิตร และเหมาะสมกับเคสสอบถามการใช้งานทั่วไป</t>
  </si>
  <si>
    <t>ร้านค้าสอบถามการตั้งค่าเสียงแจ้งเตือนออเดอร์ (Merchant inquires about order notification sound settings)</t>
  </si>
  <si>
    <t>เคสนี้เป็นกรณี ร้านค้าสอบถามปัญหาในแอป Robinhood Shop โดยแจ้งว่า เวลาเปิดรับออเดอร์เข้า แต่ไม่มีเสียงแจ้งเตือน จึงต้องตั้งค่าตรงไหน
แอดมินรับเรื่องและแนะนำเบื้องต้นให้ร้านค้า ออกจากระบบแล้วเข้าสู่ระบบใหม่อีกครั้ง ต่อมาเมื่อร้านค้าแจ้งว่า โอเคค่ะ / ขอบคุณนะคะ / ไม่มีอะไรจะสอบถามแล้ว แอดมินจึงปิดการสนทนาอย่างสุภาพ</t>
  </si>
  <si>
    <t>https://drive.google.com/open?id=1Jg70eeIEVIdAewih_9lvK91t3lbVrkhu</t>
  </si>
  <si>
    <t>AA217279</t>
  </si>
  <si>
    <t>https://app.oho.chat/business/6805c0f16232119d2a1204b5/smartchat?room=68c16d232b690886ab90f0f7</t>
  </si>
  <si>
    <t>มีการทักทาย แนะนำตัว 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แอดมินโมจิ🍡 ยินดีให้บริการค่ะ”
“รับทราบค่ะ ขับขี่ปลอดภัย แอดมินโมจิ🍡 ยินดีให้บริการค่ะ”</t>
  </si>
  <si>
    <t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แอดมินขอเฉพาะหลักฐานที่เกี่ยวข้องกับการพิจารณาเคส</t>
  </si>
  <si>
    <t>ดำเนินการอยู่ใน SLA และ Tag เคสสอดคล้องกับประเด็นที่ไรเดอร์แจ้ง
เงื่อนไขที่ใช้ประเมิน:
ไม่เข้ากลุ่มพลาด
ตัวอย่างจากเคส:
“กรณีไม่มีใบเสร็จจะไม่สามารถเปิดระบบให้ได้ค่ะ”
“แอดมินแนะนำพี่ไรเดอร์ส่งเข้ามาก่อนได้ค่ะ แอดมินจะทำการส่งเรื่องพิจารณาให้อีกครั้งนะคะ”</t>
  </si>
  <si>
    <t>คำตอบถูกต้อง เพราะมีการแจ้งเงื่อนไขเรื่องไม่มีใบเสร็จ และแนะนำให้ส่งหลักฐานเพื่อพิจารณา
เงื่อนไขที่ใช้หักคะแนน:
เข้ากลุ่มพลาดเล็กน้อย
ตัวอย่างจากเคส:
“กรณีไม่มีใบเสร็จจะไม่สามารถเปิดระบบให้ได้ค่ะ”
“แอดมินแนะนำพี่ไรเดอร์ส่งเข้ามาก่อนได้ค่ะ แอดมินจะทำการส่งเรื่องพิจารณาให้อีกครั้งนะคะ”
ตัวอย่างที่ถูกต้องมากขึ้น:
“กรณีไม่มีใบเสร็จจากร้าน อาจยังไม่สามารถเปิดระบบได้ทันทีนะคะ แต่พี่ไรเดอร์สามารถส่งหลักฐานเพิ่มเติมเข้ามาให้แอดมินส่งเรื่องพิจารณาได้ค่ะ”</t>
  </si>
  <si>
    <t>ตอบประเด็นหลักได้ แต่ยังขาดรายละเอียดเรื่องเอกสารที่ต้องใช้ ระยะเวลาพิจารณา และช่องทางแจ้งผล
เงื่อนไขที่ใช้หักคะแนน:
เข้ากลุ่มพลาดเล็กน้อย
ตัวอย่างจากเคส:
“รบกวนขอรายละเอียดแคปหน้าจอการสั่งซื้อให้ชัดเจนว่า ซื้อเมื่อไร แจ้งเข้ามาอีกครั้งนะคะ”
ตัวอย่างที่ถูกต้องมากขึ้น:
“รบกวนส่งรูปยางที่เสียหาย รูปหน้าจอคำสั่งซื้อที่เห็นวันที่สั่งซื้อ รายละเอียดสินค้า และหลักฐานการชำระเงิน เพื่อให้แอดมินส่งเรื่องพิจารณาให้นะคะ”</t>
  </si>
  <si>
    <t>มีการแจ้งให้ส่งหลักฐานและรับเรื่องพิจารณา แต่ยังไม่ได้สรุปขั้นตอนถัดไปให้ครบ
เงื่อนไขที่ใช้หักคะแนน:
เข้ากลุ่มพลาดเล็กน้อย
ตัวอย่างจากเคส:
“รบกวนขอรายละเอียดแคปหน้าจอการสั่งซื้อให้ชัดเจนว่า ซื้อเมื่อไร แจ้งเข้ามาอีกครั้งนะคะ”
“แอดมินจะส่งเรื่องพิจารณาให้นะคะ”
ตัวอย่างที่ถูกต้องมากขึ้น:
“หลังจากได้รับหลักฐานครบแล้ว แอดมินจะส่งเรื่องให้ทีมที่เกี่ยวข้องพิจารณา และจะแจ้งผลตามช่องทางที่กำหนดนะคะ”</t>
  </si>
  <si>
    <t>แอดมินเข้าใจปัญหาและรับหลักฐานเพื่อส่งเรื่องพิจารณาได้ตรงจุด
เงื่อนไขที่ใช้หักคะแนน:
เข้ากลุ่มพลาดเล็กน้อย
ตัวอย่างจากเคส:
“แอดมินจะส่งเรื่องพิจารณาให้นะคะ”
ตัวอย่างที่ถูกต้องมากขึ้น:
“แอดมินจะรวบรวมหลักฐานที่พี่ไรเดอร์ส่งมา และส่งเรื่องให้ทีมที่เกี่ยวข้องพิจารณาอีกครั้งนะคะ”</t>
  </si>
  <si>
    <t>มีการรับเรื่องและสอบถามเพิ่มเติมก่อนปิดเคส แต่ยังไม่ได้แจ้งขั้นตอนถัดไปชัดเจน
เงื่อนไขที่ใช้หักคะแนน:
เข้ากลุ่มพลาดเล็กน้อย
ตัวอย่างจากเคส:
“ต้องการให้แอดมินช่วยเหลือข้อมูลด้านใดเพิ่มเติมหรือไม่คะ”
ตัวอย่างที่ถูกต้องมากขึ้น:
“แอดมินจะส่งเรื่องพิจารณาให้ค่ะ หากมีผลการพิจารณาหรือจำเป็นต้องใช้ข้อมูลเพิ่มเติม จะมีการแจ้งกลับตามขั้นตอนนะคะ”</t>
  </si>
  <si>
    <t>ข้อความอ่านง่ายและแยกประเด็นได้ชัดเจน
เงื่อนไขที่ใช้ประเมิน:
ไม่เข้ากลุ่มพลาด
ตัวอย่างจากเคส:
ข้อความของแอดมินเป็นประโยคสั้น อ่านเข้าใจง่าย</t>
  </si>
  <si>
    <t>ภาษาสุภาพ กระชับ และเข้าใจง่าย
เงื่อนไขที่ใช้ประเมิน:
ไม่เข้ากลุ่มพลาด
ตัวอย่างจากเคส:
“ขออภัยในความไม่สะดวกนะคะ”
ข้อเสนอแนะ:</t>
  </si>
  <si>
    <t>น้ำเสียงสุภาพและพร้อมช่วยเหลือ
เงื่อนไขที่ใช้ประเมิน:
ไม่เข้ากลุ่มพลาด
ตัวอย่างจากเคส:
“แอดมินจะส่งเรื่องพิจารณาให้นะคะ”
“รับทราบค่ะ ขับขี่ปลอดภัย แอดมินโมจิ🍡 ยินดีให้บริการค่ะ”</t>
  </si>
  <si>
    <t>ไรเดอร์ติดต่อเข้ามาแจ้งว่า ยางแตกและร้านยางธรรมดาไม่มีใบเสร็จ จึงสอบถามว่าควรดำเนินการอย่างไร พร้อมแจ้งว่ามีหลักฐานการสั่งซื้อยางจาก Shopee และส่งรูปภาพประกอบเข้ามาเพิ่มเติม
ในเคสนี้ แอดมินแจ้งว่า หากไม่มีใบเสร็จจะไม่สามารถเปิดระบบให้ได้ จากนั้นแนะนำให้ไรเดอร์ส่งข้อมูลและหลักฐานเข้ามาก่อน เพื่อให้แอดมินส่งเรื่องพิจารณาอีกครั้ง แอดมินมีการขอรูปหน้าจอรายละเอียดการสั่งซื้อที่ชัดเจน เช่น วันที่สั่งซื้อ และเมื่อได้รับรูปเพิ่มเติมแล้ว แจ้งว่าจะส่งเรื่องพิจารณาให้ พร้อมสอบถามเพิ่มเติมก่อนปิดการสนทนา</t>
  </si>
  <si>
    <t>https://drive.google.com/open?id=1ww_ssAQfF4AyPGMAdIeAiRTD5b8aAm9p</t>
  </si>
  <si>
    <t>AA217246</t>
  </si>
  <si>
    <t>https://app.oho.chat/business/6805c0f16232119d2a1204b5/smartchat?room=68647ab4400af571df91dafd</t>
  </si>
  <si>
    <t>มีการเปิดบทสนทนาด้วยการทักทายและแนะนำชื่อแอดมิน แต่จากภาพที่เห็น ไม่พบข้อความปิดการสนทนาที่ครบองค์ประกอบชัดเจน ในลักษณะมาตรฐานเดียวกับบางเคสอื่น จึงยังไม่เต็ม
เงื่อนไขหักตามไฟล์: เข้ากลุ่ม พลาดเล็กน้อย</t>
  </si>
  <si>
    <t>ไม่พบการเปิดเผยข้อมูลส่วนบุคคลเกินจำเป็น และการสนทนายังอยู่ในขอบเขตของการตรวจสอบออเดอร์ การยกเลิกงาน และผลกระทบจากการยกเลิก</t>
  </si>
  <si>
    <t>จากหน้าระบบพบว่า เวลารอรับบริการ 57 วินาที ซึ่งอยู่ในเกณฑ์ SLA และ Tag ที่ระบุเป็นแนว มีระบบ/กดรับงานแต่ไม่มีรายการ/ปัญหาเชิงระบบ ซึ่งถือว่า ใกล้เคียงกับบริบทของเคส เพราะแกนปัญหาคือไรเดอร์ร้องเรียนว่าแอปแสดงระยะทางไม่ตรงและต้องการยกเลิกงานจากผลกระทบดังกล่าว</t>
  </si>
  <si>
    <t>แอดมินพยายามให้ข้อมูลเรื่องเงื่อนไขการยกเลิกและผลกระทบต่าง ๆ แต่จากภาพรวมของบทสนทนา คำตอบยังค่อนข้างสับสนและเปลี่ยนหลายช่วง ทำให้ไม่ชัดในทันทีว่าแนวทางที่ถูกต้องสำหรับเคสนี้คืออะไรแน่ ระหว่าง
ให้ไรเดอร์รับงานต่อ
ให้ลูกค้ายกเลิก
หรือให้แอดมินยกเลิก
แม้สุดท้ายจะจบด้วยการยกเลิกออเดอร์ให้ แต่ระหว่างทางคำตอบยังไม่คมและไม่ตรงจุดตั้งแต่ต้น
เงื่อนไขหักตามไฟล์: เข้ากลุ่ม พลาดปานกลาง</t>
  </si>
  <si>
    <t>แอดมินตอบหลายประเด็น เช่น ผลกระทบจากการยกเลิก คะแนน ระยะเวลาระงับสิทธิ์ และค่าปรับอาหาร แต่คำตอบยัง ไม่เรียงให้ครบและเข้าใจง่าย ว่าสุดท้ายในเคสนี้ไรเดอร์ควรทำอะไร และเงื่อนไขไหนใช้กับสถานการณ์ของไรเดอร์จริง
จุดที่ยังขาดคือการสรุปให้ชัดว่า
กรณีนี้เข้าข่ายให้แอดมินยกเลิกได้เพราะอะไร
ไรเดอร์จะได้รับหรือเสียอะไรแน่ในเคสนี้
หลังยกเลิกแล้วต้องทำอะไรต่อหรือไม่
เงื่อนไขหักตามไฟล์: เข้ากลุ่ม พลาดปานกลาง</t>
  </si>
  <si>
    <t>แม้แอดมินให้ข้อมูลหลายอย่าง แต่ลำดับขั้นตอนยังไม่ชัดเจนพอสำหรับผู้ใช้งาน เพราะมีทั้งทางเลือกให้ลูกค้ายกเลิก ให้ไรเดอร์ดำเนินการ และให้แอดมินช่วยยกเลิก จึงทำให้ลูกค้าต้องถามต่อหลายรอบ
เงื่อนไขหักตามไฟล์: เข้ากลุ่ม พลาดปานกลาง
มีข้อมูลและขั้นตอน แต่ยังไม่ลื่นและไม่ชัดพอสำหรับการนำไปปฏิบัติ</t>
  </si>
  <si>
    <t>แอดมินรับรู้ว่าแกนของเคสคือ ไรเดอร์ไม่สะดวกรับงานต่อเพราะระยะทางไม่ตรงจากที่แอปแสดง และมีการพยายามอธิบายทางเลือกตามเงื่อนไขงาน จนสุดท้ายมีการ ยกเลิกออเดอร์ให้จริง ถือว่าปลายทางของเคสสามารถแก้ปัญหาให้ไรเดอร์ได้
อย่างไรก็ตาม ระหว่างทางการวิเคราะห์ยังไม่คมพอ และใช้เวลาค่อนข้างนานกว่าจะไปถึงแนวทางสุดท้ายที่สอดคล้องกับความต้องการของไรเดอร์
เงื่อนไขหักตามไฟล์: เข้ากลุ่ม พลาดเล็กน้อยถึงปานกลาง
ช่วยแก้ปัญหาได้ แต่การวิเคราะห์ยังไม่ตรงจุดเต็มที่ตั้งแต่ต้น</t>
  </si>
  <si>
    <t>แอดมินมี ownership ในระดับที่ดี เพราะไม่ได้ปล่อยเคสและสุดท้ายดำเนินการยกเลิกออเดอร์ให้ แต่ระหว่างทาง next step ยังไม่ชัดในแต่ละช่วง ทำให้ผู้ใช้งานถามต่อหลายครั้งว่าควรทำอย่างไร
จึงถือว่ามีการดูแลเคส แต่ความชัดของ next step ยังไม่เต็ม</t>
  </si>
  <si>
    <t>ข้อความของแอดมินมีรายละเอียดเยอะและครอบคลุมหลายเงื่อนไข แต่บางช่วงยาวและอัดข้อมูลหลายประเด็นในก้อนเดียว ทำให้อ่านแล้วต้องใช้เวลาทำความเข้าใจ</t>
  </si>
  <si>
    <t>ภาษาโดยรวมสุภาพและเข้าใจได้ แต่ยังไม่กระชับมากนัก เนื่องจากมีการอธิบายหลายเงื่อนไขซ้อนกัน</t>
  </si>
  <si>
    <t>น้ำเสียงสุภาพ เหมาะสม และพยายามช่วยเหลือผู้ใช้งานตลอดบทสนทนา</t>
  </si>
  <si>
    <t>ไรเดอร์ขอยกเลิกงานเนื่องจากระยะทางไม่ตรง (Rider requests cancellation due to incorrect distance)</t>
  </si>
  <si>
    <t>เคสนี้เป็นกรณี ไรเดอร์ขอให้ช่วยยกเลิกงาน เนื่องจากระยะทางที่แสดงในระบบไม่ตรงกับระยะทางจริง โดยไรเดอร์แจ้งตั้งแต่ต้นว่า ต้องการยกเลิกงานเพราะระยะทางไม่ตรง และส่งภาพหน้าจอประกอบหลายภาพ รวมถึงอธิบายเพิ่มเติมว่าในแอปแสดงระยะทางน้อยกว่าความเป็นจริง ทำให้ไม่สะดวกในการรับงานต่อ
ระหว่างการสนทนา ไรเดอร์สอบถามเรื่องผลกระทบหากยกเลิกเอง เช่น คะแนน การโดนจำกัดสิทธิ์ และค่าปรับต่าง ๆ ขณะที่แอดมินอธิบายเงื่อนไขการยกเลิกและแนวทางดำเนินการหลายแบบ ก่อนสุดท้ายมีการแจ้งว่า ดำเนินการยกเลิกออเดอร์ 260405-RB-9857 เรียบร้อยแล้ว</t>
  </si>
  <si>
    <t>https://drive.google.com/open?id=1pWoTLIfXvgNgKWIuS34SAAxtQ3LTqPho</t>
  </si>
  <si>
    <t>AA220518</t>
  </si>
  <si>
    <t>https://app.oho.chat/business/6805c0f16232119d2a1204b5/smartchat?room=6835a34e7771889254381f1e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</si>
  <si>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
รับทราบค่ะ”
ตัวอย่างที่ถูกต้องมากขึ้น:
“สวัสดีค่ะ แอดมินขนมถ้วยยินดีให้บริการค่ะ
รับทราบค่ะ เดี๋ยวแอดมินขออนุญาตตรวจสอบให้ก่อนนะคะ”
และหากจบเคสควรมี เช่น
“หากมีข้อสงสัยเพิ่มเติมสามารถแจ้งเข้ามาได้อีกนะคะ”</t>
  </si>
  <si>
    <t>ไม่พบการเปิดเผยข้อมูลเกินความจำเป็น และไม่พบการละเมิด PDPA หรือแนวทางนโยบายในการตอบข้อความ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</si>
  <si>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24 วินาที อยู่ในระดับพอใช้
ปัญหาหลักของเคสนี้ไม่ใช่เรื่องเวลาเพียงอย่างเดียว แต่เป็นเรื่องกระบวนการรับเคสที่ยังไม่ครบถ้วน เนื่องจากเป็นเคสที่ต้องมีการรับเรื่องและดำเนินการตรวจสอบต่อ แต่แอดมินตอบเพียง “รับทราบ” โดยไม่มีขั้นตอนการดำเนินการเพิ่มเติม
เงื่อนไขที่ใช้หักคะแนนตามไฟล์:
เข้ากลุ่มพลาดปานกลางถึงรุนแรง เพราะ workflow การรับเคสไม่ครบแม้จะตอบกลับแล้ว จึงประเมินที่ 4/10
ตัวอย่างจากเคส:
ไรเดอร์แจ้งว่าโทรหาร้านแล้ว ร้านปิด แต่แอดมินไม่มีข้อความต่อเนื่องว่า “ขอตรวจสอบออเดอร์” หรือ “จะประสานปิดร้าน”
ตัวอย่างที่ถูกต้องมากขึ้น:
“รับทราบค่ะ รบกวนพี่ไรเดอร์รอสักครู่นะคะ แอดมินขออนุญาตตรวจสอบหมายเลขออเดอร์และสถานะร้านค้าให้ก่อนค่ะ”</t>
  </si>
  <si>
    <t>คำตอบ “รับทราบค่ะ” ไม่ถือว่าผิด แต่ยังไม่ตอบความต้องการของผู้ใช้โดยตรง เพราะยังไม่ได้ชี้แจงว่าจะสามารถช่วยดำเนินการปิดร้านได้หรือไม่ ต้องใช้ข้อมูลอะไรในการตรวจสอบ หรือมีขั้นตอนดำเนินการต่ออย่างไร
เงื่อนไขที่ใช้หักคะแนนตามไฟล์:
เข้ากลุ่มพลาดรุนแรง เพราะยังไม่ได้ตอบสาระสำคัญของคำขอผู้ใช้ จึงประเมินที่ 2/10
ตัวอย่างจากเคส:
ผู้ใช้แจ้งว่า
“แอดครับ ปิดร้านนี้ให้หน่อยครับ”
“โทรหาที่ร้านแล้ว ร้านบอกปิดไปตั้งนานแล้วครับ”
แอดมินตอบเพียง
“รับทราบค่ะ”
ตัวอย่างที่ถูกต้องมากขึ้น:
“รับทราบค่ะ เดี๋ยวแอดมินขออนุญาตตรวจสอบออเดอร์และสถานะร้านค้าให้ก่อนนะคะ”</t>
  </si>
  <si>
    <t>เคสนี้เป็นเคสที่ต้องใช้ข้อมูลเพื่อการตรวจสอบหรือดำเนินการ เช่น หมายเลขออเดอร์ หรืออย่างน้อยควรมีการทวนข้อมูลจากภาพหรือข้อมูลในเคสก่อน
นอกจากนี้ควรมีการแจ้งขั้นตอนถัดไปอย่างชัดเจนว่า จะดำเนินการตรวจสอบหรือประสานงานในส่วนใดต่อ
แต่แอดมินยังไม่ขอข้อมูลเพิ่มเติม ไม่ได้ทวนข้อมูลที่มีอยู่ และไม่ได้แจ้งแนวทางการดำเนินการต่อ ทำให้กระบวนการดูแลเคสยังไม่ครบถ้วน
เงื่อนไขที่ใช้หักคะแนนตามไฟล์:
เข้ากลุ่มพลาดรุนแรง เพราะคำตอบไม่ครบและไม่มีการขอ/ทวนข้อมูลสำคัญที่ใช้ตรวจสอบ จึงประเมินที่ 1/10
ตัวอย่างจากเคส:
ไม่มีการถามต่อ เช่น
ออเดอร์เลขอะไร
หรือไม่มีการทวนเลขออเดอร์จากภาพที่ผู้ใช้ส่งมา
ตัวอย่างที่ถูกต้องมากขึ้น:
“รบกวนพี่ไรเดอร์ยืนยัน หมายเลขออเดอร์ เพิ่มเติมได้ไหมคะ หรือหากเป็นออเดอร์ในภาพนี้ แอดมินขออนุญาตตรวจสอบต่อให้เลยค่ะ”</t>
  </si>
  <si>
    <t>ไม่มีการแจ้งขั้นตอนการดำเนินการต่ออย่างชัดเจนว่าแอดมินจะทำอะไรต่อ ต้องใช้ข้อมูลอะไรเพิ่มเติม หรือจะตรวจสอบจากส่วนใด
เงื่อนไขที่ใช้หักคะแนนตามไฟล์:
เข้ากลุ่มพลาดรุนแรง เพราะไม่มี step หรือ flow การช่วยเหลือเลย จึงประเมินที่ 0/5
ตัวอย่างจากเคส:
แอดมินตอบเพียง “รับทราบค่ะ”
ตัวอย่างที่ถูกต้องมากขึ้น:
“แอดมินขออนุญาตตรวจสอบสถานะร้านและหมายเลขออเดอร์ให้ก่อนนะคะ หากร้านปิดจริง แอดมินจะดำเนินการประสานงานต่อให้ค่ะ”</t>
  </si>
  <si>
    <t>แอดมินยังไม่ได้มีการวิเคราะห์หรือดำเนินการแก้ปัญหาในเชิงเนื้อหา แม้ว่าผู้ใช้จะแจ้งปัญหาชัดเจนว่า “ร้านปิด” และต้องการให้ช่วยปิดร้าน
เงื่อนไขที่ใช้หักคะแนนตามไฟล์:
เข้ากลุ่มพลาดรุนแรง เพราะยังไม่เริ่มวิเคราะห์หรือแก้ปัญหาให้ผู้ใช้จริง จึงประเมินที่ 1/15
ตัวอย่างจากเคส:
ผู้ใช้แจ้งเหตุและความต้องการชัดเจน แต่แอดมินตอบเพียงรับทราบ
ตัวอย่างที่ถูกต้องมากขึ้น:
“รับทราบค่ะ หากร้านแจ้งว่าปิด แอดมินขออนุญาตตรวจสอบสถานะร้านและออเดอร์นี้ให้ก่อนนะคะ เพื่อดำเนินการต่อให้ถูกต้องค่ะ”</t>
  </si>
  <si>
    <t>ไม่มีความรับผิดชอบเชิงการช่วยเหลือ เนื่องจากไม่มีการระบุขั้นตอนถัดไปที่ชัดเจน ไม่มีการแจ้งว่าจะรับเรื่องเพื่อตรวจสอบต่อ และไม่มีการบอกว่าจะดำเนินการใดให้กับผู้ใช้ ทำให้ยังขาดความต่อเนื่องในการดูแลเคส
เงื่อนไขที่ใช้หักคะแนนตามไฟล์:
เข้ากลุ่มพลาดรุนแรง เพราะไม่มี ownership และไม่มี next step จึงประเมินที่ 1/10
ตัวอย่างจากเคส:
ไม่มีข้อความลักษณะ
“เดี๋ยวแอดมินตรวจสอบให้”
“รบกวนรอสักครู่”
“ขอเลขออเดอร์เพิ่มเติม”
ตัวอย่างที่ถูกต้องมากขึ้น:
“รับทราบค่ะ รบกวนพี่ไรเดอร์รอสักครู่นะคะ แอดมินจะตรวจสอบออเดอร์นี้และช่วยประสานงานให้ค่ะ”</t>
  </si>
  <si>
    <t>ข้อความมีความสั้นและอ่านง่าย แต่เนื่องจากมีรายละเอียดน้อยเกินไป ทำให้สาระของการช่วยเหลือไม่ครบถ้วน
เงื่อนไขที่ใช้หักคะแนนตามไฟล์:
เข้ากลุ่มพลาดเล็กน้อย เพราะอ่านง่ายแต่โครงสร้างยังไม่พอสำหรับงานบริการจริง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เดี๋ยวแอดมินขอตรวจสอบออเดอร์และสถานะร้านค้าให้ก่อนนะคะ”</t>
  </si>
  <si>
    <t>ภาษาสุภาพและกระชับ แต่มีความสั้นเกินไป ทำให้ยังไม่สามารถอธิบายหรือช่วยเหลือในเคสนี้ได้ครบถ้วนตามที่ผู้ใช้ต้องการ จึงยังไม่ตอบโจทย์งานบริการเท่าที่ควร
เงื่อนไขที่ใช้หักคะแนนตามไฟล์:
เข้ากลุ่มพลาดเล็กน้อย เพราะภาษาถูกต้องแต่ไม่เพียงพอในเชิงการช่วยเหลือ จึงประเมินที่ 4/5
ตัวอย่างจากเคส:
“รับทราบค่ะ”
ตัวอย่างที่ถูกต้องมากขึ้น:
“รับทราบค่ะ เดี๋ยวแอดมินขออนุญาตตรวจสอบเพิ่มเติมให้นะคะ”</t>
  </si>
  <si>
    <t>น้ำเสียงมีความสุภาพ แต่ยังไม่สะท้อนความเร่งด่วนหรือความเข้าใจต่อสถานการณ์ของไรเดอร์ที่พบปัญหาร้านปิดและต้องการความช่วยเหลือทันที ทำให้ยังขาดความเห็นอกเห็นใจ และโทนการให้บริการที่เหมาะสมกับสถานการณ์ดังกล่าว
เงื่อนไขที่ใช้หักคะแนนตามไฟล์:
เข้ากลุ่มพลาดเล็กน้อย เพราะสุภาพ แต่ยังไม่มีน้ำเสียงเชิงช่วยเหลือที่ชัดเจน จึงประเมินที่ 7/10
ตัวอย่างจากเคส:
“รับทราบค่ะ”
ตัวอย่างที่ถูกต้องมากขึ้น:
“รับทราบค่ะ หากร้านแจ้งว่าปิด เดี๋ยวแอดมินรีบตรวจสอบและช่วยดำเนินการต่อให้นะคะ”</t>
  </si>
  <si>
    <t>ไรเดอร์แจ้งร้านค้าปิดและขอปิดร้านในระบบ (Rider reports store closed and requests removal from system)</t>
  </si>
  <si>
    <t>ไรเดอร์ติดต่อเข้ามาแจ้งให้ช่วย ปิดร้านค้า เนื่องจากไรเดอร์ระบุว่า โทรหาร้านแล้ว และร้านแจ้งว่าปิดไปตั้งนานแล้ว จึงต้องการให้แอดมินช่วยดำเนินการต่อ
จากข้อมูลในเคส ไรเดอร์ได้ส่งภาพหน้าจอออเดอร์ และแจ้งรายละเอียดสถานการณ์ค่อนข้างชัดว่า
ร้านปิด
มีการโทรสอบถามร้านแล้ว
ต้องการให้แอดมินช่วยปิดร้าน / จัดการเคสต่อ
อย่างไรก็ตาม แอดมินตอบเพียง
ทักทาย
รับทราบ</t>
  </si>
  <si>
    <t>https://drive.google.com/open?id=1EWLig6D-eyaF-CLFDMft-P0ybGIJdX_a</t>
  </si>
  <si>
    <t>AA220413</t>
  </si>
  <si>
    <t>https://app.oho.chat/business/6805c0f16232119d2a1204b5/smartchat?room=688c5b0f6208044ab7b16d3c</t>
  </si>
  <si>
    <t>พบการทักทายเมื่อเริ่มต้นบทสนทนา (การเปิดบทสนทนา) และมีการแนะนำชื่อแอดมิน แต่ไม่พบการปิดการสนทนาหรือคำขอบคุณตามมาตรฐาน (การปิดบทสนทนา)
เงื่อนไขหักตามไฟล์: เข้ากลุ่ม พลาดปานกลาง
เงื่อนไขที่ใช้หักคะแนนตามไฟล์:
เข้ากลุ่มพลาดปานกลาง เพราะมี greeting แต่ไม่มี closing จึงประเมินที่ 5/10
ตัวอย่างจากเคส:
“สวัสดีค่ะ แอดมินขนมถ้วย ยินดีให้บริการค่ะ”
ตัวอย่างที่ถูกต้องมากขึ้น:
“สวัสดีค่ะ แอดมินขนมถ้วยยินดีให้บริการค่ะ
เดี๋ยวแอดมินช่วยตรวจสอบอาการให้ทีละขั้นตอนนะคะ”
และหากจบเคสควรมี เช่น
“หากส่งวิดีโอแล้ว แอดมินจะช่วยตรวจสอบต่อให้ค่ะ”</t>
  </si>
  <si>
    <t>ไม่พบการเปิดเผยข้อมูลส่วนบุคคลเกินความจำเป็น และการขอภาพหรือวิดีโอเพิ่มเติมเป็นส่วนหนึ่งของขั้นตอนการตรวจสอบปัญหาการใช้งานตามปกติ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</si>
  <si>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ถือว่าอยู่ในเกณฑ์ใช้ได้ และเวลารวม 12 นาที 28 วินาที ยังถือว่ารับได้สำหรับเคสปัญหาแอป
อย่างไรก็ตาม ขั้นตอนการทำงานช่วงแรกยังไม่ละเอียด เพราะแอดมินให้คำแนะนำทันที โดยยังไม่ได้สอบถามข้อมูลพื้นฐานเพื่อช่วยแยกสาเหตุ เช่น เกิดตอนไหน ใช้เครื่องอะไร หรือเกิดหลังอัปเดตหรือไม่
แม้ภายหลังจะมีการขอหลักฐานเพิ่มเติม แต่การเริ่มต้นยังไม่ครบขั้นตอนเท่าที่ควร
เงื่อนไขที่ใช้หักคะแนนตามไฟล์:
เข้ากลุ่มพลาดเล็กน้อยถึงปานกลาง เพราะ SLA ดีพอใช้ แต่ troubleshooting flow ยังไม่ละเอียดตั้งแต่ต้น จึงประเมินที่ 7/10
ตัวอย่างจากเคส:
แอดมินแนะนำให้ถอนและติดตั้งใหม่ทันที หลังผู้ใช้แจ้งอาการ
ตัวอย่างที่ถูกต้องมากขึ้น:
“รบกวนพี่ไรเดอร์แจ้งเพิ่มเติมได้ไหมคะ ว่าเกิดตอนกดเข้าแอป หรือเกิดหลังออกจากระบบ และใช้รุ่นเครื่องอะไรคะ เพื่อให้แอดมินแนะนำได้ตรงจุดค่ะ”</t>
  </si>
  <si>
    <t>คำแนะนำให้ถอนและติดตั้งใหม่ถือเป็นแนวทางเบื้องต้นที่ใช้ได้กับปัญหาแอปทั่วไป จึงไม่ถือว่าผิด ยังไม่ตรงกับอาการเฉพาะของผู้ใช้ตั้งแต่ต้น เนื่องจากผู้ใช้แจ้งชัดว่า ต้องล็อกอินใหม่ทุกวัน
ดังนั้นคำตอบในช่วงแรกจึงยังเป็นแนวทางแก้ไขแบบทั่วไป มากกว่าการวิเคราะห์และแก้ปัญหาตามอาการจริงของผู้ใช้
เงื่อนไขที่ใช้หักคะแนนตามไฟล์:
เข้ากลุ่มพลาดเล็กน้อย เพราะคำตอบไม่ผิด แต่ยังไม่แม่นและไม่ตรงจุดตั้งแต่ครั้งแรก จึงประเมินที่ 7/10
ตัวอย่างจากเคส:
“รบกวนพี่ไรเดอร์ถอนการติดตั้งแอป Robinhood Rider และติดตั้งใหม่อีกครั้งนะคะ...”
ตัวอย่างที่ถูกต้องมากขึ้น:
“เบื้องต้นแอดมินขอสอบถามเพิ่มเติมก่อนนะคะ ว่าเกิดทุกครั้งหลังปิดแอปใช่ไหมคะ และปัจจุบันใช้รุ่นเครื่อง/เวอร์ชันระบบอะไรอยู่คะ หากจำเป็นค่อยลองถอนติดตั้งใหม่ค่ะ”</t>
  </si>
  <si>
    <t>คำตอบมีการช่วยเหลือและมีการขอหลักฐานเพิ่มเติม แต่ในมุมการประเมินยังไม่ครบถ้วน เนื่องจากหลังจากทราบว่าแก้ปัญหาด้วยการติดตั้งใหม่แล้วยังไม่หาย แอดมินยังไม่ได้เก็บข้อมูลสำคัญเพิ่มเติมที่จำเป็นต่อการตรวจสอบหรือส่งต่อทีม เช่น รุ่นเครื่อง เวอร์ชันระบบ เวอร์ชันแอป ข้อมูลในระบบ (เช่น RR หรือเบอร์โทร) หรือจุดที่เริ่มเกิดอาการทำให้ข้อมูลที่ใช้ในการตรวจสอบต่อยังไม่ครบถ้วน 
เงื่อนไขที่ใช้หักคะแนนตามไฟล์:
เข้ากลุ่มพลาดปานกลาง เพราะช่วยเหลือไปบางส่วน แต่ข้อมูลที่ใช้วินิจฉัยปัญหายังไม่ครบ จึงประเมินที่ 5/10
ตัวอย่างจากเคส:
หลังผู้ใช้แจ้งว่า “ถอนไปแล้วครับ / ก็เป็นเหมือนเดิมค่ะ”
แอดมินจึงขอ “ภาพหน้าจอ” และต่อมา “ขอเป็นวีดีโอนะคะ”
ตัวอย่างที่ถูกต้องมากขึ้น:
“หากยังเป็นเหมือนเดิม รบกวนส่งวิดีโอขณะเกิดอาการ พร้อมแจ้งรุ่นมือถือ เวอร์ชันระบบ และเบอร์หรือ RR ที่ใช้ในระบบเพิ่มเติมได้ไหมคะ เพื่อให้แอดมินส่งทีมที่เกี่ยวข้องตรวจสอบได้ตรงจุดค่ะ”</t>
  </si>
  <si>
    <t>แอดมินมีขั้นตอนการแก้ไขในระดับหนึ่ง เช่น แนะนำให้ถอนและติดตั้งใหม่ หากยังไม่หายให้ส่งหลักฐาน และเปลี่ยนจากภาพเป็นวิดีโอ
อย่างไรก็ตาม ยังขาดความชัดเจนในรายละเอียดสำคัญ เช่น ต้องการให้ผู้ใช้บันทึกวิดีโอช่วงไหนของอาการ และเมื่อได้รับวิดีโอแล้วจะนำไปดำเนินการตรวจสอบหรือแก้ไขต่ออย่างไร ทำให้ขั้นตอนยังไม่ครบและไม่ชัดเจนเพียงพอ
เงื่อนไขที่ใช้หักคะแนนตามไฟล์:
เข้ากลุ่มพลาดเล็กน้อยถึงปานกลาง เพราะมีขั้นตอนบางส่วน แต่ยังไม่ชัดครบทั้ง flow จึงประเมินที่ 3/5
ตัวอย่างจากเคส:
“รบกวนพี่ไรเดอร์ถ่ายภาพหน้าจอขณะเกิดการขัดข้องส่งให้แอดมินด้วยนะคะ”
“ขอเป็นวีดีโอนะคะ”
ตัวอย่างที่ถูกต้องมากขึ้น:
“รบกวนส่งวิดีโอช่วงที่กดเข้าแอปจนถึงจังหวะที่ระบบให้ล็อกอินใหม่ พร้อมแจ้งรุ่นเครื่องด้วยนะคะ เพื่อให้ทีมตรวจสอบอาการได้ชัดเจนค่ะ”</t>
  </si>
  <si>
    <t>แอดมินมีความพยายามช่วยแก้ปัญหา และมีการไล่ขั้นตอนต่อเมื่อวิธีแรกไม่สำเร็จ จึงถือว่ามีการแก้ปัญหาเบื้องต้นในบางส่วน
อย่างไรก็ตาม ยังไม่ถึงขั้นวิเคราะห์สาเหตุได้ตรงจุด เพราะยังไม่ได้เก็บข้อมูลสำคัญตั้งแต่แรก และเริ่มจากวิธีแก้มาตรฐานทันที โดยไม่ได้สอบถามเพื่อแยกสาเหตุของปัญหา
ทำให้ภาพรวมยังเป็นการแก้แบบกว้าง ๆ มากกว่าการวิเคราะห์ตามอาการจริง
เงื่อนไขที่ใช้หักคะแนนตามไฟล์:
เข้ากลุ่มพลาดปานกลาง เพราะมีความพยายามแก้ปัญหา แต่ยังไม่เจาะสาเหตุให้ตรงจุด จึงประเมินที่ 7/15
ตัวอย่างจากเคส:
เมื่อผู้ใช้บอกว่า “ต้องเข้าใหม่ทุกวันเลยค่ะ ทุกครั้งที่ออกจากแอ็ป”
แอดมินยังไม่ได้ถามเพิ่มว่าเกิดตรงขั้นตอนไหน แต่แนะนำให้ถอนแอปก่อนเลย
ตัวอย่างที่ถูกต้องมากขึ้น:
“แอดมินขอสอบถามเพิ่มเติมก่อนนะคะ ว่าหลังออกจากแอปแล้วระบบเด้งกลับไปหน้า welcome ทุกครั้งใช่ไหมคะ และเริ่มเป็นตั้งแต่เมื่อไร เพื่อให้แอดมินวิเคราะห์สาเหตุได้ตรงขึ้นค่ะ”</t>
  </si>
  <si>
    <t>แอดมินมีความรับผิดชอบในการช่วยเหลือบางส่วน เนื่องจากเมื่อวิธีแรกไม่สำเร็จยังมีการขอหลักฐานเพิ่มเติมต่อ
อย่างไรก็ตาม ยังไม่มีการระบุขั้นตอนถัดไปที่ชัดเจน เช่น หากได้รับวิดีโอแล้วจะดำเนินการอย่างไร จะส่งต่อให้ทีมใด หรือยังต้องใช้ข้อมูลอะไรเพิ่มเติมเพื่อเปิดเคสตรวจสอบ ทำให้ภาพรวมของแนวทางการดำเนินการยังไม่ครบถ้วน
เงื่อนไขที่ใช้หักคะแนนตามไฟล์:
เข้ากลุ่มพลาดปานกลาง เพราะมีการรับเรื่องต่อบางส่วน แต่ next step และข้อมูลที่ใช้ตรวจสอบต่อยังไม่ชัดพอ จึงประเมินที่ 5/10
ตัวอย่างจากเคส:
“ขอเป็นวีดีโอนะคะ”
ตัวอย่างที่ถูกต้องมากขึ้น:
“ขอเป็นวิดีโอนะคะ และรบกวนแจ้งรุ่นเครื่องกับเบอร์หรือ RR ที่ใช้ในระบบเพิ่มเติมด้วยนะคะ หากได้รับแล้วแอดมินจะนำส่งทีมที่เกี่ยวข้องช่วยตรวจสอบอาการให้ต่อค่ะ”</t>
  </si>
  <si>
    <t>ข้อความมีความอ่านง่าย เป็นระเบียบ และแบ่งประเด็นได้ชัดเจน ทำให้เข้าใจเนื้อหาได้ไม่ยาก
เงื่อนไขที่ใช้หักคะแนนตามไฟล์:
ไม่เข้ากลุ่มพลาด จึงประเมินที่ 5/5</t>
  </si>
  <si>
    <t>ภาษาสุภาพ กระชับ และเข้าใจง่าย
เงื่อนไขที่ใช้หักคะแนนตามไฟล์:
ไม่เข้ากลุ่มพลาด จึงประเมินที่ 5/5</t>
  </si>
  <si>
    <t>น้ำเสียงโดยรวมสุภาพและเหมาะสม แต่ยังสามารถเพิ่มความเห็นอกเห็นใจได้อีก โดยเฉพาะในจุดที่ผู้ใช้แจ้งว่าได้ลองถอนและติดตั้งใหม่แล้ว
เงื่อนไขที่ใช้หักคะแนนตามไฟล์:
เข้ากลุ่มพลาดเล็กน้อย เพราะน้ำเสียงดีอยู่แล้ว แต่ยังเพิ่ม empathy ได้อีก จึงประเมินที่ 8/10
ตัวอย่างจากเคส:
หลังผู้ใช้แจ้งว่า “ถอนไปแล้วครับ / ก็เป็นเหมือนเดิมค่ะ”
แอดมินตอบต่อด้วยการขอหลักฐานทันที
ตัวอย่างที่ถูกต้องมากขึ้น:
“ขออภัยในความไม่สะดวกด้วยนะคะ หากลองถอนและติดตั้งใหม่แล้วแต่ยังเป็นเหมือนเดิม รบกวนส่งวิดีโอพร้อมข้อมูลเครื่องเพิ่มเติมให้แอดมินตรวจสอบต่อได้เลยค่ะ”</t>
  </si>
  <si>
    <t>ไรเดอร์แจ้งปัญหาต้องล็อกอินใหม่ทุกครั้งที่ออกจากแอป (Rider reports needing to log in again every time they exit the app)</t>
  </si>
  <si>
    <t>ไรเดอร์ติดต่อเข้ามาแจ้งปัญหาการใช้งานแอปพลิเคชัน Robinhood Rider โดยระบุว่า ต้องเข้าสู่ระบบใหม่ทุกวัน และเกิดอาการนี้ทุกครั้งเมื่อออกจากแอป
จากบทสนทนา แอดมินเริ่มต้นด้วยการแนะนำให้ ถอนการติดตั้งและติดตั้งแอปใหม่ แต่ไรเดอร์ตอบกลับทันทีว่าได้ดำเนินการแล้วและยังพบอาการเดิม จากนั้นแอดมินจึงขอให้ไรเดอร์ ส่งภาพหน้าจอขณะเกิดปัญหา และภายหลังระบุเพิ่มเติมว่า ขอเป็นวิดีโอ</t>
  </si>
  <si>
    <t>https://drive.google.com/open?id=1jw1TA5wN9y3cqdlwzMNCqx0j568tgqXf</t>
  </si>
  <si>
    <t>AA220463</t>
  </si>
  <si>
    <t>https://app.oho.chat/business/6805c0f16232119d2a1204b5/smartchat?room=68aa8557e40411c202c07250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</si>
  <si>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เพราะไม่ปรากฏทั้ง opening และ closing
ตัวอย่างจากเคส:
“ดำเนินการปิดงานให้นะครับ”
“260411-RG-3728 ดำเนินการปิดงานเรียบร้อยแล้วครับ”
ตัวอย่างที่ถูกต้องมากขึ้น:
“สวัสดีค่ะ/ครับ แอดมินยินดีให้บริการค่ะ/ครับ เดี๋ยวแอดมินขอตรวจสอบและดำเนินการให้ก่อนนะคะ/ครับ”
และเมื่อจบควรมี
“หากยังพบปัญหาเพิ่มเติมสามารถแจ้งเข้ามาได้อีกนะคะ/ครับ”</t>
  </si>
  <si>
    <t>ไม่พบการเปิดเผยข้อมูลส่วนบุคคลเกินความจำเป็น</t>
  </si>
  <si>
    <t>เวลารอรับบริการอยู่ในเกณฑ์ที่เหมาะสม</t>
  </si>
  <si>
    <t>แอดมินแจ้งข้อมูลหลักได้ถูกต้อง และมีการทวนหมายเลขออเดอร์ ทำให้คำตอบชัดเจนขึ้น ถือว่าเหมาะสมกับเคสนี้
แต่ยังไม่ครบ เพราะยังไม่ได้บอกขั้นตอนต่อให้ผู้ใช้ เช่น ให้ลองใช้งานอีกครั้ง หรือถ้ายังมีปัญหาให้ติดต่อกลับ ทำให้การช่วยเหลือยังไม่จบสมบูรณ์
เงื่อนไขที่ใช้หักคะแนนตามไฟล์:
เข้ากลุ่ม พลาดเล็กน้อย
ตัวอย่างจากเคส:
“260411-RG-3728 ดำเนินการปิดงานเรียบร้อยแล้วครับ”
ตัวอย่างที่ถูกต้องมากขึ้น:
“260411-RG-3728 ดำเนินการปิดงานเรียบร้อยแล้วครับ รบกวนพี่ไรเดอร์ลองกลับไปใช้งานอีกครั้งนะครับ หากยังมีปัญหาสามารถแจ้งกลับมาได้ครับ”</t>
  </si>
  <si>
    <t>คำตอบยังไม่ครบในมุมการใช้งานจริง เพราะมีเพียงผลลัพธ์ว่า “ดำเนินการให้แล้ว” แต่ยังไม่มีคำแนะนำต่อสำหรับผู้ใช้ เช่น ให้ลองกลับไปใช้งานอีกครั้ง หากยังขึ้นข้อผิดพลาดให้แจ้งกลับ หรือหากยังไม่อัปเดตให้ส่งภาพหน้าจอเพิ่มเติม
แม้แอดมินจะทวนเลขออเดอร์ได้ถูกต้อง ซึ่งถือว่าผ่านเกณฑ์ด้านข้อมูลพื้นฐาน แต่ในด้านความครบถ้วนของคำตอบยังต่ำ เพราะยังไม่มีขั้นตอนถัดไปให้ผู้ใช้ดำเนินการต่อเลย
เงื่อนไขที่ใช้หักคะแนนตามไฟล์:
เข้ากลุ่ม พลาดรุนแรง
ตัวอย่างจากเคส:
แอดมินแจ้งเพียงว่าดำเนินการเรียบร้อยแล้ว โดยไม่มีคำแนะนำต่อ
ตัวอย่างที่ถูกต้องมากขึ้น:
“ดำเนินการปิดงานเรียบร้อยแล้วครับ รบกวนพี่ไรเดอร์ลองกลับไปใช้งานอีกครั้งนะครับ หากระบบยังไม่อัปเดตหรือยังมีปัญหา รบกวนส่งภาพหน้าจอเพิ่มเติมมาได้เลยครับ”</t>
  </si>
  <si>
    <t>คำตอบมีความชัดเจนในเชิงผลลัพธ์ เนื่องจากระบุว่าแอดมินได้ดำเนินการให้แล้ว และมีการทวนหมายเลขคำสั่งซื้ออย่างชัดเจน ทำให้ผู้ใช้เข้าใจได้ทันทีว่าพูดถึงออเดอร์ใด และผลการดำเนินการคืออะไร</t>
  </si>
  <si>
    <t>แอดมินแก้ปัญหาได้ระดับหนึ่ง เพราะมีการช่วยดำเนินการให้จริง และตอบตรงตามสิ่งที่ผู้ใช้ต้องการ
แต่ยังไม่ครบถ้วน เพราะยังไม่มีการสอบถามหรือวิเคราะห์อาการเพิ่มเติมก่อนให้ความช่วยเหลือ และยังไม่มีการตรวจสอบสาเหตุของปัญหาหรือเงื่อนไขที่เกี่ยวข้องก่อนสรุปผล ทำให้การแก้ปัญหายังไม่ลึกพอ
เงื่อนไขที่ใช้หักคะแนนตามไฟล์:
เข้ากลุ่ม พลาดปานกลาง
ตัวอย่างจากเคส:
แอดมินปิดงานให้ทันที แต่ไม่มีการถามต่อว่าผู้ใช้ติดขั้นตอนไหนหรือหลังดำเนินการแล้วใช้งานได้จริงหรือไม่
ตัวอย่างที่ถูกต้องมากขึ้น:
“แอดมินดำเนินการให้แล้วนะครับ รบกวนพี่ไรเดอร์ลองกลับไปใช้งานอีกครั้ง หากยังค้างอยู่เดี๋ยวแอดมินช่วยตรวจสอบต่อว่าติดที่ขั้นตอนไหนครับ”</t>
  </si>
  <si>
    <t>แอดมินมีการช่วยดำเนินการให้ แต่ยังไม่ครบในมุมการดูแลผู้ใช้จนจบ เพราะยังไม่มีการสอบถามกลับ ไม่มีการตรวจสอบผลหลังดำเนินการ และไม่มีการบอกขั้นตอนต่อหากยังใช้งานไม่ได้
เงื่อนไขที่ใช้หักคะแนนตามไฟล์:
เข้ากลุ่ม พลาดปานกลาง
ตัวอย่างจากเคส:
ไม่มีข้อความลักษณะ “ลองกลับไปใช้งานอีกครั้ง” หรือ “หากยังมีปัญหาให้แจ้งกลับมา”
ตัวอย่างที่ถูกต้องมากขึ้น:
“ดำเนินการให้เรียบร้อยแล้วครับ รบกวนพี่ลองกลับไปใช้งานอีกครั้งนะครับ หากยังมีปัญหาสามารถแจ้งเข้ามาได้เลยครับ”</t>
  </si>
  <si>
    <t>ข้อความมีความสั้นและอ่านง่าย แต่ยังสั้นเกินไป ทำให้การดูแลเคสในภาพรวมยังไม่ครบถ้วนตามมาตรฐานงานบริการ
เงื่อนไขที่ใช้หักคะแนนตามไฟล์:
เข้ากลุ่ม พลาดเล็กน้อย
ตัวอย่างจากเคส:
ข้อความมีเพียงการดำเนินการและยืนยันผลแบบสั้น ๆ
ตัวอย่างที่ถูกต้องมากขึ้น:
เพิ่มประโยคสั้น ๆ เพื่อเชื่อมการช่วยเหลือ เช่น
“รบกวนพี่ไรเดอร์ลองกลับไปใช้งานอีกครั้งนะครับ”</t>
  </si>
  <si>
    <t>ภาษากระชับ ตรงประเด็น และมีความชัดเจน ทำให้ความหมายไม่กำกวม</t>
  </si>
  <si>
    <t>น้ำเสียงสุภาพ แต่ยังเป็นการตอบแบบสั้น ๆ เน้นงานมากกว่าการดูแลผู้ใช้ จึงยังไม่ค่อยแสดงความใส่ใจในการช่วยเหลือ และยังไม่ค่อยช่วยพาผู้ใช้ดำเนินการต่อระหว่างการสนทนา
เงื่อนไขที่ใช้หักคะแนนตามไฟล์:
เข้ากลุ่ม พลาดปานกลาง
ตัวอย่างจากเคส:
“ดำเนินการปิดงานเรียบร้อยแล้วครับ”
ตัวอย่างที่ถูกต้องมากขึ้น:
“ดำเนินการปิดงานเรียบร้อยแล้วครับ หากยังติดปัญหาหรือระบบยังไม่อัปเดต แจ้งแอดมินได้ทันทีครับ”</t>
  </si>
  <si>
    <t>ไรเดอร์แจ้งปัญหาการกดจบงาน (Rider reports issue with completing job)</t>
  </si>
  <si>
    <t>เคสนี้เป็นกรณีที่ไรเดอร์แจ้งว่า จัดส่งเรียบร้อยแล้ว และต้องการให้แอดมินช่วยดำเนินการในระบบต่อ จากบทสนทนา แอดมินตอบกลับสั้น ๆ ว่า จะดำเนินการปิดงานให้ และต่อมามีการ ทวนหมายเลขคำสั่งซื้อ 260411-RG-3728 ก่อนแจ้งว่า ดำเนินการปิดงานเรียบร้อยแล้ว
ในมุมมาตรฐาน QA จุดที่ทำได้ดีคือแอดมิน ทวนเลขออเดอร์ ซึ่งเป็นข้อมูลสำคัญที่จำเป็นต่อการดำเนินการ และมีการช่วยเหลือจริงจนจบผลลัพธ์ แต่จุดที่ยังขาดคือ ไม่ปรากฏการทักทายและปิดการสนทนา, ไม่เห็นการถามอาการเพิ่มเติม, ไม่เห็นการเช็กผลหลังดำเนินการ, และ ไม่มี next step หากผู้ใช้ยังใช้งานไม่ได้</t>
  </si>
  <si>
    <t>https://drive.google.com/open?id=1lbEWNTGoTD8XQnfUFjLO7mvNVDq1ZhXh</t>
  </si>
  <si>
    <t>AA217691</t>
  </si>
  <si>
    <t>https://app.oho.chat/business/6805c0f16232119d2a1204b5/smartchat?room=69d3506bcebf2e14736d18d0</t>
  </si>
  <si>
    <t>แอดมินมีการทักทายและแนะนำตัวตั้งแต่เริ่ม และมีการปิดการสนทนาอย่างสุภาพพร้อมระบุชื่ออีกครั้ง จึงถือว่าครบตามมาตรฐานของหัวข้อนี้
เงื่อนไขที่ใช้หักคะแนนตามไฟล์:
ไม่เข้ากลุ่มพลาด เนื่องจาก opening และ closing ครบองค์ประกอบ จึงประเมินที่ 10/10</t>
  </si>
  <si>
    <t>แอดมินสอบถามและให้ข้อมูลเฉพาะที่จำเป็นต่อเคสเท่านั้น ไม่พบการเปิดเผยข้อมูลส่วนบุคคลเกินความจำเป็น และไม่มีการให้ข้อมูลที่ผิดนโยบาย
เงื่อนไขที่ใช้หักคะแนนตามไฟล์:
ไม่เข้ากลุ่มพลาดของหัวข้อ 1.2 เพราะไม่พบความเสี่ยงด้าน PDPA/Policy จึงประเมินที่ 10/10</t>
  </si>
  <si>
    <t>จากหน้าระบบพบว่าเวลารอรับบริการอยู่ที่ 5 นาที 55 วินาที ซึ่งเกิน SLA จึงต้องถูกหักคะแนนในหัวข้อนี้ แม้ Tag ที่ใช้จะยังใกล้เคียงกับเคส แต่เนื่องจาก SLA ไม่ผ่าน จึงต้องหักคะแนน
เงื่อนไขที่ใช้หักคะแนนตามไฟล์:
เข้ากลุ่ม พลาดปานกลาง ของหัวข้อ 1.3 เพราะเป็นลักษณะ SLA ไม่ผ่าน ซึ่งแนวทางหักคะแนนควรอยู่ในช่วงคะแนนระดับกลาง จึงประเมินที่ 7/10</t>
  </si>
  <si>
    <t>แอดมินแจ้งแนวทางได้ถูกต้องว่า หากยังไม่สามารถกดยกเลิกได้ ระบบจะประเมินการยกเลิกเมื่อถึงเวลาที่กำหนด และมีการแจ้งเวลาให้ลูกค้าทราบ ถือว่าคำตอบไปในทิศทางที่ถูกต้องตามข้อจำกัดของระบบ
อย่างไรก็ตาม ยังไม่ได้อธิบายให้ชัดเจนว่าทำไมลูกค้าจึงกดยกเลิกไม่ได้ในตอนนั้น และระบบมีเงื่อนไขการประเมินการยกเลิกอย่างไร จึงได้คะแนนไม่เต็ม
เงื่อนไขที่ใช้หักคะแนนตามไฟล์:
เข้ากลุ่ม พลาดเล็กน้อย ของหัวข้อ 2.1 เพราะคำตอบ ถูกทิศทางแต่ยังไม่คมชัดครบทุกมุม ซึ่งแนวทางหักคะแนนควรอยู่ในช่วง 8–9 คะแนน จึงประเมินที่ 8/10</t>
  </si>
  <si>
    <t>แอดมินให้ข้อมูลหลักถูกต้องว่าให้รอถึงเวลาที่ระบบกำหนดแล้วค่อยลองกดยกเลิกอีกครั้ง
แต่ยังขาดข้อมูลสำคัญ เช่น หากถึงเวลาแล้วยังกดยกเลิกไม่ได้ต้องทำอย่างไร ลูกค้าจะมีผลกระทบหรือค่าใช้จ่ายหรือไม่ และหากต้องการให้แอดมินช่วยต่อ ต้องแจ้งข้อมูลอะไรกลับมา
จึงถือว่าคำตอบยังไม่ครบในหลายประเด็นสำคัญ
เงื่อนไขที่ใช้หักคะแนนตามไฟล์:
เข้ากลุ่ม พลาดปานกลาง ของหัวข้อ 2.2 เพราะเป็นลักษณะ ตอบไม่ครบหลายประเด็นสำคัญ ซึ่งแนวทางหักคะแนนควรอยู่ประมาณ 6–7 คะแนน จึงประเมินที่ 7/10</t>
  </si>
  <si>
    <t>แอดมินอธิบายขั้นตอนหลักชัดเจนว่าให้รอถึงเวลาที่กำหนดแล้วค่อยลองกดยกเลิกอีกครั้ง ลูกค้าสามารถทำตามได้
แต่ยังไม่มีแนวทางสำรองที่ชัดเจน หากทำแล้วไม่สำเร็จ
เงื่อนไขที่ใช้หักคะแนนตามไฟล์:
เข้ากลุ่ม พลาดเล็กน้อย ของหัวข้อ 2.3 เพราะมีขั้นตอนให้ทำตามได้ แต่ยัง ไม่ครบทุก scenario ซึ่งแนวทางหักคะแนนควรอยู่ที่ 4/5 จึงประเมินที่ 4/5</t>
  </si>
  <si>
    <t>แอดมินเข้าใจปัญหาหลักว่าลูกค้ากดยกเลิกออเดอร์เองไม่ได้ และให้แนวทางตามข้อจำกัดของระบบ ถือว่าช่วยแก้ปัญหาได้ในระดับหนึ่ง
อย่างไรก็ตาม ยังไม่ได้วิเคราะห์ต่อว่าหากถึงเวลาแล้วยังทำไม่ได้ควรทำอย่างไร หรือมีแนวทางช่วยเหลือสำรองอะไร จึงได้คะแนนไม่เต็ม
เงื่อนไขที่ใช้หักคะแนนตามไฟล์:
เข้ากลุ่ม พลาดปานกลาง ของหัวข้อ 3.1 เพราะเป็นลักษณะ พอวิเคราะห์ปัญหาได้ แต่ยังไม่ตรงจุดและไม่ลึกพอ ซึ่งแนวทางให้คะแนนควรอยู่ช่วงกลางของหัวข้อนี้ จึงประเมินที่ 11/15</t>
  </si>
  <si>
    <t>แอดมินมีการสอบถามเพิ่มเติมและเปิดช่องให้ลูกค้าสามารถตอบกลับได้
แต่ยังอธิบาย next step ไม่ชัด เช่น หากถึงเวลาแล้วยังกดยกเลิกไม่ได้ ลูกค้าต้องทำอะไรต่อ หรือแอดมินจะช่วยต่ออย่างไร
เงื่อนไขที่ใช้หักคะแนนตามไฟล์:
เข้ากลุ่ม พลาดปานกลาง ของหัวข้อ 3.2 เพราะมี ownership ระดับหนึ่ง แต่ next step ยังไม่ชัดเจนพอ ซึ่งแนวทางหักคะแนนควรอยู่ที่ 6–8 คะแนน จึงประเมินที่ 7/10</t>
  </si>
  <si>
    <t>ข้อความเรียงลำดับเป็นขั้นตอน อ่านง่าย และเข้าใจได้ทันที
เงื่อนไขที่ใช้หักคะแนนตามไฟล์:
ไม่เข้ากลุ่มพลาด เพราะโครงสร้างข้อความชัดเจน จึงประเมินที่ 5/5</t>
  </si>
  <si>
    <t>ใช้ภาษาสุภาพ กระชับ เข้าใจง่าย และไม่พบคำที่ทำให้ความหมายคลาดเคลื่อน
เงื่อนไขที่ใช้หักคะแนนตามไฟล์:
ไม่เข้ากลุ่มพลาด เพราะภาษาเหมาะสม จึงประเมินที่ 5/5</t>
  </si>
  <si>
    <t>น้ำเสียงสุภาพ เหมาะสม และมีความเป็นมืออาชีพตลอดบทสนทนา
เงื่อนไขที่ใช้หักคะแนนตามไฟล์:
ไม่เข้ากลุ่มพลาด เพราะน้ำเสียงเหมาะสมกับสถานการณ์ จึงประเมินที่ 10/10</t>
  </si>
  <si>
    <t>ลูกค้าแจ้งปุ่มยกเลิกออเดอร์กดไม่ได้ (Customer reports unable to press cancel order button)</t>
  </si>
  <si>
    <t>เคสนี้เป็นกรณี ลูกค้าต้องการยกเลิกออเดอร์ แต่ไม่สามารถกดยกเลิกได้ โดยลูกค้าแจ้งว่า ปุ่มยกเลิกเองกดไม่ได้ และต้องการสอบถามว่าต้องทำอย่างไรต่อ
แอดมินตรวจสอบแล้วแจ้งว่า
ออเดอร์ 260406-RC-6501
หากไม่สามารถยกเลิกได้ ระบบประเมินการยกเลิกเองได้เมื่อถึงเวลาที่กำหนด
เวลาที่ระบุคือประมาณ 13:57 น.
แอดมินแนะนำให้ลูกค้าลองกดยกเลิกอีกครั้งตามเวลา
และแจ้งว่าจะรบกวนสอบถามเพิ่มเติม แต่หลังจากนั้นไม่มีการตอบกลับจากลูกค้า
สุดท้ายแอดมินปิดการสนทนา</t>
  </si>
  <si>
    <t>https://drive.google.com/open?id=1zc7GsIGKak4a1s4s7EO8qK0ROejeLsnO</t>
  </si>
  <si>
    <t>AA219860</t>
  </si>
  <si>
    <t>แอดมินมีการทักทายและแนะนำชื่อแอดมินครบถ้วนในช่วงเปิดบทสนทนา และมีการปิดการสนทนาอย่างสุภาพตามมาตรฐาน
เงื่อนไขที่ใช้หักคะแนนตามไฟล์:
ไม่เข้ากลุ่มพลาด จึงประเมินที่ 10/10</t>
  </si>
  <si>
    <t>แอดมินแจ้งข้อมูลในขอบเขตที่เกี่ยวข้องกับเคส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 จึงประเมินที่ 10/10</t>
  </si>
  <si>
    <t>Tag ที่ใช้สอดคล้องกับบริบทของเคส คือ โบนัสวิ่งรอบไกล แต่เวลารอรับบริการอยู่ที่ 13 นาที 45 วินาที ซึ่งเกิน SLA จึงต้องหักคะแนนในหัวข้อนี้
เงื่อนไขที่ใช้หักคะแนนตามไฟล์:
เข้ากลุ่ม พลาดปานกลาง ของหัวข้อ 1.3 เนื่องจาก SLA ไม่ผ่าน จึงประเมินที่ 7/10</t>
  </si>
  <si>
    <t>แอดมินตอบตรงประเด็น โดยแจ้งว่าได้รับเรื่องเพื่อส่งพิจารณาโบนัสเพิ่มเติมแล้ว และแจ้งผลลัพธ์ที่อาจเกิดขึ้นได้อย่างเหมาะสมว่าหากผ่านการประเมิน จะได้รับโบนัสเพิ่มภายใน 2 วันทำการ จึงถือว่าคำตอบถูกต้องตามสิ่งที่ไรเดอร์สอบถาม
อย่างไรก็ตาม ยังไม่ได้อธิบายหลักเกณฑ์การพิจารณาเบื้องต้น จึงยังไม่เต็ม
เงื่อนไขที่ใช้หักคะแนนตามไฟล์:
เข้ากลุ่ม พลาดเล็กน้อย ของหัวข้อ 2.1 เพราะคำตอบถูกต้อง แต่ยังไม่ครบเชิงหลักเกณฑ์ จึงประเมินที่ 9/10</t>
  </si>
  <si>
    <t>แอดมินแจ้งสาระสำคัญได้ครบในระดับหนึ่ง ได้แก่ การรับเรื่องส่งพิจารณา ระยะเวลารอผล และผลลัพธ์กรณีผ่านการประเมิน แต่ยังไม่ได้อธิบายกรณีไม่ผ่านการพิจารณา หรือแนวทางติดตามผลหากยังไม่ได้รับโบนัสตามเวลาที่แจ้ง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แต่ยังขาดรายละเอียดเสริมบางส่วน จึงประเมินที่ 8/10</t>
  </si>
  <si>
    <t>แอดมินแจ้งขั้นตอนหลักได้ชัดเจน คือรับเรื่องส่งพิจารณา และแจ้งกรอบเวลาผลลัพธ์กรณีผ่านการประเมิน ทำให้ไรเดอร์เข้าใจลำดับการดำเนินการได้
อย่างไรก็ตาม ยังไม่มีการแจ้งขั้นตอนกรณีไม่ผ่านหรือกรณีต้องการติดตามผลเพิ่มเติม
เงื่อนไขที่ใช้หักคะแนนตามไฟล์:
เข้ากลุ่ม พลาดเล็กน้อย ของหัวข้อ 2.3 เพราะมีขั้นตอนหลักชัดเจน แต่ยังไม่ครบทุกกรณี จึงประเมินที่ 4/5</t>
  </si>
  <si>
    <t>แอดมินเข้าใจประเด็นปัญหาว่าเป็นเรื่องค่าตอบแทนไม่สอดคล้องกับระยะทาง และดำเนินการในแนวทางที่ตรงกับปัญหา คือส่งเรื่องพิจารณาโบนัสเพิ่มเติม จึงถือว่าแก้ปัญหาได้ตรงจุดในระดับหนึ่ง
อย่างไรก็ตาม ยังไม่ได้อธิบายรายละเอียดการวิเคราะห์หรือเหตุผลที่ทำให้เคสนี้เข้าข่ายพิจารณา จึงยังไม่เต็ม
เงื่อนไขที่ใช้หักคะแนนตามไฟล์:
เข้ากลุ่ม พลาดเล็กน้อยถึงปานกลาง ของหัวข้อ 3.1 เพราะช่วยแก้ปัญหาได้ตรงทาง แต่การวิเคราะห์ยังไม่ลึกมากพอ จึงประเมินที่ 12/15</t>
  </si>
  <si>
    <t>แอดมินมี ownership ที่ดี โดยมีการรับเรื่องและส่งพิจารณาให้จริง พร้อมแจ้ง next step ว่าหากผ่านจะได้รับโบนัสเพิ่มภายใน 2 วันทำการ
อย่างไรก็ตาม ยังไม่ได้แจ้งกรณีไม่ผ่านหรือวิธีติดตามผลเพิ่มเติม จึงยังไม่เต็ม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แต่ยังไม่ครบทุกกรณี จึงประเมินที่ 9/10</t>
  </si>
  <si>
    <t>น้ำเสียงสุภาพ เหมาะสม และแสดงความพร้อมช่วยเหลือได้ดี
เงื่อนไขที่ใช้หักคะแนนตามไฟล์:
ไม่เข้ากลุ่มพลาด จึงประเมินที่ 10/10</t>
  </si>
  <si>
    <t>ไรเดอร์ร้องเรียนค่ารอบไม่เหมาะสมกับระยะทาง (Rider complains about fare not matching long distance)</t>
  </si>
  <si>
    <t>ไรเดอร์ติดต่อเข้ามาสอบถามเรื่อง โบนัสวิ่งรอบไกล เนื่องจากมองว่าระยะทางของงานค่อนข้างไกล แต่ค่ารอบที่ได้รับไม่สอดคล้องกับระยะทาง จึงขอให้ตรวจสอบและพิจารณาโบนัสเพิ่มเติม โดยมีการแนบภาพหน้าจองานและเส้นทางประกอบการตรวจสอบ
จากการตรวจสอบ แอดมินแจ้งว่าได้รับเรื่องเพื่อดำเนินการ พิจารณาโบนัสเพิ่มเติม แล้ว และหากผลการประเมินผ่าน ระบบจะโอนโบนัสเพิ่มเข้าบัญชีภายใน 2 วันทำการ</t>
  </si>
  <si>
    <t>https://drive.google.com/open?id=1sbLPV1yiU4Opso9t_QXuZql-sV7G0CS9</t>
  </si>
  <si>
    <t>AA219940</t>
  </si>
  <si>
    <t>https://app.oho.chat/business/6805c0f16232119d2a1204b5/smartchat?room=69d8a09e802b107b88fc92fc</t>
  </si>
  <si>
    <t>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</si>
  <si>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ในบทสนทนาที่เห็น แอดมินมีการขอข้อมูลที่จำเป็นก่อนดำเนินการตรวจสอบ ได้แก่ หมายเลขคำสั่งซื้อ, หมายเลขร้าน, และสาเหตุที่ต้องการยกเลิก ก่อนจะแจ้งผลสถานะออเดอร์กลับ จึงถือว่ามีการดำเนินการตามขั้นตอนที่เหมาะสม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เพราะมีการขอข้อมูลประกอบการตรวจสอบก่อนให้ข้อมูลสถานะออเดอร์ จึงประเมินที่ 10/10</t>
  </si>
  <si>
    <t>จากหน้าระบบพบว่าเวลารอรับบริการอยู่ที่ 18 วินาที ซึ่งอยู่ในเกณฑ์ SLA และ Tag ที่ระบุคือ สอบถามข้อมูลเกี่ยวกับออเดอร์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t>
  </si>
  <si>
    <t>แอดมินตอบตรงกับประเด็นที่ร้านค้าติดต่อเข้ามา โดยร้านค้าสงสัยว่าสถานะคำสั่งซื้อยังค้างอยู่ในระบบหรือไม่ หลังจากร้านได้กดยกเลิกไปแล้ว และแอดมินได้ตรวจสอบพร้อมแจ้งผลอย่างชัดเจนว่า หมายเลขคำสั่งซื้อ 260410-RF-6888 มีสถานะยกเลิกเรียบร้อยแล้ว จึงถือว่าคำตอบถูกต้อง ตรงประเด็น และสอดคล้องกับข้อเท็จจริงของเคส
เงื่อนไขที่ใช้หักคะแนนตามไฟล์:
ไม่เข้ากลุ่มพลาดของหัวข้อ 2.1 เพราะคำตอบ ถูกต้องและตรงกับคำถามหลักของผู้ติดต่อ จึงประเมินที่ 10/10</t>
  </si>
  <si>
    <t>แอดมินตอบได้ครบในประเด็นหลักของเคส คือมีการตรวจสอบสถานะคำสั่งซื้อและแจ้งผลกลับอย่างชัดเจนว่าคำสั่งซื้อถูกยกเลิกเรียบร้อยแล้ว พร้อมเปิดโอกาสให้ร้านค้าสอบถามข้อมูลเพิ่มเติมหรือแจ้งปัญหาอื่นต่อได้
อย่างไรก็ตาม หากจะให้สมบูรณ์มากขึ้น อาจอธิบายเพิ่มอีกเล็กน้อยว่า หากหน้าระบบฝั่งลูกค้ายังแสดงผลค้าง อาจเกิดจากการอัปเดตสถานะล่าช้าในระบบ หรือให้แนวทางเฝ้าดูต่อในกรณีที่ลูกค้ายังพบสถานะเดิม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แต่ยังสามารถเสริมรายละเอียดประกอบได้อีกเล็กน้อย จึงประเมินที่ 9/10
ตัวอย่างจากเคส:
“จากการตรวจสอบหมายเลขคำสั่งซื้อ 260410-RF-6888 พบว่ามีสถานะยกเลิกเรียบร้อยแล้วค่ะ”
ตัวอย่างที่ถูกต้องมากขึ้น:
“จากการตรวจสอบหมายเลขคำสั่งซื้อ 260410-RF-6888 พบว่ามีสถานะยกเลิกเรียบร้อยแล้วค่ะ”
“หากฝั่งลูกค้ายังเห็นสถานะค้างในระบบ อาจเกิดจากการอัปเดตข้อมูลล่าช้าชั่วคราว แนะนำให้รอสักครู่แล้วลองรีเฟรชหรือเข้าใหม่อีกครั้งนะคะ”</t>
  </si>
  <si>
    <t>แอดมินมีลำดับการช่วยเหลือที่ชัดเจน ได้แก่
ขอข้อมูลที่จำเป็นต่อการตรวจสอบ
แจ้งว่าจะดำเนินการตรวจสอบ
ตรวจสอบหมายเลขคำสั่งซื้อ
แจ้งผลว่าสถานะยกเลิกเรียบร้อยแล้ว
สอบถามต่อว่าต้องการความช่วยเหลือเพิ่มเติมหรือไม่
ถือว่าขั้นตอนการตอบและการดำเนินการชัดเจน เข้าใจง่าย และสอดคล้องกับลักษณะของเคส
เงื่อนไขที่ใช้หักคะแนนตามไฟล์:
ไม่เข้ากลุ่มพลาดของหัวข้อ 2.3 เพราะมี step การดำเนินการชัดเจนและเพียงพอ จึงประเมินที่ 5/5</t>
  </si>
  <si>
    <t>แอดมินสามารถวิเคราะห์ได้ตรงจุดว่าเคสนี้ต้องตรวจสอบจาก หมายเลขคำสั่งซื้อ เพื่อยืนยันสถานะในระบบก่อน และเมื่อพบว่าสถานะถูกยกเลิกเรียบร้อยแล้ว ก็แจ้งผลกลับได้ตรงกับข้อสงสัยของร้านค้า ถือว่าเป็นการแก้ปัญหาที่ตรงจุดในระดับดี
อย่างไรก็ตาม ยังสามารถช่วยได้ลึกกว่านี้อีกเล็กน้อย เช่น อธิบายสาเหตุที่ลูกค้ายังเห็นสถานะค้างในระบบ หรือให้แนวทางในกรณีที่สถานะหน้าจอฝั่งลูกค้ายังไม่อัปเดต
เงื่อนไขที่ใช้หักคะแนนตามไฟล์:
เข้ากลุ่ม พลาดเล็กน้อย ของหัวข้อ 3.1 เพราะแอดมินวิเคราะห์และแก้ปัญหาได้ถูกทางแล้ว แต่ยังไม่ต่อยอดเชิงสาเหตุหรือแนวทางสำรองเพิ่มเติม จึงประเมินที่ 13/15
ตัวอย่างจากเคส:
แอดมินตรวจสอบออเดอร์และแจ้งผลว่า “มีสถานะยกเลิกเรียบร้อยแล้ว”
ตัวอย่างที่ถูกต้องมากขึ้น:
“จากการตรวจสอบ หมายเลขคำสั่งซื้อ 260410-RF-6888 มีสถานะยกเลิกเรียบร้อยแล้วค่ะ”
“หากฝั่งลูกค้ายังเห็นสถานะค้าง อาจเป็นการอัปเดตระบบล่าช้าชั่วคราวนะคะ รบกวนลองให้ลูกค้ารีเฟรชหรือเข้าใหม่อีกครั้งค่ะ”
“หากยังพบสถานะเดิม แอดมินสามารถรับเรื่องตรวจสอบเพิ่มเติมให้ได้ค่ะ”</t>
  </si>
  <si>
    <t>เหตุผล:
แอดมินมี ownership ที่ดี โดยรับเรื่อง ตรวจสอบให้ทันที แจ้งผลกลับชัดเจน และยังสอบถามต่อว่าร้านค้าต้องการสอบถามข้อมูลเพิ่มเติมหรือมีปัญหาอื่นอีกหรือไม่ ก่อนปิดการสนทนา ถือว่าดูแลเคสได้ครบตามมาตรฐาน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</si>
  <si>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และเข้าใจได้ชัดเจน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</si>
  <si>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</si>
  <si>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t>
  </si>
  <si>
    <t>ร้านค้าแจ้งยกเลิกออเดอร์แล้วแต่สถานะยังค้างในระบบ (Merchant reports order canceled but still pending in system)</t>
  </si>
  <si>
    <t>ร้านค้าติดต่อเข้ามาเพื่อ ขอยกเลิกคำสั่งซื้อ โดยแจ้งว่า ร้านได้กดยกเลิกออเดอร์ไปแล้ว แต่ ลูกค้าแจ้งว่าสถานะคำสั่งซื้อยังค้างอยู่ในระบบ จึงต้องการให้แอดมินช่วยตรวจสอบสถานะคำสั่งซื้อดังกล่าว
จากนั้นแอดมินแจ้งว่าจะดำเนินการตรวจสอบ และเมื่อทำการตรวจสอบหมายเลขคำสั่งซื้อ 260410-RF-6888 แล้ว พบว่า คำสั่งซื้อมีสถานะยกเลิกเรียบร้อยแล้ว แอดมินจึงแจ้งผลให้ร้านค้าทราบ พร้อมสอบถามต่อว่าร้านค้าต้องการสอบถามข้อมูลเพิ่มเติมหรือมีปัญหาอื่นอีกหรือไม่ เมื่อร้านค้าตอบขอบคุณ แอดมินจึงปิดการสนทนาอย่างสุภาพตามมาตรฐาน</t>
  </si>
  <si>
    <t>https://drive.google.com/open?id=1-iumnPXO35yL-XCzwUktm8W-Xb2MlouA</t>
  </si>
  <si>
    <t>AA220205</t>
  </si>
  <si>
    <t>https://app.oho.chat/business/6805c0f16232119d2a1204b5/smartchat?room=68aaade718a6d9ec367bba0b</t>
  </si>
  <si>
    <t>เคสนี้แอดมินมีการขอข้อมูลที่จำเป็นต่อการตรวจสอบก่อนแจ้งผล ได้แก่ ชื่อร้าน เบอร์โทรศัพท์ Shop ID ชื่อเจ้าของกิจการ และเลขท้ายบัตรประชาชน จึงถือว่ามีการตรวจสอบข้อมูลก่อนให้ผลลัพธ์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เพราะมีการขอข้อมูลเพื่อยืนยันก่อนตรวจสอบและแจ้งผล จึงประเมินที่ 10/10</t>
  </si>
  <si>
    <t>จากหน้าระบบพบว่าเวลารอรับบริการอยู่ที่ 6 วินาที ซึ่งอยู่ในเกณฑ์ SLA และ Tag ที่ระบุคือ ร้านค้าลืมรหัสผ่าน/User ซึ่งสอดคล้องกับบริบทของเคสที่เกี่ยวข้องกับการยืนยันข้อมูลร้านค้า/การเข้าถึงระบบ จึงไม่ควรถูกหักคะแนนในหัวข้อนี้
เงื่อนไขที่ใช้หักคะแนนตามไฟล์:
ไม่เข้ากลุ่มพลาดของหัวข้อ 1.3 เพราะทั้ง SLA และ Tag ถูกต้อง จึงประเมินที่ 10/10</t>
  </si>
  <si>
    <t>แอดมินตรวจสอบข้อมูลที่ร้านค้าส่งมาแล้วแจ้งผลชัดเจนว่า ข้อมูลชื่อ-สกุลไม่ตรงกับเลขบัตรประชาชน ซึ่งถือว่าเป็นคำตอบที่ตรงกับผลตรวจสอบ และสอดคล้องกับวัตถุประสงค์ของเคส
อย่างไรก็ตาม คำตอบยังไม่ได้อธิบายต่อว่า ต้องแก้ไขข้อมูลในส่วนใด หรือหากต้องการดำเนินการต่อควรใช้ข้อมูลชุดใดให้ถูกต้อง จึงยังไม่เต็ม
เงื่อนไขที่ใช้หักคะแนนตามไฟล์:
เข้ากลุ่ม พลาดเล็กน้อย ของหัวข้อ 2.1 เพราะคำตอบถูกต้องตามผลตรวจสอบ แต่ยังไม่ต่อยอดคำอธิบายให้ครบพอ จึงประเมินที่ 9/10
ตัวอย่างจากเคส:
“จากการตรวจสอบข้อมูลชื่อ-สกุล ไม่ตรงกับเลขบัตรประชาชนค่ะ”
ตัวอย่างที่ถูกต้องมากขึ้น:
“จากการตรวจสอบพบว่า ข้อมูลชื่อ-สกุลที่แจ้งมาไม่ตรงกับเลขบัตรประชาชนค่ะ”
“รบกวนตรวจสอบและส่งข้อมูลที่ถูกต้องอีกครั้ง โดยให้ชื่อ-สกุลตรงกับเลขบัตรประชาชนที่ลงทะเบียนไว้นะคะ”</t>
  </si>
  <si>
    <t>แอดมินแจ้งผลตรวจสอบได้แล้วว่าข้อมูลไม่ตรงกัน และแจ้งให้ร้านค้าตรวจสอบข้อมูลก่อนติดต่อกลับเข้ามาอีกครั้ง แต่คำตอบยัง ไม่ครบในเชิงแนวทางแก้ไข เช่น
ไม่ได้ระบุว่าข้อมูลส่วนใดผิด
ไม่ได้แจ้งว่าควรส่งข้อมูลใดกลับมาใหม่
ไม่ได้อธิบายว่าหลังแก้ข้อมูลแล้วจะดำเนินการต่ออย่างไร
จึงถือว่าคำตอบยังไม่ครบถ้วนเต็มที่
เงื่อนไขที่ใช้หักคะแนนตามไฟล์:
เข้ากลุ่ม พลาดปานกลาง ของหัวข้อ 2.2 เพราะคำตอบบอกผลตรวจสอบแล้ว แต่ยัง ไม่ครบในเชิงแนวทางแก้ไขและขั้นตอนถัดไป จึงประเมินที่ 7/10
ตัวอย่างจากเคส:
“จากการตรวจสอบข้อมูลชื่อ-สกุล ไม่ตรงกับเลขบัตรประชาชนค่ะ รบกวนร้านค้าตรวจสอบข้อมูล และติดต่อเข้ามาอีกครั้งค่ะ”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“รบกวนตรวจสอบชื่อ-สกุลตามบัตรประชาชนอีกครั้ง และส่งข้อมูลที่ถูกต้องกลับเข้ามาใหม่ เพื่อให้แอดมินดำเนินการตรวจสอบต่อให้ค่ะ”</t>
  </si>
  <si>
    <t>แอดมินมี step การดำเนินการชัดเจนในระดับหนึ่ง คือ
รับข้อมูลเพิ่มเติมจากร้านค้า
ตรวจสอบข้อมูล
แจ้งผลว่าข้อมูลไม่ตรงกัน
ให้ร้านค้าตรวจสอบและติดต่อกลับเข้ามาใหม่
ถือว่าพอทำตามได้ แต่ยังขาดรายละเอียดว่าควรแก้ข้อมูลจุดใดและส่งกลับมาในรูปแบบใด
เงื่อนไขที่ใช้หักคะแนนตามไฟล์:
เข้ากลุ่ม พลาดเล็กน้อย ของหัวข้อ 2.3 เพราะมีขั้นตอนชัดเจน แต่ยังไม่ละเอียดครบในส่วนของ action ถัดไป จึงประเมินที่ 4/5
ตัวอย่างที่ถูกต้องมากขึ้น:
“รบกวนตรวจสอบชื่อ-สกุลให้ตรงกับเลขบัตรประชาชน และส่งข้อมูลกลับเข้ามาใหม่อีกครั้งนะคะ”
แบบนี้จะช่วยให้ผู้ใช้งานทราบ step ต่อไปชัดกว่าเดิม</t>
  </si>
  <si>
    <t>แอดมินสามารถวิเคราะห์ได้ถูกทางว่าเคสนี้ต้องใช้การตรวจสอบข้อมูลยืนยันตัวตนก่อน และเมื่อพบว่าข้อมูลไม่ตรงกัน ก็แจ้งผลกลับได้ตรงกับปัญหา ถือว่าแก้ปัญหาได้ตรงจุดในระดับหนึ่ง
อย่างไรก็ตาม ยังไม่ได้ช่วยต่อยอดไปถึงการระบุว่า ควรแก้ข้อมูลส่วนใด หรือให้แนวทางชัดเจนเพื่อพาไปสู่การแก้ไขสำเร็จ จึงยังไม่เต็ม
เงื่อนไขที่ใช้หักคะแนนตามไฟล์:
เข้ากลุ่ม พลาดเล็กน้อยถึงปานกลาง ของหัวข้อ 3.1 เพราะวิเคราะห์ปัญหาได้ถูกทาง แต่ยังไม่พาไปถึงแนวทางแก้ไขที่ชัดเจนที่สุด จึงประเมินที่ 12/15
ตัวอย่างจากเคส:
แอดมินสามารถตรวจพบจุดผิดปกติได้ว่า
“ข้อมูลชื่อ-สกุลไม่ตรงกับเลขบัตรประชาชน”
ตัวอย่างที่ถูกต้องมากขึ้น:
“จากการตรวจสอบพบว่าข้อมูลชื่อ-สกุลไม่ตรงกับเลขบัตรประชาชนค่ะ”
“รบกวนตรวจสอบข้อมูลตามบัตรประชาชนอีกครั้ง และส่งกลับเข้ามาใหม่ เพื่อให้แอดมินดำเนินการต่อให้ค่ะ”
แบบนี้จะช่วยให้การแก้ปัญหาตรงจุดและจบงานได้มากขึ้น</t>
  </si>
  <si>
    <t>แอดมินมี ownership ที่ดีในระดับหนึ่ง เพราะรับเรื่อง ตรวจสอบ และแจ้งผลกลับให้ชัดเจน พร้อมแจ้งให้ติดต่อกลับเข้ามาอีกครั้งเมื่อข้อมูลถูกต้อง
อย่างไรก็ตาม next step ยังไม่ละเอียดพอ เช่น ยังไม่ได้บอกชัดว่าต้องส่งข้อมูลอะไรกลับมาใหม่ หรือหากส่งแล้วจะดำเนินการต่ออย่างไร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แต่ยังไม่ละเอียดเพียงพอ จึงประเมินที่ 8/10
ตัวอย่างที่ถูกต้องมากขึ้น:
“รบกวนตรวจสอบชื่อ-สกุลตามบัตรประชาชน และส่งข้อมูลที่ถูกต้องกลับเข้ามาอีกครั้งนะคะ แอดมินจะช่วยดำเนินการตรวจสอบต่อให้ค่ะ”</t>
  </si>
  <si>
    <t>ร้านค้าแจ้งอัปเดตแอปแล้วเข้าใช้งานไม่ได้ (Merchant reports unable to access app after update)</t>
  </si>
  <si>
    <t>เคสนี้เป็น เคสต่อเนื่องจาก AA220199 โดยร้านค้าติดต่อกลับเข้ามาอีกครั้ง หลังจากในเคสก่อนหน้าแอดมินได้ขอข้อมูลเพิ่มเติมเพื่อใช้ในการตรวจสอบปัญหาเกี่ยวกับ การยืนยันตัวตน/การใช้งานร้านค้า
ในเคส AA220205 ร้านค้าได้ส่งข้อมูลที่แอดมินร้องขอเข้ามาเพิ่มเติม ได้แก่
ชื่อร้านอาหาร
เบอร์โทรศัพท์ที่ใช้ลงทะเบียน
Shop ID
ชื่อเจ้าของร้าน
เลขท้ายบัตรประชาชน
หลังจากได้รับข้อมูลแล้ว แอดมินแจ้งผลการตรวจสอบว่า ข้อมูลชื่อ-สกุลไม่ตรงกับเลขบัตรประชาชน และแจ้งให้ร้านค้าตรวจสอบข้อมูลและติดต่อกลับเข้ามาอีกครั้ง พร้อมปิดการสนทนาอย่างสุภาพ</t>
  </si>
  <si>
    <t>https://drive.google.com/open?id=1bqJYAuXOQApiD3ak6Yg9TBdV2v7p7xo9</t>
  </si>
  <si>
    <t>AA220167</t>
  </si>
  <si>
    <t>https://app.oho.chat/business/6805c0f16232119d2a1204b5/smartchat?room=68a30496da5496f713bcb2e9</t>
  </si>
  <si>
    <t>จากหลักฐานที่มีเพิ่มเติม พบว่าแอดมินมีทั้ง opening และ closing ครบถ้วนตามมาตรฐาน โดยมีการทักทาย แนะนำชื่อแอดมิน และปิดการสนทนาอย่างสุภาพ
เงื่อนไขที่ใช้หักคะแนนตามไฟล์:
ไม่เข้ากลุ่มพลาด จึงประเมินที่ 10/10</t>
  </si>
  <si>
    <t>แอดมินมีการขอข้อมูลที่จำเป็นก่อนดำเนินการตรวจสอบ ได้แก่ หมายเลขออเดอร์และหมายเลขโทรศัพท์ที่ลงทะเบียน จึงถือว่ามีการเก็บข้อมูลประกอบการตรวจสอบอย่างเหมาะสม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เพราะมีการขอข้อมูลเพื่อใช้ตรวจสอบก่อนดำเนินการ จึงประเมินที่ 10/10</t>
  </si>
  <si>
    <t>จากหน้าระบบพบว่าเวลารอรับบริการอยู่ที่ 1 นาที 00 วินาที ซึ่งยังอยู่ในเกณฑ์ SLA และ Tag ที่ระบุเป็นกลุ่ม ปัญหาก่อนจัดส่ง-วัสดุสิ้นหมด/ไม่ครบ ซึ่งยังถือว่าใกล้เคียงกับบริบทของเคสที่เกี่ยวข้องกับการยกเลิกรายการสินค้าในออเดอร์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ยังสอดคล้องกับบริบทเคส จึงประเมินที่ 10/10</t>
  </si>
  <si>
    <t>จากภาพเพิ่มเติม แอดมินได้แจ้งผลการตรวจสอบอย่างชัดเจนว่า ออเดอร์ 260410-RF-9023 ถูกยกเลิกเรียบร้อยแล้ว และแจ้งแนวทางเรื่อง ระยะเวลาคืนเงิน 2 วันทำการ ซึ่งตรงกับข้อกังวลของผู้ติดต่อ จึงถือว่าคำตอบถูกต้องและตรงประเด็น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เพราะคำตอบถูกต้องและตอบข้อสงสัยหลักของเคสได้ จึงประเมินที่ 10/10</t>
  </si>
  <si>
    <t>แอดมินตอบได้ค่อนข้างครบ โดยมีทั้ง
แจ้งผลการยกเลิกออเดอร์
แจ้งเรื่องการคืนเงิน
แจ้งกรอบเวลาคืนเงิน 2 วันทำการ
เปิดโอกาสให้สอบถามเพิ่มเติม
อย่างไรก็ตาม หากจะให้ครบยิ่งขึ้น อาจระบุเพิ่มว่า เงินจะคืนผ่านช่องทางชำระเดิม และหากเกินกำหนดแล้วยังไม่ได้เงินคืนควรติดต่อกลับอย่างไร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แต่ยังสามารถเสริมรายละเอียด follow-up ได้อีกเล็กน้อย จึงประเมินที่ 9/10
ตัวอย่างจากเคส:
“ดำเนินการยกเลิกออเดอร์เรียบร้อยแล้วค่ะ”
“จะใช้เวลาคืนเงิน 2 วันทำการ”
ตัวอย่างที่ถูกต้องมากขึ้น:
“ขณะนี้ออเดอร์ถูกยกเลิกเรียบร้อยแล้วค่ะ”
“ยอดเงินจะคืนผ่านช่องทางการชำระเดิมภายใน 2 วันทำการนะคะ หากเกินกำหนดแล้วยังไม่ได้รับเงินคืน สามารถติดต่อกลับเข้ามาได้อีกครั้งค่ะ”</t>
  </si>
  <si>
    <t>จากหลักฐานเพิ่มเติม แอดมินมี step ชัดเจนครบ คือ
ขอข้อมูลเพิ่มเติม
ตรวจสอบออเดอร์
แจ้งผลว่ายกเลิกเรียบร้อยแล้ว
แจ้งระยะเวลาคืนเงิน
เปิดโอกาสให้สอบถามเพิ่มเติม
จึงถือว่าผู้ใช้งานเข้าใจขั้นตอนและผลลัพธ์ได้ชัดเจน
เงื่อนไขที่ใช้หักคะแนนตามไฟล์:
ไม่เข้ากลุ่มพลาดของหัวข้อ 2.3 เพราะมีขั้นตอนครบและชัดเจน จึงประเมินที่ 5/5</t>
  </si>
  <si>
    <t>แอดมินสามารถวิเคราะห์ได้ว่าต้องขอข้อมูลเพิ่มเติมก่อนตรวจสอบ จากนั้นดำเนินการตรวจสอบและแจ้งผลที่ตรงกับปัญหาของเคส คือยืนยันการยกเลิกออเดอร์และแจ้งระยะเวลาคืนเงิน จึงถือว่าแก้ปัญหาได้ตรงจุดในระดับดีมาก
อย่างไรก็ตาม ยังไม่เต็มเพราะสามารถอธิบายสาเหตุเชิงระบบหรือสถานะการยกเลิกของบางรายการให้ลึกขึ้นได้อีกเล็กน้อย
เงื่อนไขที่ใช้หักคะแนนตามไฟล์:
เข้ากลุ่ม พลาดเล็กน้อย ของหัวข้อ 3.1 เพราะช่วยแก้ปัญหาได้ตรงจุดแล้ว แต่ยังไม่ลึกที่สุดในเชิงอธิบายสาเหตุ จึงประเมินที่ 14/15
ตัวอย่างจากเคส:
ขอข้อมูลเพิ่มเติมก่อนตรวจสอบ
แจ้งผลยกเลิกออเดอร์แล้ว
แจ้งเรื่องคืนเงิน
ตัวอย่างที่ถูกต้องมากขึ้น:
“จากการตรวจสอบ ออเดอร์ถูกยกเลิกเรียบร้อยแล้วค่ะ และยอดเงินจะคืนผ่านช่องทางชำระเดิมภายใน 2 วันทำการ”
“หากเกินกำหนดแล้วยังไม่ได้รับเงินคืน สามารถแจ้งแอดมินเพื่อตรวจสอบต่อได้ค่ะ”</t>
  </si>
  <si>
    <t>แอดมินมี ownership ดี โดยรับเรื่อง ขอข้อมูล ตรวจสอบ แจ้งผล และสอบถามต่อว่าลูกค้าได้รับข้อมูลครบหรือไม่ รวมทั้งเปิดโอกาสให้ติดต่อกลับหากมีปัญหาเพิ่มเติม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</si>
  <si>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และแบ่งสาระได้ชัดเจน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</si>
  <si>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และสื่อความหมายตรงประเด็น
เงื่อนไขที่ใช้หักคะแนนตามไฟล์:
ไม่เข้ากลุ่มพลาด จึงประเมินที่ 5/5</t>
  </si>
  <si>
    <t>น้ำเสียงสุภาพ เหมาะสม และแสดงความพร้อมช่วยเหลือตลอดบทสนทนา
เงื่อนไขที่ใช้หักคะแนนตามไฟล์:
ไม่เข้ากลุ่มพลาด จึงประเมินที่ 10/10</t>
  </si>
  <si>
    <t>ลูกค้าแจ้งไม่สามารถยกเลิกคำสั่งซื้อได้ (Customer reports unable to cancel the order)</t>
  </si>
  <si>
    <t>ผู้ติดต่อแจ้งปัญหาเกี่ยวกับ ไม่สามารถยกเลิกรายการอาหารบางรายการในออเดอร์ได้ โดยมีการส่งภาพหน้าจอออเดอร์และรายละเอียดรายการสินค้าที่เกี่ยวข้องเข้ามาประกอบการตรวจสอบ พร้อมแจ้งเพิ่มเติมว่า ยังมีบางรายการที่ยกเลิกได้ และจะได้รับเงินคืนภายในวันนี้
แอดมินมีการขอข้อมูลเพิ่มเติมเพื่อใช้ในการตรวจสอบ ได้แก่
หมายเลขออเดอร์
หมายเลขโทรศัพท์ที่ลงทะเบียน
หลังจากได้รับข้อมูลครบ แอดมินได้แจ้งผลการตรวจสอบว่า ออเดอร์ 260410-RF-9023 ได้ดำเนินการยกเลิกออเดอร์เรียบร้อยแล้ว และแจ้งเพิ่มเติมว่า ยอดเงินที่ชำระผ่านช่องทางเดิมเพื่อทำการสั่งออเดอร์ใหม่ให้กับลูกค้า จะใช้เวลาคืนเงิน 2 วันทำการ ก่อนปิดการสนทนาอย่างสุภาพ</t>
  </si>
  <si>
    <t>https://drive.google.com/open?id=1wvPCugNm_wX5q2STWE95ynLKAUDqbYtT</t>
  </si>
  <si>
    <t>AA219610</t>
  </si>
  <si>
    <t>https://app.oho.chat/business/6805c0f16232119d2a1204b5/smartchat?room=68bd09fc952cf4e9ebc80357</t>
  </si>
  <si>
    <t>จากบทสนทนาที่เห็น แอดมินมีการทักทายพร้อมแนะนำชื่อแอดมินในช่วงเปิดบทสนทนา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</si>
  <si>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แอดมินมีการขอข้อมูลเบื้องต้นเพื่อใช้ตรวจสอบก่อน และเมื่อเข้าสู่ขั้นตอนสำคัญที่เกี่ยวข้องกับการกู้บัญชีคืน ก็มีการแจ้งให้ไรเดอร์ ยืนยันตัวตนเพื่อความปลอดภัยของข้อมูล โดยระบุรูปแบบเอกสารและรายละเอียดที่ต้องเห็นอย่างชัดเจน จึงถือว่ามีความระมัดระวังเรื่องข้อมูลและดำเนินการตาม policy อย่างเหมาะสม
เงื่อนไขที่ใช้หักคะแนนตามไฟล์:
ไม่เข้ากลุ่มพลาดของหัวข้อ 1.2 เพราะมีการตรวจสอบข้อมูลและกำหนดขั้นตอนยืนยันตัวตนก่อนดำเนินการต่อ จึงประเมินที่ 10/10</t>
  </si>
  <si>
    <t>จากหน้าระบบพบว่าเวลารอรับบริการอยู่ที่ 29 วินาที ซึ่งอยู่ในเกณฑ์ SLA และ Tag ที่ระบุคือ Re-Activate ซึ่งสอดคล้องกับบริบทของเคสที่เป็นการขอกลับมาเปิดระบบ/กู้บัญชีคืน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ตรงกับลักษณะเคส จึงประเมินที่ 10/10</t>
  </si>
  <si>
    <t>แอดมินตอบได้ถูกต้องตามลำดับการดำเนินงานของเคส โดยไม่ได้รีบสรุปหรือเปิดระบบให้ทันที แต่มีการขอข้อมูล ตรวจสอบรหัสไรเดอร์ ยืนยันความต้องการของผู้ติดต่อ และแจ้งขั้นตอนยืนยันตัวตนก่อนดำเนินการต่อ ซึ่งเหมาะสมกับเคสที่เกี่ยวข้องกับการกู้บัญชีคืน
เงื่อนไขที่ใช้หักคะแนนตามไฟล์:
ไม่เข้ากลุ่มพลาดของหัวข้อ 2.1 เพราะคำตอบถูกต้องตาม process และสอดคล้องกับลักษณะเคส จึงประเมินที่ 10/10</t>
  </si>
  <si>
    <t>2.2 ความครบถ้วนของคำตอบ — 8/10
เหตุผล:
แอดมินแจ้งได้ครบในส่วนของข้อมูลที่ต้องใช้และขั้นตอนยืนยันตัวตน แต่ยังขาดรายละเอียดบางส่วนที่ช่วยให้ผู้ติดต่อเข้าใจภาพรวมได้มากขึ้น เช่น
หลังส่งเอกสารแล้วจะใช้เวลาตรวจสอบประมาณเท่าไร
หากเอกสารถูกต้องแล้วจะเปิดระบบให้ภายในขั้นตอนใด
หากเอกสารไม่ครบหรือไม่ชัดจะต้องทำอย่างไรต่อ
จึงถือว่าคำตอบค่อนข้างครบ แต่ยังไม่สมบูรณ์เต็มที่
เงื่อนไขที่ใช้หักคะแนนตามไฟล์:
เข้ากลุ่ม พลาดเล็กน้อย ของหัวข้อ 2.2 เพราะให้รายละเอียดขั้นตอนหลักแล้ว แต่ยังขาดข้อมูล follow-up หลังส่งเอกสาร จึงประเมินที่ 8/10
ตัวอย่างจากเคส:
“รบกวนพี่ไรเดอร์ทำการยืนยันตัวตน โดย ถ่ายรูปตนเองคู่กับบัตรประชาชน...”
ตัวอย่างที่ถูกต้องมากขึ้น:
“รบกวนพี่ไรเดอร์ส่งรูปยืนยันตัวตนตามที่แจ้งนะคะ หลังจากได้รับเอกสารครบถ้วน แอดมินจะดำเนินการตรวจสอบและประสานขั้นตอนเปิดระบบให้ต่อค่ะ หากข้อมูลไม่ครบหรือภาพไม่ชัด แอดมินจะแจ้งกลับอีกครั้งนะคะ”</t>
  </si>
  <si>
    <t>แอดมินมีลำดับขั้นตอนชัดเจน ได้แก่
ขอข้อมูลเบื้องต้น
ตรวจสอบข้อมูล
ยืนยันความต้องการของไรเดอร์
แจ้งขั้นตอนยืนยันตัวตนพร้อมรายละเอียดที่ต้องใช้
ผู้ติดต่อสามารถเข้าใจได้ชัดเจนว่าต้องทำอะไรต่อ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t>
  </si>
  <si>
    <t>แอดมินวิเคราะห์ได้ตรงจุดว่าเคสนี้ไม่ใช่เพียงการสอบถามทั่วไป แต่เป็นเรื่อง ขอกลับมาเปิดระบบเพื่อวิ่งงานอีกครั้ง จึงมีการตรวจสอบข้อมูล ระบุรหัส RR ให้ได้ ยืนยันความต้องการของไรเดอร์ และกำหนดขั้นตอนยืนยันตัวตนก่อนดำเนินการต่อ ถือว่าเป็นการวิเคราะห์และพาเคสไปถูกทางอย่างชัดเจน
อย่างไรก็ตาม ยังไม่เต็ม เพราะยังไม่ได้อธิบายขั้นตอนปลายทางเพิ่มเติมว่าเมื่อส่งเอกสารครบแล้วจะเข้าสู่กระบวนการใดและใช้เวลาประมาณเท่าไร
เงื่อนไขที่ใช้หักคะแนนตามไฟล์:
เข้ากลุ่ม พลาดเล็กน้อย ของหัวข้อ 3.1 เพราะวิเคราะห์และจัดการเคสได้ตรงจุดแล้ว แต่ยังไม่ต่อยอดเชิงผลลัพธ์ปลายทางครบที่สุด จึงประเมินที่ 14/15
ตัวอย่างจากเคส:
แอดมินไม่ได้รีบดำเนินการทันที แต่ตรวจสอบก่อนว่าเป็น RR743300 และยืนยันว่าไรเดอร์ต้องการกลับมาเปิดระบบเพื่อวิ่งงานตามปกติใช่หรือไม่
ตัวอย่างที่ถูกต้องมากขึ้น:
“จากการตรวจสอบพบว่าเป็นรหัส RR743300 ค่ะ หากพี่ไรเดอร์ต้องการกลับมาเปิดระบบเพื่อวิ่งงานตามปกติ รบกวนส่งเอกสารยืนยันตัวตนตามที่แจ้งนะคะ หลังจากได้รับครบถ้วน แอดมินจะดำเนินการตรวจสอบและประสานขั้นตอนถัดไปให้ค่ะ”</t>
  </si>
  <si>
    <t>แอดมินมี ownership ที่ดี โดยรับเรื่อง ตรวจสอบข้อมูล ยืนยันความต้องการของไรเดอร์ และแจ้ง next step ที่ชัดเจนว่าต้องส่งรูปยืนยันตัวตนอย่างไร พร้อมเปิดช่องทางให้ติดต่อกลับได้หากมีข้อมูลเพิ่มเติม
ที่ยังไม่เต็ม เพราะยังไม่ได้แจ้งกรอบเวลาการดำเนินการหลังได้รับเอกสารครบถ้วน
เงื่อนไขที่ใช้หักคะแนนตามไฟล์:
เข้ากลุ่ม พลาดเล็กน้อย ของหัวข้อ 3.2 เพราะมี ownership และ next step ชัดเจนแล้ว แต่ยังขาดกรอบเวลา/ผลลัพธ์ถัดไป จึงประเมินที่ 9/10
ตัวอย่างที่ถูกต้องมากขึ้น:
“หลังจากพี่ไรเดอร์ส่งเอกสารครบถ้วนแล้ว แอดมินจะดำเนินการตรวจสอบและประสานขั้นตอนเปิดระบบต่อให้ค่ะ หากมีข้อมูลไม่ครบหรือภาพไม่ชัด แอดมินจะแจ้งกลับอีกครั้งนะคะ”</t>
  </si>
  <si>
    <t>ข้อความเรียงลำดับดี อ่านง่าย และสื่อสารเป็นขั้นตอน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</si>
  <si>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t>
  </si>
  <si>
    <t>ไรเดอร์ขอกู้คืนบัญชี (Rider requests account recovery)</t>
  </si>
  <si>
    <t>ไรเดอร์ติดต่อเข้ามาเพื่อ ขอกู้บัญชีคืน / ขอเปิดระบบกลับมาเพื่อวิ่งงานตามปกติอีกครั้ง โดยแจ้งความประสงค์ว่า “อยากกู้บัญชีคืนครับ” จากนั้นแอดมินขอข้อมูลเบื้องต้นเพื่อใช้ตรวจสอบ ได้แก่
ชื่อ-นามสกุล
รหัสไรเดอร์ (RRxxxxx)
เบอร์โทรศัพท์
ไรเดอร์แจ้งชื่อและเบอร์โทรศัพท์ พร้อมระบุว่า จำเลข RR ไม่ได้ หลังจากนั้นแอดมินตรวจสอบข้อมูลและพบว่าเป็น รหัส RR743300 ชื่อ สหภาพ ผาลาภ จึงสอบถามยืนยันต่อว่า ต้องการกลับมาเปิดระบบเพื่อวิ่งงานตามปกติใช่หรือไม่ เมื่อไรเดอร์ตอบยืนยันว่าใช่ แอดมินจึงแจ้งขั้นตอน ยืนยันตัวตนเพื่อความปลอดภัยของข้อมูล โดยให้ถ่ายรูปตนเองคู่กับบัตรประชาชนให้เห็นใบหน้า ชื่อ-นามสกุล และเลขบัตรประชาชน 13 หลักอย่างชัดเจน พร้อมระบุหมายเหตุเรื่องการถ่ายภาพในที่แสงสว่างเพียงพอและหลีกเลี่ยงการสวมหมวกหรือแว่นกันแดด
เมื่อไรเดอร์ตอบรับทราบ แอดมินจึงปิดการสนทนาอย่างสุภาพ และแจ้งว่าสามารถติดต่อกลับเข้ามาได้อีกหากต้องการให้ช่วยตรวจสอบข้อมูลเพิ่มเติม</t>
  </si>
  <si>
    <t>https://drive.google.com/open?id=13IFBnJZ0slie165gHjS0pa-AUrc5L2ix</t>
  </si>
  <si>
    <t>AA218646</t>
  </si>
  <si>
    <t>https://app.oho.chat/business/6805c0f16232119d2a1204b5/smartchat?room=69d38802afd563e478099aa1</t>
  </si>
  <si>
    <t>แอดมินมีการขอข้อมูลที่จำเป็นก่อนดำเนินการตรวจสอบ ได้แก่ ชื่อร้านค้า ชื่อผู้จดทะเบียน เบอร์โทรศัพท์ และเลขบัตรประชาชน 5 ตัวท้าย จึงถือว่ามีการยืนยันข้อมูลในระดับเหมาะสมก่อนให้แนวทางดำเนินการ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เพราะมีการขอข้อมูลยืนยันก่อนแจ้งแนวทางดำเนินการ จึงประเมินที่ 10/10</t>
  </si>
  <si>
    <t>จากหน้าระบบพบว่าเวลารอรับบริการอยู่ที่ 47 วินาที ซึ่งอยู่ในเกณฑ์ SLA และ Tag ที่ระบุคือ สอบถามการเปลี่ยนข้อมูลร้านค้า ซึ่งตรงกับบริบทของเคส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</si>
  <si>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แอดมินตอบได้ถูกต้องตรงกับสิ่งที่ร้านค้าต้องการดำเนินการ คือการเปลี่ยนแปลงชื่อบัญชีรับเงิน โดยไม่ได้ตอบกว้างหรือคลาดเคลื่อน แต่ให้แนวทางที่ตรงกับประเภทคำขอ พร้อมแจ้งเงื่อนไขสำคัญว่า ชื่อบัญชีรับเงินต้องตรงกับชื่อเจ้าของกิจการในระบบ Robinhood เท่านั้น จึงถือว่าคำตอบถูกต้องตาม process
เงื่อนไขที่ใช้หักคะแนนตามไฟล์:
ไม่เข้ากลุ่มพลาดของหัวข้อ 2.1 เพราะคำตอบถูกต้องและตรงกับคำขอของผู้ติดต่อ จึงประเมินที่ 10/10</t>
  </si>
  <si>
    <t>แอดมินแจ้งได้ค่อนข้างครบ ทั้ง
เอกสารที่ต้องใช้
เงื่อนไขการเปลี่ยนชื่อบัญชี
ช่องทางส่งเอกสารเพิ่มเติม
อย่างไรก็ตาม หากจะให้ครบมากขึ้น อาจระบุเพิ่มเติมว่า
หลังส่งเอกสารแล้วจะใช้เวลาตรวจสอบประมาณกี่วันทำการ
หากเอกสารไม่ครบหรือชื่อไม่ตรงจะมีการแจ้งกลับอย่างไร
เมื่อแก้ไขเสร็จแล้วร้านค้าจะทราบผลผ่านช่องทางใด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แต่ยังขาดรายละเอียด follow-up หลังส่งเอกสาร จึงประเมินที่ 9/10
ตัวอย่างจากเคส:
“หากร้านค้าต้องการเปลี่ยนแปลงบัญชีรับเงิน สามารถส่งเอกสารมาได้ค่ะ ใช้เวลาประมาณ 3–5 วันทำการ”
“เอกสารที่ใช้: สำเนาบัตรประชาชน... / สำเนาหน้าสมุดบัญชีใหม่”
ตัวอย่างที่ถูกต้องมากขึ้น:
“หลังจากร้านค้าส่งเอกสารครบถ้วนแล้ว จะใช้เวลาตรวจสอบประมาณ 3–5 วันทำการนะคะ”
“หากเอกสารไม่ครบหรือข้อมูลไม่ตรง แอดมินจะติดต่อกลับเพื่อแจ้งเพิ่มเติมค่ะ”</t>
  </si>
  <si>
    <t>แอดมินมีขั้นตอนชัดเจน ได้แก่
ขอข้อมูลยืนยันเบื้องต้น
ตรวจสอบคำขอ
แจ้งเอกสารที่ต้องใช้
แจ้งเงื่อนไขของชื่อบัญชีรับเงิน
แจ้งให้ส่งเอกสารเพิ่มเติมเพื่อดำเนินการต่อ
ผู้ใช้งานสามารถทำตามได้จริง จึงถือว่าหัวข้อนี้ชัดเจนเพียงพอ
เงื่อนไขที่ใช้หักคะแนนตามไฟล์:
ไม่เข้ากลุ่มพลาดของหัวข้อ 2.3 เพราะมี step หลักชัดเจนและนำไปปฏิบัติได้ จึงประเมินที่ 5/5</t>
  </si>
  <si>
    <t>แอดมินวิเคราะห์ได้ตรงจุดว่าเคสนี้ไม่ใช่เพียงการสอบถามทั่วไป แต่เป็นคำขอ เปลี่ยนชื่อบัญชีรับเงินของร้านค้า จึงให้แนวทางที่ตรงกับประเภทงาน พร้อมแจ้งเอกสารและเงื่อนไขที่ถูกต้อง ถือว่าเป็นการช่วยเหลือที่ตรงประเด็นและใช้งานได้จริง
อย่างไรก็ตาม ยังไม่เต็ม เพราะยังไม่ได้อธิบายกรณีพิเศษเพิ่มเติม เช่น หากชื่อเจ้าของกิจการกับชื่อบัญชีใหม่ไม่ตรงกันจะดำเนินการไม่ได้อย่างไร หรือมีทางเลือกใดบ้าง
เงื่อนไขที่ใช้หักคะแนนตามไฟล์:
เข้ากลุ่ม พลาดเล็กน้อย ของหัวข้อ 3.1 เพราะวิเคราะห์และให้แนวทางได้ตรงจุดแล้ว แต่ยังไม่ลึกที่สุดในเชิงข้อจำกัด/ทางเลือกกรณีพิเศษ จึงประเมินที่ 14/15
ตัวอย่างจากเคส:
แอดมินแจ้งว่า “ชื่อบัญชีรับเงินต้องตรงกับชื่อเจ้าของกิจการในระบบ Robinhood เท่านั้น”
ตัวอย่างที่ถูกต้องมากขึ้น:
“หากชื่อบัญชีใหม่ไม่ตรงกับชื่อเจ้าของกิจการในระบบ จะยังไม่สามารถดำเนินการเปลี่ยนให้ได้ค่ะ รบกวนตรวจสอบชื่อบัญชีให้ตรงก่อนส่งเอกสารนะคะ”</t>
  </si>
  <si>
    <t>แอดมินมี ownership ที่ดี โดยรับเรื่อง ตรวจสอบ แจ้งเอกสารที่ต้องใช้ และบอกแนวทางดำเนินการต่ออย่างชัดเจน พร้อมเปิดช่องทางให้ติดต่อกลับได้หากมีข้อมูลเพิ่มเติม ถือว่าครบตามมาตรฐาน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</si>
  <si>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และจัดเป็นขั้นตอนชัดเจน
เงื่อนไขที่ใช้หักคะแนนตามไฟล์:
ไม่เข้ากลุ่มพลาด จึงประเมินที่ 5/5</t>
  </si>
  <si>
    <t>ร้านค้าสอบถามการเปลี่ยนบัญชีธนาคาร (Merchant inquires about changing bank account)</t>
  </si>
  <si>
    <t>ร้านค้าติดต่อเข้ามาเรื่อง ขอเปลี่ยนข้อมูลร้านค้า โดยแจ้งข้อมูลร้านเดิมและข้อมูลที่ต้องการเปลี่ยน พร้อมระบุว่า ต้องการเปลี่ยนชื่อผู้รับ / ชื่อบัญชีจาก “ปัทพา” เป็น “ไพลิน”
จากบทสนทนา แอดมินมีการขอข้อมูลเพิ่มเติมเพื่อใช้ตรวจสอบ ได้แก่
ชื่อร้านค้า
ชื่อผู้จดทะเบียนร้านค้า
เบอร์โทรศัพท์เจ้าของทะเบียน
เลขบัตรประชาชน (5 ตัวท้าย)
เมื่อได้รับข้อมูลแล้ว แอดมินแจ้งแนวทางดำเนินการว่า หากร้านค้าต้องการเปลี่ยนแปลงบัญชีรับเงิน สามารถส่งเอกสารเพิ่มเติมเข้ามาได้ และแจ้งรายการเอกสารที่ต้องใช้ ได้แก่
สำเนาบัตรประชาชนพร้อมลงลายมือชื่อรับรองสำเนาถูกต้อง พร้อมระบุข้อความขอแก้ไขชื่อบัญชีรับเงินในกิจการ
สำเนาหน้าสมุดบัญชีใหม่
พร้อมระบุว่าการเปลี่ยนแปลงชื่อบัญชีรับเงินต้องตรงกับชื่อเจ้าของกิจการในระบบ Robinhood เท่านั้น ก่อนปิดการสนทนาอย่างสุภาพ</t>
  </si>
  <si>
    <t>https://drive.google.com/open?id=1SJvGQvuMcJuqB63Oya_a-YoU8UWOAPhw</t>
  </si>
  <si>
    <t>AA219189</t>
  </si>
  <si>
    <t>https://app.oho.chat/business/6805c0f16232119d2a1204b5/smartchat?room=69d705b7f6bf21c5f1356265</t>
  </si>
  <si>
    <t>จากหลักฐานที่เห็น แอดมินไม่ได้เปิดเผยข้อมูลส่วนบุคคลเกินความจำเป็น และการสื่อสารยังอยู่ในขอบเขตของการตรวจสอบปัญหาการใช้งานระบบ/สถานะข้อมูลในแอป จึงไม่พบความเสี่ยงด้าน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</si>
  <si>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15 นาที 21 วินาที ซึ่งเกิน SLA ชัดเจน แม้ Tag ที่ใช้คือ ติดตามการสมัครไรเดอร์ จะยังพออยู่ในกลุ่มเคสติดตามสถานะ/เอกสาร แต่หัวข้อนี้จำเป็นต้องหักคะแนนจากประเด็น SLA
เงื่อนไขที่ใช้หักคะแนนตามไฟล์:
เข้ากลุ่ม พลาดปานกลาง ของหัวข้อ 1.3 เพราะเป็นลักษณะ SLA ไม่ผ่าน ซึ่งมีผลต่อมาตรฐานการให้บริการ จึงประเมินที่ 7/10
ตัวอย่างจากเคส:
เวลารอรับบริการ 15:21 นาที
ตัวอย่างที่ถูกต้องมากขึ้น:
รับเคสภายในเกณฑ์ SLA และตอบกลับแรกได้รวดเร็วขึ้น เพื่อลดการรอของไรเดอร์</t>
  </si>
  <si>
    <t>แอดมินตอบในทิศทางที่พอเหมาะกับเคส คือแนะนำให้ไรเดอร์ดำเนินการอัปเดต/ติดตั้งในระบบอีกครั้ง และหากยังพบปัญหาให้ส่งข้อมูลกลับเข้ามาเพื่อตรวจสอบต่อ ถือว่าไม่ใช่คำตอบที่ผิดทิศทาง
อย่างไรก็ตาม คำตอบยัง ไม่อธิบายสาเหตุหลัก ว่าทำไมระบบยังแสดงสถานะเดิม ทั้งที่ไรเดอร์แจ้งว่าทำในแอปไปแล้ว จึงยังไม่ถือว่าตอบข้อสงสัยได้ตรงและชัดเต็มที่
เงื่อนไขที่ใช้หักคะแนนตามไฟล์:
เข้ากลุ่ม พลาดเล็กน้อยถึงปานกลาง ของหัวข้อ 2.1 เพราะคำตอบไม่ได้ผิด แต่ยัง ไม่ตอบเหตุผลของปัญหาโดยตรง จึงประเมินที่ 8/10
ตัวอย่างจากเคส:
ไรเดอร์: “ผมอัพเดทใน app ไปแล้วครับ”
ไรเดอร์: “ผมอัพเดทอุปกรณ์/ข้อมูล ... แล้วทำไมถึงยัง...”
แอดมินตอบในลักษณะให้ลองดำเนินการในระบบอีกครั้ง
ตัวอย่างที่ถูกต้องมากขึ้น:
“รับทราบค่ะ หากพี่ไรเดอร์อัปเดตข้อมูลในแอปแล้ว แต่ระบบยังแสดงสถานะเดิม อาจเกิดจากข้อมูลยังอัปเดตไม่สมบูรณ์หรือระบบยังประมวลผลไม่เสร็จนะคะ”
“รบกวนลองเข้าแอปใหม่อีกครั้ง และหากยังพบสถานะเดิม กรุณาส่งภาพหน้าจอปัจจุบันเข้ามาเพื่อให้แอดมินตรวจสอบต่อค่ะ”</t>
  </si>
  <si>
    <t>แอดมินมีการให้แนวทางเบื้องต้นแล้วว่าให้ลองดำเนินการในระบบอีกครั้ง และถ้ายังพบปัญหาให้แจ้งกลับมา แต่คำตอบยัง ไม่ครบในเชิงรายละเอียด เช่น
ไม่ได้บอกว่าควรทำขั้นตอนไหนก่อน-หลัง
ไม่ได้แจ้งว่าต้องส่งหลักฐานแบบใดกลับมา
ไม่ได้แจ้งว่าหากส่งหลักฐานแล้วจะใช้เวลาตรวจสอบประมาณเท่าไร
ไม่ได้อธิบายว่าปัญหานี้เกี่ยวกับสถานะการสมัครหรือสถานะเอกสารอย่างไร
เงื่อนไขที่ใช้หักคะแนนตามไฟล์:
เข้ากลุ่ม พลาดปานกลาง ของหัวข้อ 2.2 เพราะคำตอบมีแนวทางคร่าว ๆ แต่ยัง ไม่ครบพอสำหรับให้ผู้ใช้งานทำตามได้อย่างมั่นใจ จึงประเมินที่ 7/10
ตัวอย่างจากเคส:
แอดมินแจ้งให้ลองดำเนินการอีกครั้ง และหากยังมีปัญหาให้ติดต่อกลับ
ตัวอย่างที่ถูกต้องมากขึ้น:
“รบกวนพี่ไรเดอร์ลองเข้าแอปใหม่และตรวจสอบสถานะข้อมูลล่าสุดอีกครั้งนะคะ”
“หากยังพบปัญหาเดิม กรุณาส่งภาพหน้าจอหน้าปัจจุบัน พร้อมข้อความแจ้งเตือนที่ขึ้นในระบบเข้ามา เพื่อให้แอดมินตรวจสอบต่อค่ะ”
“หลังได้รับข้อมูลแล้ว แอดมินจะตรวจสอบและแจ้งผลกลับให้ค่ะ”</t>
  </si>
  <si>
    <t>แอดมินมี step เบื้องต้นให้ปฏิบัติ คือ
ให้ลองดำเนินการ/อัปเดตในระบบอีกครั้ง
หากยังมีปัญหาให้แจ้งกลับมา
ถือว่ามีลำดับขั้นพื้นฐาน แต่ยังไม่ชัดเจนเต็มที่ว่าต้องส่งอะไรกลับมา และต้องทำอย่างไรจึงจะถือว่าดำเนินการครบแล้ว
เงื่อนไขที่ใช้หักคะแนนตามไฟล์:
เข้ากลุ่ม พลาดเล็กน้อย ของหัวข้อ 2.3 เพราะมี step ให้ทำแล้ว แต่ยัง ไม่ละเอียดพอในเชิง action ที่ต้องส่งกลับมา จึงประเมินที่ 4/5
ตัวอย่างจากเคส:
“หากดำเนินการ...แล้ว สามารถติดต่อเข้ามาได้อีกครั้งค่ะ”
ตัวอย่างที่ถูกต้องมากขึ้น:
“รบกวนลองเข้าแอปใหม่อีกครั้งนะคะ หากยังพบสถานะเดิม กรุณาส่งภาพหน้าจอพร้อมข้อความแจ้งเตือนปัจจุบันเข้ามาเพื่อให้แอดมินตรวจสอบต่อค่ะ”</t>
  </si>
  <si>
    <t>แอดมินเข้าใจว่าเคสนี้เป็นปัญหาเกี่ยวกับ การอัปเดตข้อมูลในระบบแล้วแต่สถานะยังไม่เปลี่ยน และพยายามให้แนวทางไปในทางแก้ไขเบื้องต้น ถือว่าจับประเด็นได้ในระดับหนึ่ง
อย่างไรก็ตาม ยังไม่ได้ช่วยวิเคราะห์ต่อให้ลึกว่าเป็นปัญหาจาก
การอัปเดตข้อมูลไม่สมบูรณ์
ระบบยังไม่ประมวลผล
หรือข้อมูลที่ส่งไปยังไม่ตรงเงื่อนไข
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เพราะช่วยในระดับแนวทางเบื้องต้นแล้ว แต่ยัง ไม่วิเคราะห์ root cause หรือชี้แนวทางแก้ที่ชัดเจนพอ จึงประเมินที่ 11/15
ตัวอย่างจากเคส:
แอดมินให้ลองดำเนินการในระบบอีกครั้ง แต่ยังไม่อธิบายว่าปัญหาอาจเกิดจากอะไร
ตัวอย่างที่ถูกต้องมากขึ้น:
“หากพี่ไรเดอร์อัปเดตข้อมูลแล้วแต่สถานะยังไม่เปลี่ยน อาจเกิดจากระบบยังประมวลผลไม่เสร็จ หรือเอกสารยังไม่อัปเดตครบค่ะ”
“รบกวนส่งภาพหน้าจอหน้าสถานะปัจจุบันเข้ามาเพื่อให้แอดมินตรวจสอบต่อว่าปัญหาอยู่ที่ขั้นตอนไหนนะคะ”</t>
  </si>
  <si>
    <t>แอดมินมี ownership ในระดับหนึ่ง เพราะไม่ได้จบบทสนทนาโดยไม่มีทางออก แต่ให้ next step ว่าหากยังมีปัญหาให้ติดต่อกลับเข้ามาได้อีก อย่างไรก็ตาม next step ยังไม่ละเอียดพอ เช่น ไม่ได้กำหนดว่าต้องส่งข้อมูลแบบใดเพิ่มเติมเพื่อให้ช่วยตรวจสอบต่อ
เงื่อนไขที่ใช้หักคะแนนตามไฟล์:
เข้ากลุ่ม พลาดเล็กน้อย ของหัวข้อ 3.2 เพราะมี next step แล้ว แต่ยัง ไม่ชัดในเชิงข้อมูลที่ต้องใช้เพื่อตรวจสอบต่อ จึงประเมินที่ 8/10
ตัวอย่างที่ถูกต้องมากขึ้น:
“หากยังพบปัญหาเดิม กรุณาส่งภาพหน้าจอหน้าปัจจุบันและข้อความแจ้งเตือนที่ขึ้นในระบบเข้ามาได้เลยนะคะ แอดมินจะช่วยตรวจสอบต่อให้ค่ะ”</t>
  </si>
  <si>
    <t>ไรเดอร์แจ้งอัปเดตข้อมูลยานพาหนะในแอปแล้ว (Rider reports updating vehicle information in app)</t>
  </si>
  <si>
    <t>ไรเดอร์ติดต่อเข้ามาเพื่อติดตามเรื่อง การอัปเดตข้อมูล/เอกสารเกี่ยวกับรถจักรยานยนต์ในระบบ โดยแจ้งว่าได้ทำการอัปเดตข้อมูลในแอปแล้ว แต่ระบบยังแสดงสถานะหรือข้อความแจ้งเตือนอยู่ จึงต้องการทราบว่าเหตุใดปัญหาจึงยังไม่หาย และต้องดำเนินการอย่างไรต่อ
จากบทสนทนาที่เห็น แอดมินรับเรื่องและให้คำแนะนำเบื้องต้นให้ไรเดอร์ ดำเนินการติดตั้งหรืออัปเดตในระบบอีกครั้ง และแจ้งว่า หากดำเนินการเรียบร้อยแล้วหรือยังพบปัญหาอยู่ ให้ส่งข้อมูล/หลักฐานเพิ่มเติมกลับเข้ามาเพื่อให้ตรวจสอบต่อ ก่อนปิดการสนทนาอย่างสุภาพ</t>
  </si>
  <si>
    <t>https://drive.google.com/open?id=1OAo096jZCqFihNxufIdKRKQUft2XGgUG</t>
  </si>
  <si>
    <t>AA219280</t>
  </si>
  <si>
    <t>https://app.oho.chat/business/6805c0f16232119d2a1204b5/smartchat?room=685b488a5528cdab55c74082</t>
  </si>
  <si>
    <t>จากหลักฐานที่เห็น แอดมินไม่ได้เปิดเผยข้อมูลส่วนบุคคลเกินความจำเป็น และไม่ได้ให้ข้อมูลที่มีความเสี่ยงด้าน PDPA/Policy จึงไม่พบประเด็นที่ต้องหักคะแนนในหัวข้อนี้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</si>
  <si>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 นาที 43 วินาที ซึ่งเกิน SLA จึงต้องหักคะแนนในหัวข้อนี้ แม้ Tag ที่ใช้คือ ปัญหาขอเพลย์สลิป จะยังพออยู่ในกลุ่มปัญหาเกี่ยวกับยอดเงิน/การเงิน แต่ประเด็น SLA ไม่ผ่านอย่างชัดเจน
เงื่อนไขที่ใช้หักคะแนนตามไฟล์:
เข้ากลุ่ม พลาดปานกลาง ของหัวข้อ 1.3 เพราะเป็นลักษณะ SLA ไม่ผ่าน จึงประเมินที่ 7/10
ตัวอย่างจากเคส:
เวลารอรับบริการ 5 นาที 43 วินาที
ตัวอย่างที่ถูกต้องมากขึ้น:
รับเคสและตอบกลับแรกให้เร็วขึ้นให้อยู่ในเกณฑ์ SLA เพื่อลดระยะเวลารอของไรเดอร์</t>
  </si>
  <si>
    <t>คำตอบของแอดมินยัง ไม่ตอบคำถามหลักของไรเดอร์โดยตรง ว่าทำไมยอดเงินหรือยอดงานไม่ขึ้นในระบบ แต่ให้คำแนะนำเชิงเทคนิคทั่วไปคือปิดแอป เข้าใหม่ หรือลบแอปติดตั้งใหม่ ซึ่งอาจช่วยได้ในบางกรณี แต่ยังไม่สามารถยืนยันได้ว่าเป็นสาเหตุของปัญหาในเคสนี้จริง
เมื่อพิจารณาจากภาพที่ไรเดอร์ส่งมา ปัญหามีลักษณะเกี่ยวข้องกับ ยอดเงินในกระเป๋าหรือสถานะรายรับในระบบ ซึ่งควรมีการตรวจสอบข้อมูลในระบบเพิ่มเติมก่อน ไม่ใช่ให้ลองแก้ไขฝั่งอุปกรณ์อย่างเดียว
เงื่อนไขที่ใช้หักคะแนนตามไฟล์:
เข้ากลุ่ม พลาดปานกลาง ของหัวข้อ 2.1 เพราะคำตอบ ไม่ผิดทั้งหมด แต่ยัง ไม่ตรงจุดกับคำถามหลักของเคส จึงประเมินที่ 6/10
ตัวอย่างจากเคส:
ไรเดอร์: “ทำไมยอดงานยอดเงินไม่ขึ้น”
แอดมิน: “แนะนำให้ปิดแอปแล้วเข้าใหม่... หากยังไม่ได้ให้ลบแอปและติดตั้งใหม่อีกครั้งค่ะ”
ตัวอย่างที่ถูกต้องมากขึ้น:
“รับทราบค่ะ จากปัญหาที่ยอดเงินยังไม่แสดง รบกวนขอรายละเอียดเพิ่มเติม เช่น วันเวลาของรายการ หรือภาพหน้าจอหน้ารายการล่าสุด เพื่อให้แอดมินตรวจสอบในระบบให้นะคะ”
“หากเป็นเพียงการแสดงผลล่าช้า อาจให้ลองเข้าแอปใหม่ได้ค่ะ แต่แอดมินจะช่วยตรวจสอบสถานะรายการในระบบให้อีกทางด้วย”</t>
  </si>
  <si>
    <t>คำตอบของแอดมินยัง ไม่ครบถ้วน เพราะไม่ได้อธิบายว่า
ยอดเงินที่ไรเดอร์เห็นในภาพคือส่วนใดของระบบ
ปัญหานี้อาจเกิดจากการอัปเดตล่าช้าหรือเกิดจากรายการยังไม่เข้าระบบหรือไม่
หากลองปิด/เข้าใหม่แล้วยังไม่หาย ต้องส่งข้อมูลอะไรเพื่อตรวจสอบต่อ
จะใช้เวลาตรวจสอบหรือแก้ไขประมาณเท่าไร
จึงถือว่าคำตอบยังขาดทั้งมุมอธิบายและขั้นตอนติดตามผล
เงื่อนไขที่ใช้หักคะแนนตามไฟล์:
เข้ากลุ่ม พลาดปานกลาง ของหัวข้อ 2.2 เพราะให้เพียงแนวทางเบื้องต้น แต่ยัง ไม่ครบในประเด็นสำคัญที่ผู้ติดต่อสงสัย จึงประเมินที่ 5/10
ตัวอย่างจากเคส:
แอดมินแนะนำเพียงให้ปิดแอปและติดตั้งใหม่
ตัวอย่างที่ถูกต้องมากขึ้น:
“รบกวนพี่ไรเดอร์ตรวจสอบว่าเป็นยอดของวันไหน/รอบไหนนะคะ”
“หากยังไม่ขึ้นหลังจากเข้าแอปใหม่ รบกวนส่งภาพหน้าจอหน้ากระเป๋าเงินและรายการล่าสุดเข้ามาเพิ่มเติม เพื่อให้แอดมินตรวจสอบในระบบให้อีกครั้งค่ะ”
“หากเป็นการอัปเดตล่าช้า แนะนำรอสักครู่และตรวจสอบใหม่ แต่หากยังไม่เปลี่ยน แอดมินจะช่วยตรวจสอบต่อให้นะคะ”</t>
  </si>
  <si>
    <t>แอดมินมี step ให้ทำบางส่วน คือ
ปิดแอปแล้วเข้าใหม่
หากยังไม่ได้ให้ลบแอปและติดตั้งใหม่
แต่ยังขาด step ต่อเนื่องที่ชัดเจนว่า ถ้าทำครบแล้วไม่หาย ต้องส่งข้อมูลอะไรเข้ามา หรือแอดมินจะตรวจสอบต่ออย่างไร จึงยังไม่เพียงพอสำหรับการนำไปปฏิบัติให้จบเคสได้จริง
เงื่อนไขที่ใช้หักคะแนนตามไฟล์:
เข้ากลุ่ม พลาดปานกลาง ของหัวข้อ 2.3 เพราะมี step เพียงบางส่วน แต่ยัง ไม่พอสำหรับการนำไปปฏิบัติให้จบปัญหา จึงประเมินที่ 3/5
ตัวอย่างจากเคส:
“ปิดแอปแล้วเข้าใหม่”
“หากยังไม่ได้ให้ลบแอปและติดตั้งใหม่”
ตัวอย่างที่ถูกต้องมากขึ้น:
“รบกวนลองปิดแอปแล้วเข้าใหม่ก่อนนะคะ”
“หากยังพบปัญหาเดิม กรุณาส่งภาพหน้าจอหน้ากระเป๋าเงิน/รายการล่าสุด พร้อมวันเวลาที่พบปัญหาเข้ามาเพิ่มเติม เพื่อให้แอดมินตรวจสอบต่อค่ะ”</t>
  </si>
  <si>
    <t>แอดมินยัง วิเคราะห์ปัญหาไม่ลึกพอ และเลือกแก้ไขในเชิงเทคนิคฝั่งแอปก่อน โดยยังไม่ได้ตรวจสอบหรือซักถามข้อมูลที่เกี่ยวข้องกับรายการรายรับ/ยอดเงินในระบบ ทั้งที่โจทย์ของเคสดูเกี่ยวข้องกับข้อมูลการเงินในระบบมากกว่าอาการแอปค้างทั่วไป
จึงถือว่าการช่วยเหลือยังอยู่ในระดับ แนะแนวทางเบื้องต้น แต่ยังไม่ถึงขั้นวิเคราะห์ root cause หรือคลี่คลายปัญหาให้ตรงจุด
เงื่อนไขที่ใช้หักคะแนนตามไฟล์:
เข้ากลุ่ม พลาดปานกลาง ของหัวข้อ 3.1 เพราะช่วยในระดับเบื้องต้น แต่ยัง ไม่วิเคราะห์สาเหตุหลักของปัญหาได้ตรงจุด จึงประเมินที่ 8/15
ตัวอย่างจากเคส:
แอดมินให้ลองแก้ฝั่งแอป แต่ไม่ได้ถามว่ายอดที่หายเป็นยอดของวันไหน หรือมีรายการไหนที่ไม่แสดง
ตัวอย่างที่ถูกต้องมากขึ้น:
“รบกวนพี่ไรเดอร์แจ้งวันเวลาและรายการที่ยอดไม่ขึ้นเพิ่มเติมนะคะ เพื่อให้แอดมินตรวจสอบในระบบได้ตรงจุดค่ะ”
“หากเป็นปัญหาการแสดงผล แอดมินจะแนะนำให้ลองเข้าแอปใหม่ แต่หากเป็นปัญหายอดไม่เข้าจริง จะช่วยตรวจสอบสถานะรายการให้ต่อค่ะ”</t>
  </si>
  <si>
    <t>แม้แอดมินจะให้แนวทางเบื้องต้นและแจ้งว่าสามารถติดต่อกลับมาได้อีก แต่ยังไม่มี next step ที่ชัดเจนเพียงพอว่า หากไรเดอร์ทำตามแล้วปัญหายังไม่หาย ควรส่งข้อมูลใดหรือจะมีการช่วยตรวจสอบต่ออย่างไร ทำให้ ownership ยังไม่เต็มที่
เงื่อนไขที่ใช้หักคะแนนตามไฟล์:
เข้ากลุ่ม พลาดปานกลาง ของหัวข้อ 3.2 เพราะมีการให้ติดต่อกลับได้ แต่ยัง ไม่กำหนด next step ที่ชัดพอสำหรับการตรวจสอบต่อ จึงประเมินที่ 6/10
ตัวอย่างที่ถูกต้องมากขึ้น:
“หากลองปิดแอป/ติดตั้งใหม่แล้วปัญหายังไม่หาย รบกวนส่งภาพหน้าจอหน้ากระเป๋าเงินและรายการล่าสุดเข้ามาเพิ่มเติมได้เลยนะคะ แอดมินจะตรวจสอบต่อให้ค่ะ”</t>
  </si>
  <si>
    <t>ไรเดอร์สอบถามยอดงานและยอดเงินไม่แสดงในระบบ (Rider inquires about missing job count and earnings)</t>
  </si>
  <si>
    <t>ไรเดอร์ติดต่อเข้ามาเพื่อสอบถามเรื่อง ยอดงาน/ยอดเงินไม่แสดงในบัญชี โดยส่งภาพหน้าจอจากระบบกระเป๋าเงินในแอปประกอบ และสอบถามว่า เหตุใดยอดเงินจึงไม่ขึ้น
จากบทสนทนาที่เห็น แอดมินตอบกลับในลักษณะให้ไรเดอร์ ปิดแอปแล้วเข้าใหม่ และหากยังไม่สามารถดำเนินการได้ ให้ ลบแอปและติดตั้งใหม่อีกครั้ง จากนั้นเมื่อไม่ได้รับการตอบกลับเพิ่มเติม จึงปิดการสนทนาอย่างสุภาพ</t>
  </si>
  <si>
    <t>https://drive.google.com/open?id=1o0SRu-dCfVZI8mU1gHip4ARVyS8PFv6Q</t>
  </si>
  <si>
    <t>AA218425</t>
  </si>
  <si>
    <t>https://app.oho.chat/business/6805c0f16232119d2a1204b5/smartchat?room=69d44f3124c57323cdec73b5</t>
  </si>
  <si>
    <t>แอดมินมีการขอข้อมูลที่จำเป็นก่อนดำเนินการตรวจสอบ ได้แก่ เบอร์โทรศัพท์ร้านค้า หรือ Shop ID จึงถือว่ามีการยืนยันข้อมูลเบื้องต้นก่อนให้คำแนะนำเพิ่มเติม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เพราะมีการขอข้อมูลก่อนตรวจสอบและให้คำแนะนำ จึงประเมินที่ 10/10</t>
  </si>
  <si>
    <t>จากหน้าระบบพบว่าเวลารอรับบริการอยู่ที่ 56 วินาที ซึ่งอยู่ในเกณฑ์ SLA และ Tag ที่ระบุคือ รายงานยอดขาย/ใบกำกับภาษี ซึ่งตรงกับบริบทของเคสที่เป็นการสอบถามยอดขายย้อนหลัง จึงไม่ควรถูกหักคะแนนในหัวข้อนี้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</si>
  <si>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แอดมินตอบได้ถูกต้องตรงกับสิ่งที่ร้านค้าสอบถาม ทั้งในส่วนของ ช่องทางตรวจสอบรายงาน และ ข้อจำกัดของระบบ โดยชี้แจงอย่างชัดเจนว่าเอกสารและรายงานของ Robinhood มีเฉพาะ แบบรายวัน ไม่มี รายเดือนหรือรายปี จึงถือว่าคำตอบถูกต้อง ตรงประเด็น และไม่คลาดเคลื่อน
เงื่อนไขที่ใช้หักคะแนนตามไฟล์:
ไม่เข้ากลุ่มพลาดของหัวข้อ 2.1 เพราะคำตอบถูกต้องครบตามคำถามหลักของผู้ติดต่อ จึงประเมินที่ 10/10</t>
  </si>
  <si>
    <t>แอดมินให้คำตอบได้ครบถ้วนตามบริบทของเคส โดยครอบคลุมทั้ง
ข้อจำกัดของรูปแบบรายงานว่าออกได้เฉพาะ รายวัน
ไม่มีรูปแบบ รายเดือนหรือรายปี
ช่องทางตรวจสอบรายงาน 2 ช่องทาง
วิธีเข้าใช้งานผ่าน merchant portal
วิธีเข้าไปที่เมนู รายงาน และเลือกวันที่ที่ต้องการตรวจสอบ
เมื่อร้านค้าถามต่อว่า ดูยอดรวมทั้งปีในแอปไม่ได้ใช่หรือไม่ แอดมินก็ตอบต่อได้ตรงประเด็นทันที จึงถือว่าคำตอบครบทั้งในเชิงข้อมูลและการใช้งานจริง
เงื่อนไขที่ใช้หักคะแนนตามไฟล์:
ไม่เข้ากลุ่มพลาดของหัวข้อ 2.2 เพราะคำตอบครอบคลุมทั้ง ช่องทางตรวจสอบ และ ข้อจำกัดของระบบ ครบตามที่ผู้ติดต่อสอบถาม จึงประเมินที่ 10/10</t>
  </si>
  <si>
    <t>แอดมินมีขั้นตอนชัดเจน ได้แก่
ขอข้อมูลเพื่อตรวจสอบ
ตรวจสอบชื่อร้าน
แจ้งช่องทางใช้งาน merchant portal
แจ้งวิธีเข้าสู่ระบบ
แจ้งให้เข้าเมนูรายงานและเลือกวันที่ต้องการ
ถือว่าลำดับการอธิบายชัดเจนและผู้ใช้งานสามารถนำไปปฏิบัติได้จริง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t>
  </si>
  <si>
    <t>แอดมินวิเคราะห์ได้ตรงประเด็นว่าเคสนี้ไม่ใช่ปัญหาระบบผิดปกติ แต่เป็นการสอบถาม ช่องทางดูรายงานย้อนหลัง และ ข้อจำกัดของรูปแบบรายงาน จึงให้คำตอบที่ตรงกับปัญหาจริงของร้านค้า ทั้งในส่วนของการเข้าใช้งานและข้อจำกัดว่า ไม่มีรายเดือนหรือรายปี จึงถือว่าเป็นการวิเคราะห์และคลี่คลายข้อสงสัยได้ตรงจุดครบถ้วน
เงื่อนไขที่ใช้หักคะแนนตามไฟล์:
ไม่เข้ากลุ่มพลาดของหัวข้อ 3.1 เพราะแอดมินวิเคราะห์ปัญหาและตอบข้อจำกัดของระบบได้ตรงจุดครบถ้วน จึงประเมินที่ 15/15</t>
  </si>
  <si>
    <t>แอดมินมี ownership ที่ดี โดยรับเรื่อง ตรวจสอบข้อมูล และให้ next step ที่ชัดเจนในการเข้าไปดูรายงานย้อนหลัง พร้อมเปิดช่องทางให้ติดต่อกลับหากมีคำถามเพิ่มเติม ก่อนปิดการสนทนาอย่างเหมาะสม
เงื่อนไขที่ใช้หักคะแนนตามไฟล์:
ไม่เข้ากลุ่มพลาดของหัวข้อ 3.2 เพราะมี ownership และ next step ครบถ้วน จึงประเมินที่ 10/10</t>
  </si>
  <si>
    <t>ข้อความเรียงลำดับดี อ่านง่าย และแยกเป็นขั้นตอนได้ชัดเจน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</si>
  <si>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และเข้าใจง่าย
เงื่อนไขที่ใช้หักคะแนนตามไฟล์:
ไม่เข้ากลุ่มพลาด จึงประเมินที่ 5/5</t>
  </si>
  <si>
    <t>ร้านค้าสอบถามการดูรายงานยอดขายทั้งปี 2568 (Merchant inquires about annual sales report for 2025)</t>
  </si>
  <si>
    <t>ร้านค้าติดต่อเข้ามาเพื่อสอบถามเรื่อง รายงานยอดขายและใบกำกับภาษี โดยแจ้งว่าต้องการทราบ ยอดขายทั้งปี 2568 และสอบถามว่าสามารถเข้าไปดูข้อมูลดังกล่าวในแอปได้หรือไม่
จากบทสนทนา แอดมินมีการขอข้อมูลเพิ่มเติมเพื่อใช้ตรวจสอบ ได้แก่ เบอร์โทรศัพท์ร้านค้า หรือ Shop ID เมื่อร้านค้าส่งข้อมูลมาแล้ว แอดมินตรวจสอบและยืนยันชื่อร้าน จากนั้นได้ให้ข้อมูลว่า ใบกำกับภาษีและรายงานการขายของ Robinhood สามารถออกเอกสารได้เฉพาะแบบรายวันเท่านั้น ไม่มีรูปแบบรายเดือนหรือรายปี พร้อมแจ้ง 2 ช่องทางสำหรับการตรวจสอบรายงาน ได้แก่
ตรวจสอบจากอีเมลที่ลงทะเบียนไว้ ซึ่งระบบจะส่งรายงานให้เป็นประจำทุกวัน
เข้าสู่ระบบผ่าน merchant portal แล้วไปที่หัวข้อ รายงาน เลือกวันที่ที่ต้องการ และค้นหารายงาน
เมื่อร้านค้าสอบถามต่อว่า ดูยอดรวมทั้งปีในแอปไม่ได้ใช่หรือไม่ แอดมินได้ตอบชัดเจนว่า ปัจจุบันมีเฉพาะแบบรายวันเท่านั้น ไม่มีรายเดือนหรือรายปี ก่อนปิดการสนทนาอย่างสุภาพ</t>
  </si>
  <si>
    <t>https://drive.google.com/open?id=1CwQmbQ1Rq-e2XK-UW9X2vNZySFtNOeRM</t>
  </si>
  <si>
    <t>AA218241</t>
  </si>
  <si>
    <t>https://app.oho.chat/business/6805c0f16232119d2a1204b5/smartchat?room=69005271ea5d78a104e58835</t>
  </si>
  <si>
    <t>แอดมินมีการทักทายพร้อมแนะนำชื่อแอดมิน และมีการปิดการสนทนาอย่างสุภาพครบถ้วนตามมาตรฐาน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</si>
  <si>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จากบทสนทนาที่เห็น แอดมินไม่ได้เปิดเผยข้อมูลส่วนบุคคลเกินความจำเป็น และการสื่อสารอยู่ในขอบเขตของการช่วยเหลือเกี่ยวกับออเดอร์ของไรเดอร์เอง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</si>
  <si>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Tag ที่ใช้คือ ปัญหาแอปพลิเคชั่น ซึ่งถือว่าอยู่ในกลุ่มที่สอดคล้องกับเคสได้ เนื่องจากในบทสนทนามีการอ้างถึง ระบบรีเลย์ / สถานะในระบบ / ความผิดพลาดของระบบ จึงไม่ควรถูกหักคะแนนในส่วนของการเลือก Tag
อย่างไรก็ตาม เวลารอรับบริการอยู่ที่ 42 นาที 37 วินาที ซึ่งเกิน SLA อย่างมาก และมีผลกระทบต่อการตัดสินใจหน้างานของไรเดอร์โดยตรง จึงยังต้องหักคะแนนในหัวข้อนี้จากประเด็น SLA
เงื่อนไขที่ใช้หักคะแนนตามไฟล์:
เข้ากลุ่ม พลาดปานกลางถึงรุนแรง ของหัวข้อ 1.3 เพราะแม้ Tag ถูกต้อง แต่ SLA ไม่ผ่านอย่างชัดเจน จึงประเมินที่ 7/10
ตัวอย่างจากเคส:
Tag: ปัญหาแอปพลิเคชั่น
เวลารอรับบริการ: 42:37 นาที
ไรเดอร์แจ้งว่า: “วันนี้แอดมินตอบล่าช้ามากครับ”
ตัวอย่างที่ถูกต้องมากขึ้น:
รักษา Tag ให้ตรงกับปัญหาเชิงระบบเช่นเดิม
แต่ต้องตอบกลับให้อยู่ในเกณฑ์ SLA เพราะเป็นเคสที่ไรเดอร์ต้องใช้คำตอบเพื่อประกอบการตัดสินใจหน้างานทันที</t>
  </si>
  <si>
    <t>แอดมินตอบถูกในส่วนที่ว่า ณ เวลาที่ตอบ ไรเดอร์ได้จัดส่งอาหารสำเร็จแล้ว และแจ้งได้เหมาะสมว่าหากฝั่งลูกค้าติดต่อเข้ามา จะช่วยดำเนินการกับลูกค้าให้ต่อ อีกทั้งแจ้งว่าไรเดอร์สามารถรอรับออเดอร์ถัดไปได้ตามปกติ
อย่างไรก็ตาม คำตอบยังมา หลังเหตุการณ์หลักผ่านไปแล้ว และไม่ได้ตอบคำถามเชิงตัดสินใจที่ไรเดอร์ถามไว้ตอนแรกว่า “ผมต้องทำไงต่อครับ” ในช่วงเวลาที่ต้องการคำตอบจริง จึงยังไม่เต็ม
เงื่อนไขที่ใช้หักคะแนนตามไฟล์:
เข้ากลุ่ม พลาดเล็กน้อยถึงปานกลาง ของหัวข้อ 2.1 เพราะคำตอบ ณ ตอนท้ายถูกต้อง แต่ยัง ไม่ตอบโจทย์เชิงปฏิบัติการในเวลาที่ไรเดอร์ต้องใช้จริง จึงประเมินที่ 8/10
ตัวอย่างจากเคส:
ไรเดอร์: “ลูกค้าแจ้งว่าไม่อยู่ที่ส่งแล้ว / ผมต้องทำไงต่อครับ”
แอดมินมาตอบภายหลังว่า “พี่ไรเดอร์ทำการนำอาหารจัดส่งให้ลูกค้าสำเร็จ...”
ตัวอย่างที่ถูกต้องมากขึ้น:
“หากลูกค้าแจ้งว่าไม่อยู่ที่จุดส่ง รบกวนพี่ไรเดอร์ติดต่อยืนยันกับลูกค้าอีกครั้งก่อนนะครับ”
“หากยังไม่สามารถส่งมอบได้ กรุณาแจ้งรายละเอียดกลับเข้ามาเพิ่มเติมเพื่อให้แอดมินประสานงานต่อทันทีครับ”</t>
  </si>
  <si>
    <t>แอดมินแจ้งข้อมูลได้บางส่วน เช่น
ชี้แจงสาเหตุที่ตอบล่าช้า
แจ้งสถานะว่าออเดอร์ส่งสำเร็จแล้ว
แจ้งว่าจะช่วยแก้ปัญหากับลูกค้า หากลูกค้าติดต่อกลับมา
แจ้งว่าไรเดอร์รอรับออเดอร์ถัดไปได้
แต่ยังขาดสาระสำคัญสำหรับเคสลักษณะนี้ เช่น
หากลูกค้าไม่อยู่จุดส่ง ควรดำเนินการตาม step ใดก่อน
ควรเก็บหลักฐานอะไรไว้
ถ้าลูกค้าไม่รับของจริง จะมีผลต่อไรเดอร์อย่างไร
ระบบรีเลย์ที่ไรเดอร์เห็นเกี่ยวข้องกับเคสนี้อย่างไร
จึงถือว่าคำตอบยังไม่ครบในเชิงปฏิบัติ
เงื่อนไขที่ใช้หักคะแนนตามไฟล์:
เข้ากลุ่ม พลาดปานกลาง ของหัวข้อ 2.2 เพราะคำตอบมีข้อมูลบางส่วน แต่ยัง ไม่ครบพอสำหรับใช้ตัดสินใจในสถานการณ์จริง จึงประเมินที่ 7/10
ตัวอย่างจากเคส:
แอดมินตอบว่า “หากแอดมินได้รับแจ้งจากทางลูกค้า จะดำเนินการแก้ปัญหากับทางลูกค้าให้อีกครั้งครับ”
ตัวอย่างที่ถูกต้องมากขึ้น:
“หากลูกค้าแจ้งว่าไม่อยู่ รบกวนติดต่อยืนยันอีกครั้งและเก็บหลักฐานการติดต่อไว้ก่อนนะครับ”
“หากยังส่งมอบไม่ได้จริง รบกวนแจ้งรายละเอียดและหลักฐานกลับเข้ามาเพื่อให้แอดมินช่วยประสานงานต่อครับ”</t>
  </si>
  <si>
    <t>แอดมินมี step ให้บางส่วนในช่วงท้าย เช่น
หากลูกค้าติดต่อกลับมา แอดมินจะช่วยแก้ปัญหาให้
ระหว่างนี้ไรเดอร์สามารถรอรับออเดอร์ถัดไปได้ตามปกติ
แต่ยังไม่มี step ที่ชัดสำหรับช่วงเวลาที่ไรเดอร์ถามจริงว่าควรทำอย่างไรต่อเมื่อเจอเหตุการณ์หน้างาน จึงทำให้หัวข้อนี้ยังไม่ชัดเจนพอ
เงื่อนไขที่ใช้หักคะแนนตามไฟล์:
เข้ากลุ่ม พลาดปานกลาง ของหัวข้อ 2.3 เพราะมี step ช่วงท้ายบางส่วน แต่ยัง ไม่ชัดในช่วง critical point ของเคส จึงประเมินที่ 3/5
ตัวอย่างที่ถูกต้องมากขึ้น:
“รบกวนพี่ไรเดอร์ติดต่อหาลูกค้าอีกครั้งก่อนนะครับ”
“หากลูกค้าไม่สามารถรับของได้จริง กรุณาแจ้งกลับพร้อมหลักฐานการติดต่อ เพื่อให้แอดมินช่วยประสานงานต่อครับ”
“หากจัดส่งสำเร็จแล้ว สามารถรอรับออเดอร์ถัดไปได้ตามปกติครับ”</t>
  </si>
  <si>
    <t>แอดมินเข้าใจภาพรวมได้ว่าเคสนี้เกี่ยวกับลูกค้าแจ้งว่าไม่สะดวกรอรับ แต่สุดท้ายไรเดอร์ส่งอาหารสำเร็จแล้ว และพยายามคลี่คลายสถานการณ์โดยยืนยันว่าไรเดอร์สามารถดำเนินงานต่อได้ตามปกติ
อย่างไรก็ตาม การช่วยเหลือยัง ไม่ทันต่อสถานการณ์ และไม่ได้วิเคราะห์เชิงปฏิบัติในตอนที่ไรเดอร์ต้องการคำตอบ เช่น ไม่ได้ช่วยชี้ว่าในช่วงที่ลูกค้าไม่อยู่/ไม่รอรับ ควรทำอะไรเป็นลำดับก่อนหลัง จึงยังไม่ถือว่าแก้ปัญหาได้ตรงจุดเต็มที่
เงื่อนไขที่ใช้หักคะแนนตามไฟล์:
เข้ากลุ่ม พลาดปานกลาง ของหัวข้อ 3.1 เพราะช่วยสรุปสถานการณ์ได้หลังเหตุการณ์ผ่านไปแล้ว แต่ยัง ไม่ช่วยวิเคราะห์และชี้แนวทางตอนเกิดปัญหาจริง จึงประเมินที่ 9/15
ตัวอย่างจากเคส:
แอดมินตอบหลังจากไรเดอร์ส่งสำเร็จแล้ว
ยังไม่มี guidance ตอนที่ไรเดอร์ถามว่า “ผมต้องทำไงต่อครับ”
ตัวอย่างที่ถูกต้องมากขึ้น:
“หากลูกค้าไม่อยู่จุดส่ง รบกวนติดต่อยืนยันกับลูกค้าก่อน และเก็บหลักฐานการติดต่อไว้ครับ”</t>
  </si>
  <si>
    <t>แอดมินมี ownership ในช่วงท้าย โดยรับปากว่าจะช่วยแก้ปัญหากับลูกค้าให้หากลูกค้าติดต่อกลับมา และแจ้งว่าไรเดอร์สามารถรอรับออเดอร์ถัดไปได้ตามปกติ
แต่เพราะ next step มา ค่อนข้างช้า และยังไม่ได้ระบุแนวทางตอนปัญหากำลังเกิดจริง จึงยังไม่เต็ม
เงื่อนไขที่ใช้หักคะแนนตามไฟล์:
เข้ากลุ่ม พลาดปานกลาง ของหัวข้อ 3.2 เพราะมี next step แล้ว แต่ ไม่ทันต่อจังหวะของเคสหน้างาน จึงประเมินที่ 7/10
ตัวอย่างที่ถูกต้องมากขึ้น:
“ระหว่างนี้หากยังส่งมอบไม่ได้จริง กรุณาแจ้งกลับพร้อมรายละเอียดเพิ่มเติมนะครับ แอดมินจะช่วยประสานงานต่อทันที”
“หากส่งมอบสำเร็จแล้ว สามารถรับออเดอร์ถัดไปได้ตามปกติครับ”</t>
  </si>
  <si>
    <t>น้ำเสียงของแอดมินสุภาพ เหมาะสม และมีการขออภัยต่อความล่าช้าอย่างเหมาะสมกับสถานการณ์
เงื่อนไขที่ใช้หักคะแนนตามไฟล์:
ไม่เข้ากลุ่มพลาด จึงประเมินที่ 10/10</t>
  </si>
  <si>
    <t>ไรเดอร์สอบถามขั้นตอนเมื่อถึงจุดส่งแล้วลูกค้าไม่อยู่ (Rider inquires what to do when customer is unavailable at delivery location)</t>
  </si>
  <si>
    <t>ไรเดอร์ติดต่อเข้ามาเกี่ยวกับ ออเดอร์ที่ลูกค้าแจ้งว่าไม่อยู่ที่จุดส่งแล้ว โดยระบุว่าในระบบมีการแสดงสถานะเกี่ยวกับ ระบบรีเลย์ และสอบถามว่า ควรดำเนินการอย่างไรต่อ หลังจากนั้นไรเดอร์แจ้งเพิ่มเติมว่าได้ไปรับอาหารมาแล้ว แต่ลูกค้าไม่พอใจ พร้อมสะท้อนว่าแอดมินตอบล่าช้า
เมื่อแอดมินเข้ามาตอบ ได้ชี้แจงสาเหตุความล่าช้าว่าเกิดจากปัญหาระบบเล็กน้อยทำให้มีผู้ใช้งานติดต่อจำนวนมาก และแจ้งว่า สำหรับออเดอร์ 260407-RD-2924 ไรเดอร์ได้จัดส่งอาหารให้ลูกค้าสำเร็จแล้ว แม้ก่อนหน้านี้ลูกค้าจะแจ้งว่าไม่สะดวกรอรับ จากนั้นแอดมินแจ้งเพิ่มเติมว่า หากได้รับการติดต่อจากฝั่งลูกค้า จะดำเนินการช่วยแก้ปัญหากับลูกค้าให้ต่อ พร้อมแจ้งว่าไรเดอร์สามารถรอรับออเดอร์ถัดไปได้ตามปกติ ก่อนปิดการสนทนาอย่างสุภาพ</t>
  </si>
  <si>
    <t>https://drive.google.com/open?id=160FHhwfNkCkvUtA35xu45bUOOLJlP7FZ</t>
  </si>
  <si>
    <t>AA220874</t>
  </si>
  <si>
    <t>https://app.oho.chat/business/6805c0f16232119d2a1204b5/smartchat?room=69da04f383aff50f7cc19bd4</t>
  </si>
  <si>
    <t>จากเคสที่เห็น การสนทนาอยู่ในบริบทของร้านค้าที่แจ้งปัญหาออเดอร์ของตนเอง พร้อมมีข้อมูลออเดอร์ประกอบการตรวจสอบ และแอดมินไม่ได้เปิดเผยข้อมูลเกินความจำเป็น จึงไม่พบประเด็นเสี่ยงด้าน PDPA / Policy ในเคสนี้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</si>
  <si>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 นาที 40 วินาที ซึ่งถือว่าเริ่มเกินเกณฑ์ SLA ของเคสแชททั่วไป แม้ตัวเคสจะยังไม่ได้ล่าช้ารุนแรงมาก แต่ก็ถือว่ามีผลต่อประสบการณ์ของร้านค้าที่กำลังติดตามยอดเงินของออเดอร์
ในส่วนของประเภทเคส ถือว่าสอดคล้องกับบริบทปัญหาเรื่องยอดออเดอร์/ยอดเงิน จึงไม่ติดประเด็นเรื่อง Tag มากนัก แต่ยังต้องหักคะแนนจาก SLA
เงื่อนไขที่ใช้หักคะแนนตามไฟล์:
เข้ากลุ่ม พลาดเล็กน้อยถึงปานกลาง ของหัวข้อ 1.3 เพราะ SLA เกินเล็กน้อย จึงประเมินที่ 8/10
ตัวอย่างจากเคส:
เวลารอรับบริการ 05:40 นาที
ตัวอย่างที่ถูกต้องมากขึ้น:
ควรตอบกลับแรกให้เร็วขึ้นให้อยู่ในเกณฑ์ SLA เพื่อไม่ให้ร้านค้ารอนาน โดยเฉพาะเคสที่เกี่ยวข้องกับยอดเงินและสถานะออเดอร์</t>
  </si>
  <si>
    <t>แอดมินตอบได้ถูกต้องตรงประเด็น โดยตรวจสอบออเดอร์แล้วแจ้งสาเหตุที่ยอดยังไม่เข้าได้ชัดเจนว่าเกิดจาก มีการเรียกไรเดอร์ทดแทนไปส่งงาน และออเดอร์ดังกล่าว จัดส่งสำเร็จแล้ว จึงต้องรอให้สถานะถูกปรับและยอดเงินเข้าระบบภายใน 2 วันทำการ ถือว่าเป็นคำตอบที่ถูกต้องและสอดคล้องกับบริบทของเคส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t>
  </si>
  <si>
    <t>แอดมินตอบได้ค่อนข้างครบ โดยมีทั้ง
แจ้งผลการตรวจสอบออเดอร์
อธิบายสาเหตุว่ามีไรเดอร์ทดแทนไปรับอาหาร
แจ้งว่าสถานะออเดอร์จะถูกปรับเป็นสำเร็จ
แจ้งระยะเวลาที่เงินจะเข้าภายใน 2 วันทำการ
เปิดโอกาสให้สอบถามเพิ่มเติม
อย่างไรก็ตาม หากจะให้ครบถ้วนมากขึ้น ควรเพิ่มแนวทางต่อเนื่องอีกเล็กน้อย เช่น หากครบ 2 วันทำการแล้วยอดยังไม่เข้า ให้ร้านค้าติดต่อกลับมาเพื่อตรวจสอบต่อ จะช่วยให้ร้านค้ามี next step ชัดเจนมากขึ้น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follow-up หลังครบกำหนดเวลา จึงประเมินที่ 9/10
ตัวอย่างจากเคส: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“สถานะออเดอร์จะมีการปรับให้เป็นสำเร็จ และยอดจะเข้าบัญชีร้านค้าภายใน 2 วันทำการครับ”
“หากครบกำหนดแล้วยังไม่มียอดเข้า รบกวนติดต่อกลับเข้ามาได้อีกครั้ง เพื่อให้แอดมินช่วยตรวจสอบต่อครับ”</t>
  </si>
  <si>
    <t>แอดมินมีลำดับการตอบชัดเจน คือ
รับเรื่องและตรวจสอบออเดอร์
แจ้งผลว่าเกิดการเรียกไรเดอร์ทดแทน
แจ้งว่าสถานะจะถูกปรับเป็นสำเร็จ
แจ้งกรอบเวลาที่เงินจะเข้า
เปิดโอกาสให้สอบถามเพิ่มเติม
ถือว่าขั้นตอนชัดเจน เข้าใจง่าย และร้านค้าสามารถรับรู้สถานะของเคสได้ชัดเจน
เงื่อนไขที่ใช้หักคะแนนตามไฟล์:
ไม่เข้ากลุ่มพลาดของหัวข้อ 2.3 เพราะมี step ชัดเจนและเพียงพอ จึงประเมินที่ 5/5</t>
  </si>
  <si>
    <t>แอดมินวิเคราะห์ได้ตรงจุดว่าเคสนี้ไม่ใช่ปัญหายอดหายถาวร แต่เป็นกรณีที่ออเดอร์มีการ เรียกไรเดอร์ทดแทน ทำให้สถานะและยอดเงินยังอยู่ระหว่างปรับในระบบ จากนั้นจึงอธิบายผลลัพธ์ปลายทางที่ร้านค้าควรได้รับอย่างชัดเจน คือสถานะจะสำเร็จและยอดจะเข้าใน 2 วันทำการ ถือว่าเป็นการวิเคราะห์และช่วยคลี่คลายข้อสงสัยได้ดีมาก
อย่างไรก็ตาม ยังไม่เต็ม เพราะยังสามารถเพิ่มการป้องกันข้อกังวลต่อเนื่องได้อีก เช่น ระบุชัดว่าหากเกินกำหนดยังไม่เข้า ให้กลับมาตรวจสอบต่อ
เงื่อนไขที่ใช้หักคะแนนตามไฟล์:
เข้ากลุ่ม พลาดเล็กน้อย ของหัวข้อ 3.1 เพราะวิเคราะห์ได้ตรงจุดแล้ว แต่ยังสามารถปิดความกังวลปลายทางได้ครบขึ้นอีกเล็กน้อย จึงประเมินที่ 14/15
ตัวอย่างจากเคส:
“มีการเรียกไรเดอร์ทดแทนไปรับอาหาร และทำการจัดส่งอาหารสำเร็จแล้ว”
“สถานะออเดอร์จะมีการปรับให้เป็นสำเร็จ และยอดจะเข้าบัญชีร้านค้าภายใน 2 วันทำการ”
ตัวอย่างที่ถูกต้องมากขึ้น:
“จากการตรวจสอบ ออเดอร์นี้มีการเรียกไรเดอร์ทดแทนและจัดส่งสำเร็จแล้วครับ จึงเป็นเหตุให้สถานะและยอดยังอยู่ระหว่างปรับในระบบ”
“ยอดเงินจะเข้าภายใน 2 วันทำการ และหากเกินกำหนดยังไม่เข้า สามารถแจ้งกลับมาให้แอดมินตรวจสอบต่อได้ครับ”</t>
  </si>
  <si>
    <t>แอดมินมี ownership ที่ดี โดยรับเรื่อง ตรวจสอบ และให้คำอธิบายที่ช่วยให้ร้านค้าเข้าใจสถานะของออเดอร์ได้ พร้อมเปิดช่องทางให้สอบถามเพิ่มเติม
อย่างไรก็ตาม ยังไม่เต็มเพราะ next step ยังไม่ชัดที่สุดในกรณีที่ครบ 2 วันทำการแล้วยอดยังไม่เข้า ถ้าแจ้งเงื่อนไขนี้เพิ่มจะทำให้ร้านค้ารู้ว่าควรทำอะไรต่อได้ชัดกว่าเดิม
เงื่อนไขที่ใช้หักคะแนนตามไฟล์:
เข้ากลุ่ม พลาดเล็กน้อย ของหัวข้อ 3.2 เพราะมี ownership และ next step แล้ว แต่ยังขาดกรณี follow-up หลังครบระยะเวลา จึงประเมินที่ 9/10
ตัวอย่างที่ถูกต้องมากขึ้น:
“หากครบ 2 วันทำการแล้วยอดยังไม่เข้า รบกวนแจ้งกลับเข้ามาได้อีกครั้งนะครับ แอดมินจะช่วยตรวจสอบต่อให้ครับ”</t>
  </si>
  <si>
    <t>น้ำเสียงของแอดมินสุภาพ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 จึงประเมินที่ 10/10</t>
  </si>
  <si>
    <t>ร้านค้ารายงานยอดออเดอร์หายจากระบบ (Merchant reports missing order from system)</t>
  </si>
  <si>
    <t>ร้านค้าติดต่อเข้ามาเพื่อสอบถามเรื่อง ยอดออเดอร์ของเมื่อวานหายไป 1 ยอด และยังไม่ได้รับเงินเข้า โดยส่งภาพออเดอร์ที่เกี่ยวข้องและสอบถามว่า ต้องทำอย่างไรต่อ
จากบทสนทนา แอดมินรับเรื่องและตรวจสอบออเดอร์ 260411-RG-5482 จากนั้นแจ้งผลว่าออเดอร์ดังกล่าวมีการ เรียกไรเดอร์ทดแทนไปรับอาหาร และมีการ จัดส่งสำเร็จแล้ว สถานะออเดอร์จะถูกปรับเป็นสำเร็จ และ ยอดเงินจะเข้าบัญชีร้านค้าภายใน 2 วันทำการ พร้อมกล่าวขออภัยในความไม่สะดวก และเปิดโอกาสให้ร้านค้าสอบถามเพิ่มเติม ก่อนปิดการสนทนาอย่างสุภาพ</t>
  </si>
  <si>
    <t>https://drive.google.com/file/d/1Q8e-8YlftgIHEapn0id9SOi5cjgcIm2e/view?usp=drive_link</t>
  </si>
  <si>
    <t>AA218800</t>
  </si>
  <si>
    <t>https://app.oho.chat/business/6805c0f16232119d2a1204b5/smartchat?room=684a585c882ed13499d3e6e6</t>
  </si>
  <si>
    <t>จากภาพเพิ่มเติม พบว่ามีการปิดการสนทนาอย่างครบถ้วน โดยแอดมินกล่าวขอบคุณและปิดเคสสุภาพ จึงควรได้เต็มในหัวข้อนี้
เงื่อนไขที่ใช้หักคะแนนตามไฟล์:
ไม่เข้ากลุ่มพลาด จึงประเมินที่ 10/10</t>
  </si>
  <si>
    <t>จากบทสนทนาที่เห็น แอดมินสื่อสารอยู่ในกรอบการตรวจสอบออเดอร์และปัญหาพิกัด โดยไม่ได้เปิดเผยข้อมูลส่วนบุคคลเกินความจำเป็น จึงไม่พบประเด็นเสี่ยงด้าน PDPA หรือ Policy ในเคสนี้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</si>
  <si>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9 นาที 43 วินาที ซึ่งเกิน SLA สำหรับเคสแชท และถือว่าส่งผลต่อการตัดสินใจหน้างานของไรเดอร์ เพราะเป็นเคสเกี่ยวกับการรับงานและระยะทางส่ง
ในส่วนของ Tag ระบุเป็น ปัญหาก่อนจัดส่ง-ร้านค้าปักหมุดผิด ซึ่งถือว่าสอดคล้องกับลักษณะปัญหาของเคส จึงไม่ควรถูกหักคะแนนในส่วนของ Tag แต่ยังต้องหักคะแนนจาก SLA ที่ล่าช้า
เงื่อนไขที่ใช้หักคะแนนตามไฟล์:
เข้ากลุ่ม พลาดปานกลาง ของหัวข้อ 1.3 เพราะ Tag ถูกต้อง แต่ SLA ไม่ผ่าน จึงประเมินที่ 7/10</t>
  </si>
  <si>
    <t>แอดมินทำให้เห็นว่าตอนท้ายแอดมินสามารถสรุปผลได้ถูกต้องมากขึ้นว่า ไม่สามารถส่งเรื่องชดเชยระยะทางให้ไรเดอร์ได้ เพราะเป็นกรณี ร้านค้าปักหมุดไม่ถูกต้อง ซึ่งเป็นคำตอบที่ชัดกว่ารายงานเดิม
อย่างไรก็ตาม หัวข้อนี้ยังไม่ควรได้เต็ม เพราะระหว่างทางมีการให้ข้อมูลที่ ไม่นิ่ง และมีการแก้ไขภายหลัง ทำให้ไรเดอร์อาจสับสนในช่วงที่ต้องตัดสินใจหน้างานจริง
เงื่อนไขที่ใช้หักคะแนนตามไฟล์:
เข้ากลุ่ม พลาดปานกลาง ของหัวข้อ 2.1 เพราะแม้ตอนท้ายจะสรุปได้ถูกต้อง แต่ระหว่างทางมีข้อมูลคลาดเคลื่อนก่อนแก้ไข จึงประเมินที่ 7/10
ตัวอย่างจากเคส:
ตอนท้าย: “ไม่สามารถดำเนินการส่งเรื่องขอชดเชยระยะทางให้พี่ไรเดอร์ได้ ... เนื่องจากทางร้านค้าได้ปักหมุดไม่ถูกต้อง”
แต่ก่อนหน้านั้นมีการให้ข้อมูลอีกทิศทางหนึ่งก่อน
ตัวอย่างที่ถูกต้องมากขึ้น:
ควรตรวจสอบเงื่อนไขให้ครบก่อน แล้วสรุปครั้งเดียวว่า
“กรณีนี้ไม่สามารถส่งเรื่องชดเชยระยะทางให้ได้ เนื่องจากเป็นกรณีร้านค้าปักหมุดไม่ถูกต้องครับ”</t>
  </si>
  <si>
    <t>แอดมินตอบได้ครบขึ้นกว่าเดิม เพราะมีทั้ง
ผลตรวจสอบว่าไม่เข้าหลักเกณฑ์ชดเชย
สาเหตุว่าเป็นกรณีร้านค้าปักหมุดผิด
แนวทางให้ไรเดอร์ส่งสินค้าตามจุดหมายในแอป
อย่างไรก็ตาม ยังขาดรายละเอียดที่ช่วยให้ไรเดอร์เข้าใจมากขึ้น เช่น
เหตุใดกรณีร้านค้าปักหมุดผิดจึงไม่สามารถขอชดเชยได้
หากไรเดอร์ไม่สะดวกส่งต่อจะมีทางเลือกหรือผลกระทบอย่างไร
ถ้ามีปัญหาหน้างานระหว่างส่งจริงต้องแจ้งกลับอย่างไร
จึงควรปรับขึ้น แต่ยังไม่เต็ม
เงื่อนไขที่ใช้หักคะแนนตามไฟล์:
เข้ากลุ่ม พลาดปานกลาง ของหัวข้อ 2.2 เพราะคำตอบมีสาระสำคัญแล้ว แต่ยัง ไม่ครบพอสำหรับการตัดสินใจหน้างานอย่างมั่นใจที่สุด จึงประเมินที่ 7/10
ตัวอย่างจากเคส:
“ไม่สามารถดำเนินการส่งเรื่องขอชดเชยระยะทางให้พี่ไรเดอร์ได้ ...”
“และในส่วนของทางร้านค้าได้นำสินค้าจัดส่งตามที่ขึ้นในแอปก่อนหน้านั้นแล้ว ...”
ตัวอย่างที่ถูกต้องมากขึ้น:
“กรณีนี้ไม่เข้าหลักเกณฑ์ชดเชยระยะทางครับ เพราะเป็นกรณีร้านค้าปักหมุดไม่ถูกต้อง”
“รบกวนพี่ไรเดอร์จัดส่งตามจุดหมายในแอปก่อนนะครับ หากพบปัญหาระหว่างทางสามารถแจ้งกลับเข้ามาได้ทันทีครับ”</t>
  </si>
  <si>
    <t>ภาพเพิ่มเติมทำให้เห็นว่าแอดมินมี step ปลายทางชัดขึ้น คือ
ตรวจสอบออเดอร์
สรุปว่าไม่สามารถส่งเรื่องชดเชยได้
แจ้งสาเหตุว่าเป็นกรณีร้านค้าปักหมุดผิด
ให้ดำเนินการส่งสินค้าตามจุดหมายในแอป
ถือว่าชัดขึ้นมากกว่าก่อนหน้า แต่ยังไม่เต็ม เพราะช่วงต้นเคสยังมีข้อมูลแกว่ง ทำให้ flow ไม่ลื่นตั้งแต่ต้นจนจบ
เงื่อนไขที่ใช้หักคะแนนตามไฟล์:
เข้ากลุ่ม พลาดเล็กน้อย ของหัวข้อ 2.3 เพราะตอนจบมี step ชัดแล้ว แต่ flow ทั้งเคสยังไม่นิ่งตั้งแต่แรก จึงประเมินที่ 4/5</t>
  </si>
  <si>
    <t>แอดมินสามารถปิดโจทย์หลักได้ดีขึ้นกว่าที่ประเมินครั้งก่อน เพราะสรุปได้แล้วว่า ไม่สามารถขอชดเชยได้ และอธิบายเหตุผลว่าเป็นกรณี ร้านค้าปักหมุดผิด ซึ่งถือว่าเริ่มวิเคราะห์ root cause ได้ตรงขึ้น
อย่างไรก็ตาม ยังไม่ควรได้สูงกว่านี้มาก เพราะการวิเคราะห์นี้มาในช่วงท้าย หลังจากมีข้อมูลคลาดเคลื่อนก่อนหน้า และยังไม่ได้วางแนวทางเชิงปฏิบัติแบบครบที่สุดว่าถ้าไรเดอร์ไม่สะดวกส่งต่อควรทำอย่างไร
เงื่อนไขที่ใช้หักคะแนนตามไฟล์:
เข้ากลุ่ม พลาดปานกลาง ของหัวข้อ 3.1 เพราะปลายทางวิเคราะห์ได้ตรงขึ้นแล้ว แต่กระบวนการวิเคราะห์ยังไม่แม่นตั้งแต่ต้น และยังไม่ครบในเชิงทางเลือกหน้างาน จึงประเมินที่ 10/15
ตัวอย่างจากเคส:
ตอนท้ายสรุปสาเหตุว่าเป็นกรณีร้านค้าปักหมุดผิด
แต่ไม่ได้ชี้ทางเลือกอื่นให้ไรเดอร์หากไม่สะดวกดำเนินการต่อ
ตัวอย่างที่ถูกต้องมากขึ้น:
“กรณีนี้ไม่เข้าหลักเกณฑ์ชดเชย เนื่องจากร้านค้าปักหมุดไม่ถูกต้องครับ”
“รบกวนพี่ไรเดอร์ส่งตามจุดหมายในแอปก่อน หากมีอุปสรรคหน้างานสามารถแจ้งกลับเข้ามาเพื่อให้แอดมินประสานต่อได้ครับ”</t>
  </si>
  <si>
    <t>แอดมินมี ownership มากขึ้นจากภาพเพิ่มเติม เพราะมีการสรุปผลปลายทางและบอก next step ชัดขึ้นว่าให้ไรเดอร์ดำเนินการส่งสินค้าตามจุดหมายในแอป พร้อมปิดเคสอย่างสุภาพ
อย่างไรก็ตาม ยังไม่เต็ม เพราะ next step ยังไม่ครอบคลุมกรณีที่ไรเดอร์มีข้อขัดข้องระหว่างส่งจริงหรือไม่สะดวกดำเนินการต่อ
เงื่อนไขที่ใช้หักคะแนนตามไฟล์:
เข้ากลุ่ม พลาดเล็กน้อย ของหัวข้อ 3.2 เพราะมี next step ชัดขึ้นแล้ว แต่ยังไม่ครอบคลุมสถานการณ์ต่อเนื่องทั้งหมด จึงประเมินที่ 8/10
ตัวอย่างที่ถูกต้องมากขึ้น:
“รบกวนพี่ไรเดอร์จัดส่งตามจุดหมายในแอปก่อนนะครับ หากพบปัญหาระหว่างทางหรือไม่สามารถดำเนินการต่อได้ กรุณาแจ้งกลับเข้ามาเพื่อให้แอดมินช่วยประสานงานต่อครับ”</t>
  </si>
  <si>
    <t>ข้อความโดยรวมอ่านง่าย สุภาพ และเรียงลำดับพอเข้าใจได้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</si>
  <si>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และสื่อความหมายได้ชัดเจน
เงื่อนไขที่ใช้หักคะแนนตามไฟล์:
ไม่เข้ากลุ่มพลาด จึงประเมินที่ 5/5</t>
  </si>
  <si>
    <t>แม้มีการแจ้งข้อมูลคลาดเคลื่อนในตอนแรก แต่แอดมินมีการขออภัยอย่างเหมาะสม และน้ำเสียงตลอดบทสนทนายังคงสุภาพ ไม่โต้แย้งผู้ใช้งาน
เงื่อนไขที่ใช้หักคะแนนตามไฟล์:
ไม่เข้ากลุ่มพลาด จึงประเมินที่ 10/10</t>
  </si>
  <si>
    <t>ไรเดอร์ร้องเรียนค่ารอบไม่เพิ่มตามระยะทางและปัญหาหมุดร้าน (Rider complains fare not adjusted with distance and incorrect store location)</t>
  </si>
  <si>
    <t>ไรเดอร์ติดต่อเข้ามาเกี่ยวกับ ปัญหาระยะทางร้านค้ากับจุดนัดหมายคลาดเคลื่อน / ร้านค้าปักหมุดผิด โดยแจ้งว่าระยะทางบนระบบแสดงไกลกว่าความเป็นจริง และส่งภาพแผนที่ประกอบเพื่อยืนยันตำแหน่ง พร้อมสอบถามว่า หากไรเดอร์ยืนยันงานแล้วจะได้รับชดเชยระยะทางเพิ่มหรือไม่ ต่อมาไรเดอร์แจ้งเพิ่มเติมว่า หากไม่ได้ค่าระยะทางเพิ่ม จะไม่ไปส่งงาน
เมื่อแอดมินเข้ามาตอบ ได้แจ้งว่าจะดำเนินการตรวจสอบหมายเลขออเดอร์ 260408-RE-1089 จากนั้นมีการให้ข้อมูลเบื้องต้นเกี่ยวกับการติดต่อร้านค้า ก่อนจะสรุปผลตรวจสอบในตอนท้ายว่า ไม่สามารถดำเนินการส่งเรื่องชดเชยระยะทางให้ไรเดอร์ได้ เนื่องจากเป็นกรณี ร้านค้าปักหมุดไม่ถูกต้อง และแจ้งให้ไรเดอร์ นำสินค้าจัดส่งตามจุดหมายที่แสดงในแอปก่อนหน้านั้น พร้อมปิดการสนทนาอย่างสุภาพ</t>
  </si>
  <si>
    <t>https://drive.google.com/open?id=1elzsCEy68mpXjMuLMR3hQ_QNoYuk3sYB</t>
  </si>
  <si>
    <t>AA218661</t>
  </si>
  <si>
    <t>https://app.oho.chat/business/6805c0f16232119d2a1204b5/smartchat?room=69d46c8424c57323cdf957e2</t>
  </si>
  <si>
    <t>แอดมินมีการทักทายและแนะนำตัวอย่างเหมาะสม รวมถึงมีข้อความปิดการสนทนาในรูปแบบสุภาพตามมาตรฐาน
อย่างไรก็ตาม ในเชิงคุณภาพของการปิดเคส ยังถือว่า ปิดเร็วเกินไป เพราะหลังปิดเคสผู้ติดต่อยังมีปัญหาเพิ่มเติมต่อทันที คืออาการแอปเด้งออก จึงแม้ wording ของ closing จะถูกต้อง แต่จังหวะการปิดเคสยังไม่เหมาะสมเต็มที่
เงื่อนไขที่ใช้หักคะแนนตามไฟล์:
เข้ากลุ่ม พลาดเล็กน้อย ของหัวข้อ 1.1 เพราะมี opening/closing ครบ แต่ ปิดเคสก่อนที่ผู้ติดต่อจะจบประเด็นจริง จึงประเมินที่ 8/10
ตัวอย่างจากเคส:
แอดมินปิดเคสเวลา 10:14–10:15
ผู้ติดต่อส่งต่อเวลา 10:16 ว่า “เข้าหน้าแอฟ แล้วมันเด้งออกเลย”
ตัวอย่างที่ถูกต้องมากขึ้น:
ก่อนปิดเคส ควรเว้นจังหวะให้ผู้ติดต่อยืนยันว่าหมดคำถามจริง
หรือหากเพิ่งมีการตอบประเด็นหลัก ควรรอให้แน่ใจก่อนว่าไม่มีประเด็นอื่นต่อเนื่อ</t>
  </si>
  <si>
    <t>บทสนทนาอยู่ในกรอบของการอธิบายเงื่อนไขการสมัครร้านค้า และไม่ได้เปิดเผยข้อมูลส่วนบุคคลเกินความจำเป็น จึงไม่พบประเด็นเสี่ยงด้าน PDPA หรือ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</si>
  <si>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25 วินาที ซึ่งถือว่าเริ่มเกินเกณฑ์ที่ควรตอบได้เร็วสำหรับแชทซัพพอร์ต แต่ยังไม่รุนแรงมาก
Tag ของเคสคือ สอบถามการสมัครร้านค้าใหม่ ซึ่งตรงกับประเด็นหลักช่วงแรกของบทสนทนา จึงไม่ติดปัญหาเรื่องการเลือก Tag
เงื่อนไขที่ใช้หักคะแนนตามไฟล์:
เข้ากลุ่ม พลาดเล็กน้อย ของหัวข้อ 1.3 เพราะ SLA เกินเล็กน้อย แต่ Tag ถูกต้อง จึงประเมินที่ 8/10</t>
  </si>
  <si>
    <t>ในประเด็นหลักที่ผู้ติดต่อสอบถามตอนแรกเรื่อง สมัครพาร์ทเนอร์ใหม่ไม่ได้ คำตอบของแอดมินถือว่าอยู่ในทิศทางที่ถูกต้อง คืออธิบายเงื่อนไขว่า 1 บัตรประชาชนสมัครได้ 1 ร้านค้า และเสนอทางเลือกว่าหากมีร้านเดิมอยู่แล้วสามารถเปลี่ยนแปลงข้อมูลร้านเดิมได้
อย่างไรก็ตาม หลังจากนั้นผู้ติดต่อแจ้งเพิ่มว่า เข้าแอปแล้วเด้งออก ซึ่งเป็นอีกปัญหาหนึ่งที่เกี่ยวกับการใช้งานแอป และแอดมินไม่ได้รับเรื่องต่อ ทำให้ภาพรวมของคำตอบทั้งเคสยังไม่ครบและยังไม่ตอบโจทย์ทั้งหมดของผู้ติดต่อ
เงื่อนไขที่ใช้หักคะแนนตามไฟล์:
เข้ากลุ่ม พลาดเล็กน้อยถึงปานกลาง ของหัวข้อ 2.1 เพราะคำตอบช่วงแรกถูกต้อง แต่ ยังไม่ครอบคลุมปัญหาที่ผู้ติดต่อแจ้งต่อในตอนท้าย จึงประเมินที่ 8/10
ตัวอย่างจากเคส:
“1 บัตรประชาชน ต่อ 1 ร้านค้าเท่านั้น”
“หากมีร้านค้าอยู่แล้วแต่ไม่ได้เปิดสามารถเปลี่ยนแปลงข้อมูลร้านค้าเก่าได้เลย”
ตัวอย่างที่ถูกต้องมากขึ้น:
หลังผู้ติดต่อแจ้งว่า “เข้าหน้าแอฟ แล้วมันเด้งออกเลย” ควรรับเรื่องต่อ เช่น
“รับทราบครับ หากเป็นอาการแอปเด้งออก รบกวนขอภาพหน้าจอหรือรายละเอียดเพิ่มเติม เพื่อให้แอดมินช่วยตรวจสอบต่อให้ครับ”</t>
  </si>
  <si>
    <t>คำตอบของแอดมินครอบคลุมเฉพาะมุม เงื่อนไขการสมัครร้านค้า ได้พอสมควร แต่ยังไม่ครบในหลายจุด เช่น
ไม่ได้อธิบายให้ชัดว่าหากต้องการเปลี่ยนจากร้านอาหารเดิมเป็นร้านกาแฟ ต้องทำผ่านช่องทางใด
ไม่ได้บอกขั้นตอนการ “เปลี่ยนข้อมูลร้านเดิม” แบบเป็นลำดับ
ไม่ได้รองรับปัญหาต่อเนื่องเรื่อง แอปเด้งออก
ดังนั้นในภาพรวม คำตอบยังไม่ครบพอสำหรับให้ผู้ติดต่อดำเนินการต่อได้อย่างมั่นใจ
เงื่อนไขที่ใช้หักคะแนนตามไฟล์:
เข้ากลุ่ม พลาดปานกลาง ของหัวข้อ 2.2 เพราะให้ข้อมูลได้บางส่วน แต่ยัง ไม่ครบทั้งในเชิงขั้นตอนและปัญหาต่อเนื่อง จึงประเมินที่ 6/10
ตัวอย่างจากเคส:
แอดมินบอกว่าสามารถเปลี่ยนแปลงข้อมูลร้านค้าเก่าได้
แต่ไม่ได้บอกว่าเปลี่ยนอย่างไร ผ่านช่องทางไหน หรือใช้เอกสารอะไร
ตัวอย่างที่ถูกต้องมากขึ้น:
“หากต้องการใช้ร้านเดิม รบกวนแจ้งข้อมูลร้านที่ต้องการแก้ไขเข้ามาเพิ่มเติมครับ แอดมินจะช่วยตรวจสอบขั้นตอนเปลี่ยนประเภทร้าน/ข้อมูลร้านให้ต่อ”
“หากแอปเด้งออก รบกวนแจ้งรุ่นมือถือหรือแนบภาพ/วิดีโอเพิ่มเติม เพื่อให้แอดมินตรวจสอบต่อครับ”</t>
  </si>
  <si>
    <t>แอดมินมีแนวทางให้ 2 ทาง คือ
ใช้บุคคลอื่นสมัคร
หรือเปลี่ยนข้อมูลร้านค้าเก่า
แต่ยังไม่ได้อธิบาย step ต่อให้ชัดว่าแต่ละทางต้องทำอย่างไร จึงทำให้ผู้ติดต่อยังไม่สามารถนำไปปฏิบัติได้ทันที อีกทั้งเมื่อมีประเด็นใหม่เรื่องแอปเด้ง ก็ไม่มี step รองรับเพิ่มเติม
เงื่อนไขที่ใช้หักคะแนนตามไฟล์:
เข้ากลุ่ม พลาดปานกลาง ของหัวข้อ 2.3 เพราะมีทางเลือกแล้ว แต่ ยังไม่ชัดพอในเชิงขั้นตอนปฏิบัติจริง จึงประเมินที่ 3/5
ตัวอย่างที่ถูกต้องมากขึ้น:
“หากต้องการแก้ไขร้านเดิม รบกวนแจ้งชื่อร้าน/ข้อมูลที่ต้องการเปลี่ยนเพิ่มเติมนะครับ แอดมินจะช่วยตรวจสอบขั้นตอนต่อให้”
“หากแอปเด้งออก รบกวนส่งภาพหน้าจอหรือรายละเอียดอาการเพิ่มเติมเพื่อให้แอดมินตรวจสอบครับ”</t>
  </si>
  <si>
    <t>แอดมินวิเคราะห์ปัญหาหลักช่วงต้นได้ในระดับหนึ่งว่าเคสนี้ติดเงื่อนไขการสมัครซ้ำจากการใช้บัตรประชาชนเดิม แต่ยังไม่ได้พาไปสู่การแก้ไขที่ชัดพอ และเมื่อมีข้อมูลใหม่ว่า แอปเด้งออก ก็ไม่ได้ช่วยวิเคราะห์ต่อว่าเป็นปัญหาจากระบบ แอป หรือขั้นตอนการสมัคร
จึงถือว่าช่วยวิเคราะห์ได้เพียงบางส่วน แต่ยังไม่ถึงขั้นคลี่คลายปัญหาให้ตรงจุดจริง
เงื่อนไขที่ใช้หักคะแนนตามไฟล์:
เข้ากลุ่ม พลาดปานกลาง ของหัวข้อ 3.1 เพราะวิเคราะห์ประเด็นสมัครซ้ำได้บางส่วน แต่ ยังไม่ต่อยอดไปสู่ทางแก้ที่ชัด และไม่รับมือปัญหาแอปเด้งที่เกิดขึ้นต่อ จึงประเมินที่ 7/15
ตัวอย่างจากเคส:
แอดมินหยุดที่คำอธิบายเรื่อง 1 บัตรประชาชน 1 ร้าน
แต่ไม่ได้ต่อด้วยการวิเคราะห์ว่าอาการเด้งออกเกี่ยวกับสิทธิ์สมัครเดิมหรือเป็นปัญหาแอปอีกประเด็นหนึ่ง
ตัวอย่างที่ถูกต้องมากขึ้น:
“กรณีนี้มีได้ 2 ส่วนครับ คือเรื่องสิทธิ์สมัครซ้ำ และเรื่องแอปเด้งออก ซึ่งแอดมินขอแยกตรวจสอบให้ทีละส่วนครับ”
แบบนี้จะช่วยวิเคราะห์ได้ตรงกว่า</t>
  </si>
  <si>
    <t>แอดมินมี ownership ในระดับหนึ่ง เพราะตอบคำถามหลักเบื้องต้นและให้ทางเลือก แต่ยังขาด next step ที่ใช้งานได้จริง และที่สำคัญคือ ปิดเคสก่อน ทั้งที่ผู้ติดต่อยังมีประเด็นใหม่ตามมา ทำให้ภาพรวมของการรับเจ้าของเคสยังไม่เต็ม
เงื่อนไขที่ใช้หักคะแนนตามไฟล์:
เข้ากลุ่ม พลาดปานกลาง ของหัวข้อ 3.2 เพราะมีทางเลือกเบื้องต้น แต่ ยังไม่กำหนด next step ที่ชัด และปิดเคสก่อนจบจริง จึงประเมินที่ 6/10
ตัวอย่างที่ถูกต้องมากขึ้น:
“หากต้องการเปลี่ยนข้อมูลร้านเดิม รบกวนแจ้งรายละเอียดเพิ่มเติมเข้ามาได้เลยครับ แอดมินจะช่วยตรวจสอบต่อให้”
“หากแอปเด้งออก รบกวนแจ้งรายละเอียดอาการเพิ่มเติมหรือส่งภาพหน้าจอเข้ามาได้ครับ”</t>
  </si>
  <si>
    <t>ข้อความโดยรวมเรียงลำดับดี อ่านง่าย และเข้าใจได้ไม่ยาก
เงื่อนไขที่ใช้หักคะแนนตามไฟล์:
ไม่เข้ากลุ่มพลาด จึงประเมินที่ 5/5</t>
  </si>
  <si>
    <t>ภาษาที่ใช้สุภาพ กระชับ และสื่อความหมายได้ตรงประเด็น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</si>
  <si>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และสอดคล้องกับสถานการณ์ตลอดบทสนทนา
เงื่อนไขที่ใช้หักคะแนนตามไฟล์:
ไม่เข้ากลุ่มพลาด จึงประเมินที่ 10/10</t>
  </si>
  <si>
    <t>ผู้สนใจสมัครพาร์ทเนอร์สมัครไม่ได้ (Prospective partner reports unable to register)</t>
  </si>
  <si>
    <t>ร้านค้าติดต่อเข้ามาแจ้งว่า สมัครพาร์ทเนอร์ไม่ได้ แอดมินจึงสอบถามก่อนว่าร้านค้าเคยสมัครร้านค้าไว้ก่อนหน้านี้หรือไม่ ผู้ติดต่อแจ้งว่า เคยสมัครร้านอาหารมาก่อน แต่ปัจจุบันต้องการเปิดร้านกาแฟ และลองสมัครใหม่ไม่ได้
แอดมินอธิบายว่า 1 บัตรประชาชนสามารถใช้สมัครได้ 1 ร้านค้าเท่านั้น จึงไม่สามารถสมัครร้านค้าใหม่ด้วยข้อมูลเดิมได้ และแนะนำทางออกว่า
ใช้บุคคลอื่นสมัคร
หรือหากมีร้านค้าเดิมอยู่แล้วแต่ไม่ได้เปิด สามารถเปลี่ยนแปลงข้อมูลร้านค้าเดิมได้
หลังจากนั้นแอดมินปิดการสนทนา แต่ต่อมาผู้ติดต่อส่งข้อความเพิ่มว่า “เข้าหน้าแอฟ แล้วมันเด้งออกเลย” ซึ่งเป็นอาการปัญหาการใช้งานแอปเพิ่มเติม แสดงว่าเคสยังมีประเด็นที่ยังไม่ได้รับการช่วยเหลือต่อ และการปิดเคสเกิดขึ้นก่อนที่ปัญหาจะจบจริง</t>
  </si>
  <si>
    <t>https://drive.google.com/open?id=172yvWGyCQurPOtChSjC-i_D5_s86XVQ-</t>
  </si>
  <si>
    <t>AA219402</t>
  </si>
  <si>
    <t>https://app.oho.chat/business/6805c0f16232119d2a1204b5/smartchat?room=683d6ff01d65c65ae91eda51</t>
  </si>
  <si>
    <t>แอดมินมีการทักทาย แนะนำตัว และปิดการสนทนาอย่างสุภาพครบถ้วนตามมาตรฐาน
เงื่อนไขที่ใช้หักคะแนนตามไฟล์:
ไม่เข้ากลุ่มพลาด จึงประเมินที่ 10/10</t>
  </si>
  <si>
    <t>แอดมินมีการยืนยันข้อมูลเบื้องต้นของผู้ติดต่อก่อนดำเนินการตรวจสอบต่อ และไม่ได้เปิดเผยข้อมูลส่วนบุคคลเกินความจำเป็น จึงไม่พบประเด็นเสี่ยงด้าน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</si>
  <si>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44 วินาที ซึ่งถือว่าใกล้เคียงเกณฑ์และยังไม่รุนแรงมาก ส่วน Tag เป็น ปักธงงานไกล ซึ่งตรงกับลักษณะเคสที่ไรเดอร์แจ้งว่าระยะทางงานไกล 8 กิโลเมตร จึงถือว่าใช้หัวข้อเคสได้ถูกต้อง
อย่างไรก็ตาม เวลาตอบกลับแรกยังไม่ถือว่าเร็วมากสำหรับเคสหน้างาน จึงหักเล็กน้อย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t>
  </si>
  <si>
    <t>คำตอบของแอดมินถือว่าอยู่ในทิศทางที่ถูกต้อง เพราะไม่ได้รีบสรุปหรือให้ข้อมูลผิด แต่เลือก ขอหลักฐานเพิ่มเติม คือภาพแคปเส้นทางรถจักรยานยนต์ เพื่อใช้ตรวจสอบก่อน ซึ่งเหมาะสมกับเคสลักษณะนี้
อย่างไรก็ตาม แอดมินยังไม่ได้ให้ข้อมูลเบื้องต้นเพิ่มเติมว่า กรณีงานไกลลักษณะนี้จะเข้าหลักเกณฑ์ตรวจสอบหรือชดเชยอย่างไร หรือสิ่งที่ไรเดอร์ควรเตรียมมีอะไรบ้าง จึงยังไม่เต็ม
เงื่อนไขที่ใช้หักคะแนนตามไฟล์:
เข้ากลุ่ม พลาดเล็กน้อย ของหัวข้อ 2.1 เพราะแนวทางถูกต้องแล้ว แต่ยังไม่ตอบเชิงเนื้อหาได้มากพอ จึงประเมินที่ 8/10
ตัวอย่างจากเคส:
“หากพี่ไรเดอร์ได้รับงานไกล 8 กม. รบกวนแคปแผ่นที่เส้นทางรถจักรยานยนต์ให้แอดมินตรวจสอบข้อมูลเพิ่มเติมได้เลยครับ”
ตัวอย่างที่ถูกต้องมากขึ้น:
“รับทราบครับ หากเป็นงานไกล รบกวนพี่ไรเดอร์ส่งภาพเส้นทางรถจักรยานยนต์เพิ่มเติมเพื่อให้แอดมินตรวจสอบก่อนนะครับ”
“หากเข้าหลักเกณฑ์ที่เกี่ยวข้อง แอดมินจะช่วยตรวจสอบให้ต่อครับ”</t>
  </si>
  <si>
    <t>แอดมินให้คำตอบได้บางส่วน คือ
ยืนยันข้อมูลผู้ติดต่อ
ขอหลักฐานเพิ่มเติมที่จำเป็น
เปิดโอกาสให้ส่งข้อมูลมาตรวจสอบต่อ
แต่คำตอบยังไม่ครบถ้วนในมุมของผู้ใช้งาน เพราะยังไม่ได้อธิบายว่า
ต้องแคปภาพแบบไหนให้ชัด
หลังส่งภาพแล้วแอดมินจะตรวจสอบอะไร
หากไม่มีเวลาตอบทันทีหรือกำลังขับรถอยู่ ควรส่งภายหลังได้หรือไม่
เคสประเภทงานไกลมีแนวทางตรวจสอบอย่างไร
จึงถือว่ายังไม่ครบพอสำหรับให้ไรเดอร์เข้าใจภาพรวมทั้งหมด
เงื่อนไขที่ใช้หักคะแนนตามไฟล์:
เข้ากลุ่ม พลาดปานกลาง ของหัวข้อ 2.2 เพราะมีการขอข้อมูลเพิ่มแล้ว แต่ยัง ไม่ครบในเชิงอธิบายขั้นตอนและความคาดหวังหลังจากส่งข้อมูล จึงประเมินที่ 7/10
ตัวอย่างจากเคส:
แอดมินขอเพียง “แคปแผ่นที่เส้นทางรถจักรยานยนต์”
ตัวอย่างที่ถูกต้องมากขึ้น:
“รบกวนพี่ไรเดอร์แคปภาพเส้นทางรถจักรยานยนต์ที่เห็นระยะทางชัดเจนส่งเข้ามาได้เลยครับ เพื่อให้แอดมินตรวจสอบข้อมูลเพิ่มเติมให้นะครับ”
“หากพี่ไรเดอร์ไม่สะดวกส่งทันที สามารถส่งภายหลังเข้ามาได้ครับ”</t>
  </si>
  <si>
    <t>แอดมินมีขั้นตอนชัดเจนในระดับหนึ่ง คือ
ยืนยันข้อมูลผู้ติดต่อ
ขอภาพเส้นทางเพิ่มเติม
แจ้งให้ส่งข้อมูลกลับมาเพื่อใช้ตรวจสอบ
ถือว่า step หลักมีแล้ว แต่ยังไม่ละเอียดพอในเรื่องรูปแบบหลักฐานที่ต้องการและสิ่งที่จะเกิดขึ้นหลังจากส่งมา
เงื่อนไขที่ใช้หักคะแนนตามไฟล์:
เข้ากลุ่ม พลาดเล็กน้อย ของหัวข้อ 2.3 เพราะมีขั้นตอนแล้ว แต่ยังไม่ละเอียดเต็มที่ จึงประเมินที่ 4/5</t>
  </si>
  <si>
    <t>แอดมินจับประเด็นของเคสได้ถูกว่าเป็นเรื่อง งานไกล และรู้ว่าต้องขอข้อมูล/หลักฐานเพิ่มเติมก่อนตรวจสอบ แต่ยังไม่ถึงขั้นวิเคราะห์หรือช่วยคลี่คลายปัญหาให้มากกว่านั้น เช่น ยังไม่ได้อธิบายว่าเหตุใดจึงต้องใช้ภาพเส้นทาง หรือมีความเป็นไปได้อะไรบ้างในเคสลักษณะนี้
จึงถือว่าช่วยได้ในระดับ รับเรื่องและคัดข้อมูลเพื่อเตรียมตรวจสอบ มากกว่าการวิเคราะห์เชิงลึก
เงื่อนไขที่ใช้หักคะแนนตามไฟล์:
เข้ากลุ่ม พลาดปานกลาง ของหัวข้อ 3.1 เพราะจับประเด็นได้ แต่ยัง ไม่วิเคราะห์ปัญหาหรือชี้แนวทางแก้ไขได้ถึงจุดที่ผู้ใช้งานคลายกังวล จึงประเมินที่ 9/15
ตัวอย่างจากเคส:
มีการขอภาพเส้นทางเพิ่ม แต่ยังไม่มีการอธิบายหรือประเมินเบื้องต้นให้ไรเดอร์
ตัวอย่างที่ถูกต้องมากขึ้น:
“รบกวนส่งภาพเส้นทางเพิ่มเติมนะครับ เพื่อให้แอดมินตรวจสอบว่าระยะทางที่แสดงเข้าหลักเกณฑ์ที่เกี่ยวข้องหรือไม่”
แบบนี้จะช่วยให้ผู้ใช้เข้าใจว่ากำลังตรวจสอบอะไรอยู่</t>
  </si>
  <si>
    <t>แอดมินมี ownership ในระดับหนึ่ง เพราะรับเรื่อง ขอข้อมูลเพิ่ม และแจ้งว่าสามารถส่งข้อมูลมาตรวจสอบต่อได้ แต่หัวข้อนี้ยังไม่เต็ม เพราะมีการปิดเคสค่อนข้างไว หลังจากรอไม่นาน ทั้งที่ไรเดอร์อาจกำลังอยู่หน้างานหรือขับรถอยู่ ซึ่งเป็นธรรมชาติของเคสประเภทนี้
ถ้าแอดมินเว้นช่วงหรือแจ้งชัดว่าหากไม่สะดวกตอบตอนนี้สามารถส่งภายหลังได้ จะช่วยให้ next step ดูเหมาะสมกว่าเดิม
เงื่อนไขที่ใช้หักคะแนนตามไฟล์:
เข้ากลุ่ม พลาดปานกลาง ของหัวข้อ 3.2 เพราะมี next step แล้ว แต่ จังหวะการ follow-up และการปิดเคสยังเร็วเกินไปสำหรับเคสหน้างาน จึงประเมินที่ 7/10
ตัวอย่างจากเคส:
14:09 ขอข้อมูลเพิ่ม
14:11 ถามว่าอยู่ในการสนทนาหรือไม่
14:12 ปิดเคส
ตัวอย่างที่ถูกต้องมากขึ้น:
“หากพี่ไรเดอร์ไม่สะดวกส่งตอนนี้ สามารถส่งข้อมูลเพิ่มเติมเข้ามาภายหลังได้เลยนะครับ แอดมินจะช่วยตรวจสอบต่อให้ครับ”</t>
  </si>
  <si>
    <t>ไรเดอร์แจ้งระยะทางจัดส่งไกล 8 กิโลเมตร (Rider reports delivery distance of 8 km)</t>
  </si>
  <si>
    <t>ไรเดอร์ติดต่อเข้ามาแจ้งว่า ได้รับงานระยะทางไกล 8 กิโลเมตร พร้อมส่งภาพหน้าจอจากแอปประกอบ เพื่อสื่อว่าระยะทางงานค่อนข้างไกลกว่าที่กังวล และต้องการให้แอดมินช่วยตรวจสอบ
จากบทสนทนา แอดมินเปิดเคสโดยตรวจสอบข้อมูลเบื้องต้นและสอบถามยืนยันว่าเป็นข้อมูลของ RR12829 ถูกต้องหรือไม่ จากนั้นแจ้งให้ไรเดอร์ แคปภาพเส้นทางรถจักรยานยนต์ เพิ่มเติมเพื่อใช้ตรวจสอบข้อมูลต่อ แต่เมื่อไม่ได้รับการตอบกลับเพิ่มเติมในช่วงเวลาสั้น ๆ แอดมินจึงสอบถามซ้ำว่าไรเดอร์ยังอยู่ในการสนทนาหรือไม่ และปิดการสนทนา โดยแจ้งว่าสามารถส่งข้อมูลเพิ่มเติมเข้ามาให้ตรวจสอบได้ภายหลัง</t>
  </si>
  <si>
    <t>https://drive.google.com/open?id=1iEI3ZMQKbkLfcdueUXQfF74wNv7EV2h1</t>
  </si>
  <si>
    <t>AA217958</t>
  </si>
  <si>
    <t>https://app.oho.chat/business/6805c0f16232119d2a1204b5/smartchat?room=6964a70c206e1e47ec04a12f</t>
  </si>
  <si>
    <t>บทสนทนาเป็นการสอบถามสถานะเงินรอบในภาพรวม ไม่พบการเปิดเผยข้อมูลส่วนบุคคลเกินความจำเป็น และไม่มีประเด็นเสี่ยงด้าน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</si>
  <si>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32 วินาที ซึ่งอยู่ในเกณฑ์ SLA และ Tag ของเคสคือ โอนสลิปธนาคารรอบ ซึ่งสอดคล้องกับบริบทการสอบถามเรื่องเงินค่ารอบ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</si>
  <si>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คำตอบยังไม่ได้ตอบชัดแบบตรงไปตรงมาว่า “ออก” หรือ “ยังไม่ยืนยัน”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t>
  </si>
  <si>
    <t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แต่ยังสามารถเสริมได้อีกเล็กน้อย เช่น
หากเลย 22:00 น. แล้วยังไม่มีประกาศควรทำอย่างไร
เป็นการรอประกาศในภาพรวม ไม่ใช่ตรวจสอบรายบุคคล
หากมีปัญหาเรื่องเงินไม่เข้าหลังประกาศแล้วควรติดต่อกลับแบบไหน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t>
  </si>
  <si>
    <t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t>
  </si>
  <si>
    <t>เคสนี้เป็นการสอบถามสถานะข้อมูลรอบจ่ายเงิน ซึ่งแอดมินเลือกตอบแบบระมัดระวัง ไม่ให้ข้อมูลเกินจริง และชี้ไปที่กรอบเวลาตรวจสอบกับช่องทางประกาศอย่างเหมาะสม ถือว่าเข้าใจธรรมชาติของปัญหาและให้แนวทางที่ปลอดภัย
อย่างไรก็ตาม ยังไม่ถึงขั้นช่วยคลายความกังวลได้เต็มที่สุด เพราะยังไม่ได้อธิบายสถานะปัจจุบันเชิงบริบท เช่น เป็นการรออัปเดตจากระบบส่วนกลาง หรือยังไม่มีผลยืนยันในขณะนั้น
เงื่อนไขที่ใช้หักคะแนนตามไฟล์:
เข้ากลุ่ม พลาดเล็กน้อย ของหัวข้อ 3.1 เพราะวิเคราะห์ทิศทางได้ถูกต้องแล้ว แต่ยังไม่อธิบายบริบทให้ผู้ใช้เข้าใจมากที่สุด จึงประเมินที่ 12/15
ตัวอย่างที่ถูกต้องมากขึ้น:
“ขณะนี้ยังรอการอัปเดตผลจากระบบส่วนกลางอยู่ครับ จึงรบกวนติดตามภายในวันนี้ก่อนเวลา 22:00 น. นะครับ”</t>
  </si>
  <si>
    <t>แอดมินมี ownership ดี โดยให้กรอบเวลาชัดเจนและชี้ช่องทางติดตามผล พร้อมเปิดโอกาสให้ติดต่อกลับหากต้องการสอบถามเพิ่มเติม
ที่ยังไม่เต็ม เพราะยังไม่ได้ระบุ next step ต่อจากจุดเวลา 22:00 น. ชัด ๆ ว่าหากยังไม่มีข้อมูลควรทำอย่างไร
เงื่อนไขที่ใช้หักคะแนนตามไฟล์:
เข้ากลุ่ม พลาดเล็กน้อย ของหัวข้อ 3.2 เพราะมี next step แล้ว แต่ยังขาดกรณี follow-up หลังเวลาที่กำหนด จึงประเมินที่ 9/10
ตัวอย่างที่ถูกต้องมากขึ้น:
“หากเลยเวลา 22:00 น. แล้วยังไม่มีประกาศเพิ่มเติม สามารถติดต่อกลับเข้ามาได้อีกครั้งนะครับ”</t>
  </si>
  <si>
    <t>น้ำเสียงของแอดมินสุภาพ เหมาะสม และให้ความช่วยเหลือในเชิงบริการได้ดี
เงื่อนไขที่ใช้หักคะแนนตามไฟล์:
ไม่เข้ากลุ่มพลาด จึงประเมินที่ 10/10</t>
  </si>
  <si>
    <t>ไรเดอร์สอบถามสถานะการจ่ายเงินค่ารอบ (Rider inquires about payout status)</t>
  </si>
  <si>
    <t>ไรเดอร์ติดต่อเข้ามาสอบถามว่า เงินค่ารอบจะออกภายในวันนี้หรือไม่ โดยเป็นการสอบถามสถานะการจ่ายเงินรอบของระบบ
จากบทสนทนา แอดมินตอบกลับว่าให้ รอตรวจสอบภายในวันนี้ก่อนเวลา 22:00 น. และแจ้งว่า หากมีการเปลี่ยนแปลง จะมีประกาศผ่านแอป Robinhood Rider อีกครั้ง หลังจากไรเดอร์ตอบรับทราบ แอดมินจึงปิดการสนทนาอย่างสุภาพ</t>
  </si>
  <si>
    <t>https://drive.google.com/open?id=1hvnv0IMgyLsjeVkrPC1n109D8FMiHnZv</t>
  </si>
  <si>
    <t>AA217913</t>
  </si>
  <si>
    <t>https://app.oho.chat/business/6805c0f16232119d2a1204b5/smartchat?room=6878f5f27a687013112528f4</t>
  </si>
  <si>
    <t>จากหน้าระบบพบว่าเวลารอรับบริการอยู่ที่ 55 วินาที ซึ่งอยู่ในเกณฑ์ SLA และ Tag ของเคสคือ โอนสลิปธนาคารรอบ / สอบถามการรอ ซึ่งสอดคล้องกับบริบทการสอบถามเรื่องเงินรอบ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</si>
  <si>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แอดมินตอบในทิศทางที่เหมาะสม โดยไม่ได้ยืนยันข้อมูลที่อาจคลาดเคลื่อน แต่แจ้งให้รอตรวจสอบภายในเวลาที่กำหนด และอ้างอิงช่องทางประกาศที่ชัดเจนคือแอป Robinhood Rider จึงถือว่าคำตอบมีความระมัดระวังและถูกต้องในระดับดี
อย่างไรก็ตาม คำตอบยังไม่ได้ชี้ชัดในเชิงสถานะปัจจุบันว่าเป็นการ รออัปเดตผลจากระบบ หรือเป็นการ ยังไม่มีประกาศยืนยันในขณะนั้น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เพราะคำตอบถูกทิศทางและปลอดภัย แต่ยังไม่ชัดที่สุดในเชิงสถานะปัจจุบัน จึงประเมินที่ 9/10
ตัวอย่างจากเคส:
“รบกวนพี่ไรเดอร์รอตรวจสอบอีกครั้งภายในวันนี้ก่อนเวลา 22:00 น. นะครับ”
“หากมีการเปลี่ยนแปลง จะมีประกาศแจ้งให้ทราบผ่านแอป Robinhood Rider อีกครั้งครับ”
ตัวอย่างที่ถูกต้องมากขึ้น:
“ขณะนี้ยังรอการอัปเดตจากระบบอยู่ครับ รบกวนติดตามภายในวันนี้ก่อนเวลา 22:00 น. นะครับ หากมีการเปลี่ยนแปลงจะมีประกาศผ่านแอป Robinhood Rider ครับ”</t>
  </si>
  <si>
    <t>แอดมินแจ้งได้ว่า
ให้รอตรวจสอบถึงเวลาใด
หากมีการเปลี่ยนแปลงจะดูประกาศจากที่ไหน
ถือว่าครอบคลุมประเด็นหลักของคำถามแล้ว แต่ยังสามารถเสริมได้อีก เช่น
หากเลย 22:00 น. แล้วยังไม่มีประกาศควรทำอย่างไร
หากประกาศแล้วแต่เงินยังไม่เข้า ควรติดต่อกลับอย่างไร
การตรวจสอบนี้เป็นภาพรวมของรอบจ่าย ไม่ใช่การยืนยันรายบุคคล ณ ตอนนั้น
เงื่อนไขที่ใช้หักคะแนนตามไฟล์:
เข้ากลุ่ม พลาดเล็กน้อย ของหัวข้อ 2.2 เพราะคำตอบครอบคลุมสาระหลักแล้ว แต่ยังขาด follow-up หลังเวลาที่แจ้ง จึงประเมินที่ 8/10
ตัวอย่างจากเคส:
แจ้งให้รอตรวจสอบก่อนเวลา 22:00 น.
แจ้งช่องทางประกาศผ่านแอป
ตัวอย่างที่ถูกต้องมากขึ้น:
“หากเลยเวลา 22:00 น. แล้วยังไม่มีประกาศหรือยังไม่ได้รับข้อมูลเพิ่มเติม สามารถติดต่อเข้ามาได้อีกครั้งนะครับ”</t>
  </si>
  <si>
    <t>แอดมินให้ step ชัดเจน คือ
รอตรวจสอบภายในวันนี้ก่อนเวลา 22:00 น.
ติดตามประกาศผ่านแอป Robinhood Rider
ถือว่าผู้ใช้งานสามารถเข้าใจและนำไปปฏิบัติได้ทันที
เงื่อนไขที่ใช้หักคะแนนตามไฟล์:
ไม่เข้ากลุ่มพลาดของหัวข้อ 2.3 เพราะขั้นตอนชัดเจนและใช้งานได้จริง จึงประเมินที่ 5/5</t>
  </si>
  <si>
    <t>ไรเดอร์ติดต่อเข้ามาสอบถามว่า วันนี้เงินไม่เข้า โดยเป็นการติดตามสถานะเงินรอบในวันดังกล่าว
จากบทสนทนา แอดมินตอบกลับว่าให้ รอตรวจสอบอีกครั้งภายในวันนี้ก่อนเวลา 22:00 น. และแจ้งว่า หากมีการเปลี่ยนแปลง จะมีประกาศแจ้งให้ทราบผ่านแอป Robinhood Rider หลังจากนั้นแอดมินเปิดโอกาสให้ผู้ติดต่อสอบถามเพิ่มเติม และปิดการสนทนาอย่างสุภาพ</t>
  </si>
  <si>
    <t>https://drive.google.com/open?id=16s0VSxO9-ztcFRm_tEu57dDGiM7KlXY5</t>
  </si>
  <si>
    <t>AA219531</t>
  </si>
  <si>
    <t>https://app.oho.chat/business/6805c0f16232119d2a1204b5/smartchat?room=69d78d026fa40cf121b46243</t>
  </si>
  <si>
    <t>แอดมินมีการขอข้อมูลยืนยันตัวตนเบื้องต้นก่อนตรวจสอบข้อมูลเฉพาะรายบุคคล ได้แก่ ชื่อ รหัสไรเดอร์ และเบอร์โทรศัพท์ จึงถือว่าดำเนินการในกรอบที่เหมาะสม และไม่พบการเปิดเผยข้อมูลเกินความจำเป็น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</si>
  <si>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57 วินาที ซึ่งอยู่ในเกณฑ์ SLA และ Tag ของเคสคือ สอบถามเป็นประกันไรเดอร์ ซึ่งตรงกับบริบทของเคสที่เป็นเรื่องยอดหัก/เงินประกัน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</si>
  <si>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หัวข้อนี้ต้องหักค่อนข้างมาก เพราะแอดมินอธิบาย process ผิด โดยแจ้งในลักษณะว่าไรเดอร์ต้อง ชำระเงินประกันจำนวน 400 บาทก่อน แล้วจึงจะเริ่มรับงานรอบถัดไปได้ ซึ่งไม่ตรงกับกระบวนการจริง
ตาม process ที่ถูกต้องคือ
ระบบจะ ทยอยหักค่าประกันจากรายได้ของไรเดอร์
หักสะสมไปเรื่อย ๆ จนกว่าจะครบ 400 บาท
เมื่อครบแล้ว ไรเดอร์จึงได้รับรายได้ตามปกติ
ดังนั้นคำตอบของแอดมินในเคสนี้เสี่ยงทำให้ไรเดอร์เข้าใจผิดว่าต้องไปชำระเงินก้อนเองก่อน ซึ่งเป็นสาระสำคัญที่คลาดเคลื่อน
เงื่อนไขที่ใช้หักคะแนนตามไฟล์:
เข้ากลุ่ม พลาดปานกลางถึงรุนแรง ของหัวข้อ 2.1 เพราะอธิบาย เงื่อนไขระบบผิดจาก process จริง จึงประเมินที่ 4/10
ตัวอย่างจากเคส:
แอดมินตอบว่า: “พี่ไรเดอร์จำเป็นต้องชำระเงินประกันจำนวน 400 บาทก่อนนะครับ หลังจากดำเนินการเรียบร้อยแล้ว พี่ไรเดอร์จึงจะสามารถเริ่มทำงานรอบถัดไปได้ครับ”
ตัวอย่างที่ถูกต้องมากขึ้น:
“ยอดดังกล่าวคือค่าประกันครับ ระบบจะทยอยหักจากรายได้ของพี่ไรเดอร์ไปเรื่อย ๆ จนกว่าจะครบ 400 บาทนะครับ”
“เมื่อหักครบแล้ว พี่ไรเดอร์จะได้รับรายได้ตามปกติครับ”</t>
  </si>
  <si>
    <t>นอกจากคำตอบจะคลาดเคลื่อนในสาระหลักแล้ว ยังไม่ครบถ้วนในเชิงอธิบายให้ไรเดอร์เข้าใจระบบ เช่น
ยอดนี้คือยอดอะไร
ระบบหักอย่างไร
หักต่อรอบหรือหักจากรายได้ในแต่ละวันอย่างไร
เมื่อครบ 400 บาทแล้วจะเกิดอะไรขึ้น
ไรเดอร์ต้องทำอะไรเพิ่มเติมหรือไม่
คำตอบจึงยังไม่ครบทั้งในมิติ “ความหมายของยอด” และ “การทำงานของระบบ”
เงื่อนไขที่ใช้หักคะแนนตามไฟล์:
เข้ากลุ่ม พลาดปานกลาง ของหัวข้อ 2.2 เพราะให้คำตอบหลักแล้ว แต่ อธิบายไม่ครบและไม่ตรง process จริง จึงประเมินที่ 5/10
ตัวอย่างจากเคส:
แอดมินแจ้งเพียงว่าต้องชำระ 400 บาทก่อน
ตัวอย่างที่ถูกต้องมากขึ้น:
“ยอดนี้คือค่าประกันครับ ระบบจะหักสะสมจากรายได้ของพี่ไรเดอร์จนกว่าจะครบ 400 บาท”
“ในช่วงที่ยังหักไม่ครบ ระบบจะแสดงยอดหักประกันในรายการครับ”
“เมื่อครบ 400 บาทแล้ว พี่ไรเดอร์จะได้รับรายได้ตามปกติครับ”</t>
  </si>
  <si>
    <t>แอดมินมีลำดับการทำงานพื้นฐาน คือ
ขอข้อมูล
ตรวจสอบ
แจ้งผล
แต่คำอธิบายขั้นตอนของระบบไม่ชัด และสาระที่แจ้งออกไปไม่ตรงกับ process จริง จึงแม้รูปแบบจะเป็นขั้นตอน แต่เนื้อหาที่ใช้ดำเนินการยังไม่ชัดพอสำหรับให้ผู้ใช้งานเข้าใจอย่างถูกต้อง
เงื่อนไขที่ใช้หักคะแนนตามไฟล์:
เข้ากลุ่ม พลาดปานกลาง ของหัวข้อ 2.3 เพราะมีลำดับการตอบแล้ว แต่ คำอธิบาย process ไม่ชัดและคลาดเคลื่อน จึงประเมินที่ 3/5
ตัวอย่างที่ถูกต้องมากขึ้น:
“จากการตรวจสอบ ยอดนี้เป็นค่าประกันครับ”
“ระบบจะทยอยหักจากรายได้ของพี่ไรเดอร์จนกว่าจะครบ 400 บาทนะครับ”</t>
  </si>
  <si>
    <t>แอดมินสามารถจับได้ว่าเคสนี้เกี่ยวกับ ค่าประกัน แต่ยังวิเคราะห์ความหมายของข้อมูลในระบบไม่ถูกต้อง และอธิบายกลไกการทำงานของระบบคลาดเคลื่อน ทำให้ไม่สามารถคลายข้อสงสัยของไรเดอร์ได้ตรงจุดจริง
โจทย์ของไรเดอร์คือ “ยอดหักประกันคืออะไร” ซึ่งควรตอบให้เข้าใจ process ของระบบ แต่แอดมินกลับพาไปสู่ความเข้าใจว่าเป็นภาระที่ไรเดอร์ฃจึงถือว่าวิเคราะห์ประเด็นได้เพียงบางส่วน แต่ยังไม่ตรงแก่นของปัญหา
เงื่อนไขที่ใช้หักคะแนนตามไฟล์:
เข้ากลุ่ม พลาดปานกลางถึงรุนแรง ของหัวข้อ 3.1 เพราะระบุเรื่องค่าประกันถูก แต่ ตีความ process ผิด จึงประเมินที่ 6/15
ตัวอย่างที่ถูกต้องมากขึ้น:
“จากการตรวจสอบ ยอดนี้เป็นค่าประกันฃที่ระบบทยอยหักจากรายได้ของพี่ไรเดอร์ครับ”
“เมื่อหักสะสมครบ 400 บาทแล้ว ระบบจะไม่หักส่วนนี้ต่อ และพี่ไรเดอร์จะได้รับรายได้ตามปกติครับ”</t>
  </si>
  <si>
    <t>แอดมินมี ownership ในแง่ที่รับเรื่อง ตรวจสอบ และพยายามสรุปผลให้ แต่ next step ที่สื่อออกไปยังไม่ถูกต้อง เพราะทำให้ผู้ใช้งานเข้าใจเหมือนว่าต้องไปดำเนินการชำระเองก่อน
ในเคสนี้ next step ที่ถูกควรเป็นการ อธิบายให้เข้าใจว่าเป็นการหักสะสมอัตโนมัติ และบอกว่าไรเดอร์ไม่ต้องดำเนินการก้อนแยก หากระบบยังแสดงผิดปกติจึงค่อยแจ้งกลับมาตรวจสอบต่อ
เงื่อนไขที่ใช้หักคะแนนตามไฟล์:
เข้ากลุ่ม พลาดปานกลาง ของหัวข้อ 3.2 เพราะมีการสรุปผลและ next step แล้ว แต่ next step ไม่ตรงกับ process จริง จึงประเมินที่ 6/10
ตัวอย่างที่ถูกต้องมากขึ้น:
“ในกรณีนี้พี่ไรเดอร์ไม่ต้องชำระยอดก้อนแยกเพิ่มเติมนะครับ ระบบจะทยอยหักจากรายได้ให้อัตโนมัติจนกว่าจะครบ 400 บาทครับ”
“หากพบว่ายอดแสดงผิดปกติหรือหักไม่ตรง สามารถแจ้งกลับเข้ามาเพื่อให้แอดมินตรวจสอบต่อได้ครับ”</t>
  </si>
  <si>
    <t>ภาษาสุภาพ กระชับ และสื่อความหมายตรงประเด็นในเชิงรูปประโยค
เงื่อนไขที่ใช้หักคะแนนตามไฟล์:
ไม่เข้ากลุ่มพลาด จึงประเมินที่ 5/5</t>
  </si>
  <si>
    <t>ไรเดอร์สอบถามยอดเงินถูกหักจากเงินประกัน (Rider inquires about deduction from deposit balance)</t>
  </si>
  <si>
    <t>ไรเดอร์ติดต่อเข้ามาสอบถามเรื่อง ยอดหักประกัน / ยอดค้างชำระประกัน โดยส่งภาพหน้าจอจากระบบกระเป๋าเงิน/ประวัติการเงินในแอป และสอบถามว่า ยอดหักประกันคืออะไร
จากบทสนทนา แอดมินเริ่มจากการขอข้อมูลเบื้องต้นเพิ่มเติม ได้แก่
ชื่อ-นามสกุล
รหัสไรเดอร์
เบอร์โทรศัพท์
เมื่อไรเดอร์ส่งข้อมูลมาแล้ว แอดมินตรวจสอบและแจ้งผลว่า ไรเดอร์จำเป็นต้องชำระเงินประกันค่าส่งจำนวน 400 บาทก่อน หลังจากดำเนินการครบถ้วนแล้ว จึงจะสามารถเริ่มรับงานรอบถัดไปได้ จากนั้นแอดมินเปิดโอกาสให้สอบถามเพิ่มเติม และปิดการสนทนาอย่างสุภาพ</t>
  </si>
  <si>
    <t>https://drive.google.com/open?id=1zJdtGhSLB5Pi9SxQfKAJ2KRqRivMXSxK</t>
  </si>
  <si>
    <t>AA221030</t>
  </si>
  <si>
    <t>https://app.oho.chat/business/6805c0f16232119d2a1204b5/smartchat?room=69d9152a623269b4d0413afd</t>
  </si>
  <si>
    <t>เคสนี้เป็นการรับข้อเสนอแนะเกี่ยวกับประสบการณ์ใช้งานแอป ไม่ได้มีการเปิดเผยข้อมูลส่วนบุคคลเกินความจำเป็น และไม่พบความเสี่ยงด้าน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</si>
  <si>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05 วินาที ซึ่งถือว่าใกล้เคียงเกณฑ์และยังไม่รุนแรงมาก ส่วน Tag ของเคสคือ แนะนำ/ติชมบริการ ซึ่งสอดคล้องกับลักษณะการติดต่อครั้งนี้
จึงถือว่าหัวข้อนี้ทำได้ดี แต่หักเล็กน้อยจาก SLA ที่ยังไม่เร็วมากนัก
เงื่อนไขที่ใช้หักคะแนนตามไฟล์:
เข้ากลุ่ม พลาดเล็กน้อย ของหัวข้อ 1.3 เพราะ Tag ถูกต้อง แต่ SLA ยังไม่เด่นมาก จึงประเมินที่ 9/10</t>
  </si>
  <si>
    <t>สำหรับเคสประเภทข้อเสนอแนะ/คำติชม เป้าหมายหลักคือการ รับฟัง รับทราบ และตอบกลับอย่างเหมาะสม ไม่ใช่การอธิบาย process เชิงแก้ไขเฉพาะหน้า แอดมินตอบได้ถูกต้องกับบริบทของเคส โดยขอบคุณสำหรับคำแนะนำและแจ้งว่าจะนำไปพัฒนาและปรับปรุงต่อ จึงถือว่าเหมาะสมและถูกต้องกับลักษณะการติดต่อ
เงื่อนไขที่ใช้หักคะแนนตามไฟล์:
ไม่เข้ากลุ่มพลาดของหัวข้อ 2.1 เพราะคำตอบเหมาะสมกับประเภทเคส จึงประเมินที่ 10/10</t>
  </si>
  <si>
    <t>แอดมินตอบได้ครบในระดับที่เหมาะกับเคสข้อเสนอแนะ คือ
รับทราบข้อเสนอแนะ
ขอบคุณผู้ใช้งาน
แจ้งว่าจะนำไปปรับปรุงการให้บริการ
อย่างไรก็ตาม หากจะให้ครบยิ่งขึ้น อาจสะท้อนให้ผู้ใช้งานเห็นว่าแอดมินเข้าใจข้อเสนอแนะที่ส่งมา เช่น พูดถึงเรื่อง การแสดงสาขาใกล้ที่สุด หรือ การจัดเมนู Top Sale แบบย่อ ๆ เพื่อให้ผู้ใช้รู้ว่ารับเรื่องตรงประเด็นจริง
เงื่อนไขที่ใช้หักคะแนนตามไฟล์:
เข้ากลุ่ม พลาดเล็กน้อย ของหัวข้อ 2.2 เพราะตอบรับได้ดีแล้ว แต่ยังสามารถสะท้อนสาระของ feedback ให้ชัดขึ้นอีกเล็กน้อย จึงประเมินที่ 9/10
ตัวอย่างจากเคส:
“แอดมินขอขอบคุณสำหรับคำแนะนำและข้อเสนอแนะนะครับ ทางเราจะนำไปพัฒนาและปรับปรุงการให้บริการให้ดียิ่งขึ้นครับ”
ตัวอย่างที่ถูกต้องมากขึ้น:
“ขอบคุณสำหรับคำแนะนำเรื่องการแสดงสาขาที่ใกล้ที่สุดและการจัดเมนู Top Sale นะครับ ทางเราจะนำข้อเสนอแนะนี้ไปพัฒนาและปรับปรุงการให้บริการให้ดียิ่งขึ้นครับ”</t>
  </si>
  <si>
    <t>เคสนี้ไม่ได้ต้องการ step การแก้ไขเฉพาะหน้า แต่ในแง่การสื่อสาร แอดมินแจ้งชัดเจนว่าได้ รับข้อเสนอแนะแล้ว และจะนำไปพัฒนา ถือว่าเพียงพอกับประเภทเคส
ที่ยังไม่เต็ม เพราะไม่ได้บอกชัดว่าข้อเสนอแนะจะถูกส่งต่อไปยังทีมที่เกี่ยวข้องหรือบันทึกเป็น feedback เพื่อพัฒนา
เงื่อนไขที่ใช้หักคะแนนตามไฟล์:
เข้ากลุ่ม พลาดเล็กน้อย ของหัวข้อ 2.3 เพราะสาระหลักชัดแล้ว แต่ยังเพิ่มความชัดในเชิงการส่งต่อ feedback ได้อีกเล็กน้อย จึงประเมินที่ 4/5</t>
  </si>
  <si>
    <t>แอดมินเข้าใจถูกต้องว่าเคสนี้เป็น ข้อเสนอแนะเพื่อพัฒนาประสบการณ์ใช้งาน ไม่ใช่ปัญหาที่ต้องแก้เฉพาะหน้าทันที จึงตอบในเชิงรับฟังและรับเรื่องอย่างเหมาะสม ถือว่าจับบริบทได้ถูก
อย่างไรก็ตาม ยังไม่ถึงขั้นวิเคราะห์ลึก เพราะไม่ได้สะท้อนกลับให้เห็นว่าเข้าใจ pain point ของผู้ใช้ใน 2 ประเด็นที่ส่งมาอย่างชัดเจน
เงื่อนไขที่ใช้หักคะแนนตามไฟล์:
เข้ากลุ่ม พลาดเล็กน้อย ของหัวข้อ 3.1 เพราะเข้าใจประเภทเคสถูกต้องแล้ว แต่ยังไม่สะท้อนการวิเคราะห์ pain point กลับให้ผู้ใช้เห็นมากนัก จึงประเมินที่ 12/15
ตัวอย่างที่ถูกต้องมากขึ้น:
“ขอบคุณสำหรับข้อเสนอแนะเรื่องการแสดงสาขาที่ใกล้ที่สุดและการจัดเมนู Top Sale ครับ ทางเราจะนำ feedback นี้ส่งต่อทีมที่เกี่ยวข้องเพื่อพัฒนาประสบการณ์การสั่งซื้อให้ดีขึ้นครับ”</t>
  </si>
  <si>
    <t>แอดมินมี ownership ที่ดีในระดับหนึ่ง เพราะรับข้อเสนอแนะด้วยตัวเองและแจ้งว่าจะนำไปปรับปรุงต่อ ซึ่งเหมาะกับเคส feedback
ที่ยังไม่เต็ม เพราะยังไม่ได้ระบุ next step ชัดกว่านี้ เช่น จะส่งต่อให้ทีมที่เกี่ยวข้อง หรือบันทึกเป็น feedback เพื่อพัฒนา
เงื่อนไขที่ใช้หักคะแนนตามไฟล์:
เข้ากลุ่ม พลาดเล็กน้อย ของหัวข้อ 3.2 เพราะมี ownership แล้ว แต่ next step ยังเป็นภาพกว้าง จึงประเมินที่ 8/10
ตัวอย่างที่ถูกต้องมากขึ้น:
“ทางแอดมินจะส่งต่อข้อเสนอแนะนี้ให้ทีมที่เกี่ยวข้องนำไปพิจารณาปรับปรุงต่อครับ”</t>
  </si>
  <si>
    <t>น้ำเสียงของแอดมินสุภาพ เหมาะสม และให้ความสำคัญกับ feedback ของผู้ใช้งาน ซึ่งเหมาะกับเคสประเภทข้อเสนอแนะ
เงื่อนไขที่ใช้หักคะแนนตามไฟล์:
ไม่เข้ากลุ่มพลาด จึงประเมินที่ 10/10</t>
  </si>
  <si>
    <t>ลูกค้าแนะนำปรับปรุงการค้นหาร้านและการแสดงเมนูในแอป (Customer suggests improvements on search results and menu display)</t>
  </si>
  <si>
    <t>ผู้ใช้งานติดต่อเข้ามาในลักษณะ แนะนำ/ติชมการใช้งานแอป สำหรับออเดอร์ 260412-RH-2191 โดยให้ข้อเสนอแนะ 2 ประเด็นหลัก คือ
1. เมื่อค้นหาด้วยคำว่า café Amazon แอปแสดงสาขาที่อยู่ไกลถึง 4.9 กิโลเมตร เป็นลำดับต้น ๆ ทั้งที่ควรแสดงสาขาที่ใกล้ที่สุดก่อน
2. เมื่อต้องการสั่ง กาแฟและชา ผู้ใช้งานต้องเลื่อนหาเมนูจำนวนมาก จึงเสนอว่าควรแสดงเมนู Top Sale ก่อน เพื่อให้ค้นหาเมนูได้สะดวกขึ้น
จากบทสนทนา แอดมินตอบรับข้อเสนอแนะด้วยถ้อยคำสุภาพ ขอบคุณผู้ใช้งานสำหรับคำแนะนำ และแจ้งว่าจะนำไปพัฒนาและปรับปรุงการให้บริการให้ดียิ่งขึ้น ก่อนปิดการสนทนาอย่างสุภาพ</t>
  </si>
  <si>
    <t>https://drive.google.com/open?id=1PtoGcHOHJ0HbfDWH6G3lqrwbV5K-rAx9</t>
  </si>
  <si>
    <t>AA218220</t>
  </si>
  <si>
    <t>https://app.oho.chat/business/6805c0f16232119d2a1204b5/smartchat?room=686f59297e9c7973cd08d67f</t>
  </si>
  <si>
    <t>แอดมินมีการทักทายพร้อมแนะนำตัวอย่างเหมาะสม และปิดการสนทนาอย่างสุภาพครบถ้วนตามมาตรฐาน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t>
  </si>
  <si>
    <t>แอดมินมีการขอข้อมูลยืนยันตัวตน/ข้อมูลร้านก่อนตรวจสอบ ได้แก่ ชื่อร้าน เบอร์โทรที่ลงทะเบียน และเลขบัตรประชาชน 5 ตัวท้าย พร้อมระบุทางเลือกสำหรับกรณีอื่นอย่างเหมาะสม จึงถือว่าดำเนินการตามกรอบการตรวจสอบข้อมูลได้ถูกต้อง และไม่เปิดเผยข้อมูลเกินความจำเป็น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</si>
  <si>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16 นาที 25 วินาที ซึ่งเกิน SLA ค่อนข้างมาก แม้ Tag ของเคสคือ ตรวจสอบสถานะบัญชี จะพออยู่ในกลุ่มที่ใกล้เคียงกับการตรวจสอบสถานะร้าน แต่ในเชิงประสบการณ์บริการถือว่าร้านค้ารอนานเกินควรสำหรับเคสตรวจสอบการเปิดร้าน
ดังนั้นหัวข้อนี้ควรถูกหักจากประเด็น SLA เป็นหลัก
เงื่อนไขที่ใช้หักคะแนนตามไฟล์:
เข้ากลุ่ม พลาดปานกลาง ของหัวข้อ 1.3 เพราะ SLA ไม่ผ่านชัดเจน จึงประเมินที่ 6/10
ตัวอย่างจากเคส:
เวลารอรับบริการ 16:25 นาที
ตัวอย่างที่ถูกต้องมากขึ้น:
ควรรับเคสและตอบกลับแรกให้เร็วขึ้น เพื่อให้ร้านค้าทราบทันทีว่ากำลังมีการตรวจสอบสถานะร้านให้อยู่</t>
  </si>
  <si>
    <t>แอดมินตอบได้ถูกต้องตรงประเด็นของเคส เพราะไม่ได้เพียงบอกสถานะทั่วไป แต่ดำเนินการตรวจสอบจริงและแจ้งผลอย่างชัดเจนว่าได้ อนุมัติและกดเปิดร้าน เรียบร้อยแล้ว รวมถึงแจ้งพฤติกรรมระบบต่อไปว่าร้านจะเปิด–ปิดอัตโนมัติตามเวลาที่ตั้งไว้ ซึ่งสอดคล้องกับปัญหาที่ร้านค้าสอบถามโดยตรง
เงื่อนไขที่ใช้หักคะแนนตามไฟล์:
ไม่เข้ากลุ่มพลาดของหัวข้อ 2.1 เพราะคำตอบถูกต้องและตรงกับข้อสงสัยหลักของร้านค้า จึงประเมินที่ 10/10</t>
  </si>
  <si>
    <t>แอดมินให้คำตอบได้ค่อนข้างครบ โดยมีทั้ง
แจ้งผลว่ากดเปิดร้านเรียบร้อยแล้ว
ระบุรหัสร้านค้า
อธิบายว่าระบบจะเปิด–ปิดอัตโนมัติตามเวลาที่ตั้งไว้
แจ้งทางเลือกว่าหากต้องการปิดร้านนอกเหนือเวลาที่ตั้งไว้ สามารถกดจากหน้าแอปได้เอง
อย่างไรก็ตาม หากจะให้ครบยิ่งขึ้น อาจเสริมอีกเล็กน้อยว่า
หากร้านยังไม่แสดงบนแอปภายในระยะเวลาหนึ่งควรทำอย่างไร
ควรลองรีเฟรช/ออกเข้าแอปใหม่หรือไม่
หากตั้งเวลาเปิดร้านผิดพลาดต้องแก้ตรงไหน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แต่ยังสามารถเพิ่มคำแนะนำปลายทางได้อีกเล็กน้อย จึงประเมินที่ 9/10
ตัวอย่างจากเคส:
“แอดมินได้อนุมัติและกดเปิดร้าน singhcoffee ... ให้เรียบร้อยแล้ว”
“หลังจากนี้ระบบจะเปิดปิดร้านอัตโนมัติตามที่ร้านค้าตั้งเวลาไว้นะคะ”
ตัวอย่างที่ถูกต้องมากขึ้น:
“หากหลังจากนี้ร้านค้ายังไม่เห็นร้านแสดงบนแอป รบกวนลองเข้า–ออกแอปอีกครั้ง หรือแจ้งกลับเข้ามาให้แอดมินตรวจสอบต่อได้ค่ะ”</t>
  </si>
  <si>
    <t>แอดมินมีลำดับขั้นตอนชัดเจน ได้แก่
ขอข้อมูลเพื่อตรวจสอบ
แจ้งว่ากำลังดำเนินการตรวจสอบ
แจ้งผลว่ากดเปิดร้านแล้ว
อธิบายการทำงานของระบบเปิด–ปิดอัตโนมัติ
แจ้งทางเลือกหากต้องการปิดร้านเอง
ถือว่า step ชัดเจน เข้าใจง่าย และสามารถนำไปใช้งานต่อได้จริง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t>
  </si>
  <si>
    <t>แอดมินวิเคราะห์ได้ตรงกับปัญหาที่แท้จริงว่าเป็นเรื่อง สถานะการเปิดร้าน/การอนุมัติร้าน มากกว่าจะเป็นปัญหาเชิงหน้าบ้านอย่างเดียว และสามารถแก้ไขโดยตรงด้วยการ อนุมัติและกดเปิดร้าน ได้เลย ถือว่าแก้ปัญหาได้ตรงจุดและเห็นผลลัพธ์ชัดเจน
ที่ยังไม่เต็ม เพราะสามารถเสริมการป้องกันความสับสนปลายทางได้อีกเล็กน้อย เช่น หากร้านยังไม่ขึ้นหน้าระบบให้ทำอะไรต่อ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แต่ยังสามารถปิดความกังวลหลังแก้ไขได้ครบขึ้นอีกเล็กน้อย จึงประเมินที่ 14/15
ตัวอย่างจากเคส:
แอดมินไม่ได้ตอบเชิงทั่วไป แต่ดำเนินการ “อนุมัติและกดเปิดร้าน” ให้จริง
ตัวอย่างที่ถูกต้องมากขึ้น:
“ขณะนี้แอดมินได้กดเปิดร้านให้เรียบร้อยแล้วค่ะ หากร้านยังไม่แสดงบนแอปหลังจากนี้ รบกวนแจ้งกลับเข้ามาเพื่อให้ตรวจสอบต่อได้ค่ะ”</t>
  </si>
  <si>
    <t>แอดมินมี ownership ดี เพราะรับเรื่อง ตรวจสอบ และแก้ไขให้เสร็จในเคสเดียว พร้อมให้ next step ว่าหลังจากนี้ระบบจะเปิด–ปิดอัตโนมัติ และหากต้องการปิดร้านนอกเหนือเวลาที่ตั้งไว้สามารถทำเองได้
ที่ยังไม่เต็ม เพราะยังไม่ได้ระบุ next step ในกรณีที่ร้านยังไม่แสดงผลหลังแก้ไขเสร็จ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แต่ยังขาดกรณี follow-up หลังการแก้ไข จึงประเมินที่ 9/10
ตัวอย่างที่ถูกต้องมากขึ้น:
“หากร้านยังไม่แสดงบนแอปหลังจากนี้ สามารถแจ้งกลับเข้ามาได้อีกครั้งนะคะ แอดมินจะช่วยตรวจสอบต่อให้ค่ะ”</t>
  </si>
  <si>
    <t>ภาษาสุภาพ ชัดเจน และสื่อความหมายตรงประเด็น เหมาะสมกับบริบทการให้บริการร้านค้า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</si>
  <si>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เป็นมิตร และเหมาะสมกับสถานการณ์ อีกทั้งมีการใช้ถ้อยคำเชิงบวกกับร้านค้าอย่างเหมาะสม
เงื่อนไขที่ใช้หักคะแนนตามไฟล์:
ไม่เข้ากลุ่มพลาด จึงประเมินที่ 10/10</t>
  </si>
  <si>
    <t>ร้านค้าสอบถามร้านยังไม่แสดงบนแอปแม้อัปเดตข้อมูลแล้ว (Merchant inquires why shop is not visible despite updating information)</t>
  </si>
  <si>
    <t>ร้านค้าติดต่อเข้ามาแจ้งว่า ร้านยังไม่แสดงบนแอป และระบุว่าได้ดำเนินการตามข้อมูลเบื้องต้น รวมถึงอัปเดตรูปเรียบร้อยแล้ว แต่ร้านค้ายังไม่สามารถแสดงผลบนระบบได้ตามปกติ จึงต้องการให้แอดมินช่วยตรวจสอบ
จากบทสนทนา แอดมินเริ่มจากการขอข้อมูลเพิ่มเติมเพื่อใช้ตรวจสอบ ได้แก่
ชื่อร้านค้า
เบอร์โทรศัพท์ที่ลงทะเบียน
เลขบัตรประชาชน 5 ตัวท้าย
พร้อมระบุทางเลือกเพิ่มเติมกรณีไม่แน่ใจข้อมูล หรือกรณีเป็นนิติบุคคล
เมื่อร้านค้าส่งข้อมูลมาแล้ว แอดมินแจ้งว่ากำลังดำเนินการตรวจสอบ และต่อมาแจ้งผลว่าได้ อนุมัติและกดเปิดร้าน singhcoffee รหัสร้านค้า 126767 เรียบร้อยแล้ว พร้อมอธิบายต่อว่า หลังจากนี้ระบบจะ เปิด–ปิดร้านอัตโนมัติตามเวลาที่ร้านตั้งไว้ และหากต้องการปิดร้านนอกเหนือจากเวลาที่ตั้งไว้ สามารถกดปิดร้านที่หน้าแอปได้เอง ก่อนปิดการสนทนาอย่างสุภาพ</t>
  </si>
  <si>
    <t>https://drive.google.com/open?id=1-8Tfo1T2MwIMRMTMf4UXo8eTOMu320YR</t>
  </si>
  <si>
    <t>AA218608</t>
  </si>
  <si>
    <t>https://app.oho.chat/business/6805c0f16232119d2a1204b5/smartchat?room=68438f06b14ca26cdd27e89a</t>
  </si>
  <si>
    <t>หัวข้อนี้ควรได้เต็ม เพราะแอดมิน ไม่เปิดเผยเบอร์โทรลูกค้า ตามที่ไรเดอร์ร้องขอ ซึ่งเป็นการปฏิบัติตามหลัก PDPA / การคุ้มครองข้อมูลส่วนบุคคลได้ถูกต้อง นอกจากนี้ การสื่อสารยังอยู่ในขอบเขตของการตรวจสอบออเดอร์โดยไม่เปิดเผยข้อมูลเกินความจำเป็น
เงื่อนไขที่ใช้หักคะแนนตามไฟล์:
ไม่เข้ากลุ่มพลาดของหัวข้อ 1.2 เพราะมีการรักษาข้อมูลส่วนบุคคลของลูกค้าอย่างเหมาะสม จึงประเมินที่ 10/10</t>
  </si>
  <si>
    <t>จากหน้าระบบพบว่าเวลารอรับบริการอยู่ที่ 11 วินาที ซึ่งอยู่ในเกณฑ์ SLA ที่ดีมาก และ Tag ของเคสคือ ร้องเรียนร้านค้า ซึ่งตรงกับลักษณะการติดต่อของไรเดอร์ครั้งนี้
เงื่อนไขที่ใช้หักคะแนนตามไฟล์:
ไม่เข้ากลุ่มพลาดของหัวข้อ 1.3 เพราะ SLA ผ่าน และ Tag ถูกต้อง จึงประเมินที่ 10/10</t>
  </si>
  <si>
    <t>แอดมินตอบได้ถูกต้องในสาระสำคัญหลายส่วน ได้แก่
ตรวจสอบเวลาของออเดอร์และเวลาไปถึงหน้าร้านจากระบบ
อธิบายสถานการณ์ตามข้อมูลที่ตรวจสอบได้
แจ้งถูกต้องว่า ไม่สามารถให้เบอร์ลูกค้าได้
แจ้งว่าจะบันทึกเป็นข้อมูลร้องเรียนร้านค้า
อย่างไรก็ตาม มีส่วนหนึ่งของคำตอบที่ใช้คำอธิบายเชิงตัดสิน เช่น “ลูกค้าโทรมาตามออเดอร์ไม่ผิด” ซึ่งแม้มีเหตุผลรองรับจากข้อมูลเวลา แต่สามารถทำให้ไรเดอร์รู้สึกว่าถูกตัดสินหรือไม่ได้รับการรับฟังเต็มที่ จึงยังไม่เต็มในหัวข้อนี้
เงื่อนไขที่ใช้หักคะแนนตามไฟล์:
เข้ากลุ่ม พลาดเล็กน้อย ของหัวข้อ 2.1 เพราะคำตอบโดยรวมถูกต้อง แต่มีถ้อยคำบางช่วงที่ตรงเกินไปและอาจไม่เหมาะในเชิงการสื่อสารกับผู้ร้องเรียน จึงประเมินที่ 9/10
ตัวอย่างจากเคส:
“ลูกค้าโทรมาตามออเดอร์ไม่ผิดนะคะ”
ตัวอย่างที่ถูกต้องมากขึ้น:
“จากข้อมูลเวลาในระบบ พบว่ามีช่วงเวลารอประมาณ 20 นาทีค่ะ จึงอาจเป็นสาเหตุที่ลูกค้าติดตามออเดอร์นะคะ”
แบบนี้ยังคงข้อเท็จจริง แต่ฟังนุ่มนวลกว่า</t>
  </si>
  <si>
    <t>แอดมินตอบได้ค่อนข้างครบ โดยมีทั้ง
ผลการตรวจสอบเวลาออเดอร์
การอธิบายบริบทของระบบเลือกไรเดอร์
การแจ้งว่าจะบันทึกร้องเรียนร้านค้า
การแจ้งว่าไม่สามารถให้เบอร์ลูกค้าได้
อย่างไรก็ตาม ยังขาดรายละเอียดเสริมอีกเล็กน้อย เช่น
หากไรเดอร์ต้องการติดตามผลการร้องเรียนต่อควรทำอย่างไร
การร้องเรียนนี้จะถูกส่งต่อหรือเก็บในระบบอย่างไร
หากไรเดอร์มีหลักฐานเพิ่มเติมสามารถส่งเพิ่มได้หรือไม่
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เพราะคำตอบครอบคลุมประเด็นหลักแล้ว แต่ยังขาด next detail บางส่วน จึงประเมินที่ 8/10
ตัวอย่างจากเคส:
“แอดมินจะบันทึกเป็นข้อมูลการร้องเรียนสำหรับร้านค้า”
ตัวอย่างที่ถูกต้องมากขึ้น:
“แอดมินจะบันทึกเป็นข้อมูลการร้องเรียนร้านค้าไว้ในระบบนะคะ หากพี่ไรเดอร์มีหลักฐานเพิ่มเติมสามารถแจ้งเข้ามาได้ค่ะ”</t>
  </si>
  <si>
    <t>แอดมินมีลำดับการตอบชัดเจน ได้แก่
รับเรื่องและตรวจสอบออเดอร์
แจ้งผลจากเวลาที่ตรวจสอบได้
อธิบายบริบทของระบบ/สถานการณ์
แจ้งว่าจะบันทึกร้องเรียนร้านค้า
แจ้งว่าไม่สามารถให้เบอร์ลูกค้าได้
ถือว่า step ชัดเจนและเข้าใจง่าย
เงื่อนไขที่ใช้หักคะแนนตามไฟล์:
ไม่เข้ากลุ่มพลาดของหัวข้อ 2.3 เพราะขั้นตอนชัดเจนและสื่อสารเป็นลำดับดี จึงประเมินที่ 5/5</t>
  </si>
  <si>
    <t>แอดมินวิเคราะห์ได้ดีในระดับหนึ่ง เพราะตรวจสอบจากเวลาในระบบแล้วอธิบายเหตุการณ์ว่าเหตุใดลูกค้าจึงโทรตาม พร้อมทั้งพยายามแยก 2 ประเด็นออกจากกัน คือ
ประเด็นการร้องเรียนร้านค้า
ประเด็นการขอข้อมูลลูกค้า ซึ่งไม่สามารถให้ได้
นอกจากนี้ยังมีการรับเรื่องร้องเรียนร้านค้าไว้ต่อ แต่ยังไม่เต็ม เพราะการอธิบายยังเอนไปทาง “ตัดสินข้อเท็จจริง” มากกว่าการรับฟังความรู้สึกของไรเดอร์ และยังไม่ได้ช่วยลดความขัดแย้งเชิงอารมณ์มากนัก
เงื่อนไขที่ใช้หักคะแนนตามไฟล์:
เข้ากลุ่ม พลาดเล็กน้อย ของหัวข้อ 3.1 เพราะวิเคราะห์จากข้อมูลระบบได้ค่อนข้างตรงจุดแล้ว แต่ยังขาดการสื่อสารเชิงประคับประคองผู้ร้องเรียน จึงประเมินที่ 12/15
ตัวอย่างที่ถูกต้องมากขึ้น:
“จากข้อมูลในระบบพบว่ามีช่วงเวลารอประมาณ 20 นาทีค่ะ แอดมินเข้าใจความกังวลของพี่ไรเดอร์นะคะ และจะบันทึกเรื่องร้องเรียนร้านค้าไว้เพื่อตรวจสอบต่อค่ะ”</t>
  </si>
  <si>
    <t>แอดมินมี ownership ดี เพราะรับเรื่อง ตรวจสอบจากระบบ และแจ้งชัดว่าจะบันทึกเป็นข้อมูลร้องเรียนร้านค้า พร้อมปิดเคสอย่างเหมาะสม
ที่ยังไม่เต็ม เพราะยังสามารถระบุ next step ให้ชัดขึ้นได้อีก เช่น หากมีหลักฐานเพิ่มเติมให้ส่งเพิ่ม หรือหากต้องการติดตามเรื่องต่อให้ทำอย่างไร
เงื่อนไขที่ใช้หักคะแนนตามไฟล์:
เข้ากลุ่ม พลาดเล็กน้อย ของหัวข้อ 3.2 เพราะมี ownership และ next step แล้ว แต่ยังสามารถเสริมความชัดเจนปลายทางได้อีกเล็กน้อย จึงประเมินที่ 9/10
ตัวอย่างที่ถูกต้องมากขึ้น:
“หากพี่ไรเดอร์มีข้อมูลหรือหลักฐานเพิ่มเติมเกี่ยวกับร้านค้า สามารถแจ้งเข้ามาได้อีกนะคะ แอดมินจะช่วยบันทึกเพิ่มเติมให้ค่ะ”</t>
  </si>
  <si>
    <t>โดยรวมแอดมินใช้ภาษาสุภาพ แต่หัวข้อนี้ยังไม่ควรได้เต็ม เพราะถ้อยคำบางช่วง เช่น “ลูกค้าโทรมาตามออเดอร์ไม่ผิด” ค่อนข้างตรงและอาจทำให้ไรเดอร์รู้สึกว่าไม่ได้รับการรับฟังอย่างนุ่มนวลพอ โดยเฉพาะในเคสที่มาในรูปแบบการร้องเรียน
เงื่อนไขที่ใช้หักคะแนนตามไฟล์:
เข้ากลุ่ม พลาดเล็กน้อย ของหัวข้อ 4.3 เพราะน้ำเสียงโดยรวมดี แต่ยังมีบางช่วงที่ควรนุ่มนวลกว่านี้ จึงประเมินที่ 8/10
ตัวอย่างที่ถูกต้องมากขึ้น:
“จากข้อมูลในระบบ ลูกค้าอาจมีความกังวลเรื่องระยะเวลารอออเดอร์นะคะ”
แทนการใช้คำว่า “ไม่ผิด” ตรง ๆ</t>
  </si>
  <si>
    <t>ไรเดอร์ร้องเรียนร้านค้าให้บริการลูกค้าหน้าร้านก่อนคำสั่งซื้อผ่านแอปพลิเคชัน (Rider complains merchant prioritizes walk-in/phone orders over app orders)</t>
  </si>
  <si>
    <t>ไรเดอร์ติดต่อเข้ามาเพื่อ ร้องเรียนร้านค้า โดยแจ้งว่าไม่พอใจที่ไรเดอร์ทำให้ร้านค้ารอนาน และสอบถามว่า ขอเบอร์โทรของลูกค้าได้หรือไม่ พร้อมแนบภาพออเดอร์ประกอบ
จากบทสนทนา แอดมินรับเรื่องและดำเนินการตรวจสอบออเดอร์ 260408-RD-8601 จากนั้นแจ้งผลว่า ร้านค้าได้รับออเดอร์เวลา 08:37 น. และไรเดอร์มาถึงหน้าร้านเวลา 08:51 น. จึงมีระยะเวลารอประมาณ 20 นาที พร้อมชี้แจงว่าโดยปกติหากไรเดอร์ใกล้ร้าน ระบบจะเลือกไรเดอร์คนนั้น และมองว่า ลูกค้าโทรมาตามออเดอร์ไม่ผิด จากนั้นแอดมินแจ้งว่าจะ บันทึกเป็นข้อมูลการร้องเรียนสำหรับร้านค้า เพื่อรวบรวมข้อมูลในการตรวจสอบร้านค้าในลำดับต่อไป และแจ้งต่อว่า ไม่สามารถให้เบอร์ลูกค้าได้ ก่อนปิดการสนทนาอย่างสุภาพ</t>
  </si>
  <si>
    <t>https://drive.google.com/open?id=1SV1Tyi_IH3TkGvOhxRMOIH9Z0GzMcokx</t>
  </si>
  <si>
    <t>AA218621</t>
  </si>
  <si>
    <t>https://app.oho.chat/business/6805c0f16232119d2a1204b5/smartchat?room=6854dfdc35631bb59bca84e7</t>
  </si>
  <si>
    <t>แอดมินมีการทักทาย แนะนำตัว และปิดการสนทนาอย่างสุภาพครบถ้วนตามมาตรฐาน อีกทั้งข้อความปิดท้ายเหมาะสมกับบริบทและเป็นมิตร
เงื่อนไขที่ใช้หักคะแนนตามไฟล์:
ไม่เข้ากลุ่มพลาด จึงประเมินที่ 10/10</t>
  </si>
  <si>
    <t>เคสนี้เป็นการช่วยเหลือการเพิ่มบัตรเครดิตในเชิงการกรอกข้อมูลหน้าจอ โดยแอดมินไม่ได้ขอข้อมูลบัตรเต็มหรือข้อมูลอ่อนไหวเกินความจำเป็น และให้ลูกค้าส่งเฉพาะภาพหน้าจอเพื่อดูข้อผิดพลาด จึงไม่พบความเสี่ยงด้าน PDPA / Policy จากการสื่อสารครั้งนี้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</si>
  <si>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40 วินาที ซึ่งยังถือว่าอยู่ในระดับใช้งานได้ แต่ไม่เร็วมากนัก ส่วน Tag ของเคสคือ สอบถามการโอนเงิน/สลิปเงิน ซึ่งไม่ตรงกับบริบทของปัญหาที่เป็นเรื่อง การเพิ่มวิธีชำระเงินผ่านบัตรเครดิต โดยตรง
ดังนั้นหัวข้อนี้ควรถูกหักเล็กน้อยจากเรื่องการเลือก Tag ที่ยังไม่ตรงประเภทเคส
เงื่อนไขที่ใช้หักคะแนนตามไฟล์:
เข้ากลุ่ม พลาดเล็กน้อย ของหัวข้อ 1.3 เพราะ SLA ยังพอรับได้ แต่ Tag ไม่ตรงกับเนื้อหาของเคสเท่าที่ควร จึงประเมินที่ 9/10
ตัวอย่างจากเคส:
ปัญหาจริงคือการเพิ่มบัตรเครดิต
แต่ Tag เป็นแนวสอบถามเรื่องโอนเงิน/สลิป
ตัวอย่างที่ถูกต้องมากขึ้น:
ควรใช้ Tag ในกลุ่ม ปัญหาการชำระเงิน / เพิ่มบัตร / วิธีชำระเงิน จะสอดคล้องกับเคสมากกว่า</t>
  </si>
  <si>
    <t>หัวข้อนี้ไม่ควรได้เต็ม เพราะคำตอบแรกของแอดมิน ไม่ถูกต้อง โดยตอบว่าช่อง “ชื่อเรียกบัตร” สามารถกรอกเป็นชื่อธนาคารเจ้าของบัตรได้ เช่น SCB หรือ KBANK แต่จากการตรวจสอบภายหลังพบว่าแนวทางที่ถูกคือ ต้องกรอกเป็น ชื่อของลูกค้าเป็นภาษาอังกฤษ และมีเงื่อนไขเพิ่มเติมเรื่องห้ามใช้อักขระพิเศษ ห้ามเว้นวรรค และไม่ต้องใส่นามสกุล
แม้ในตอนท้ายแอดมินจะแก้ไขข้อมูลถูกต้องและช่วยให้ลูกค้าดำเนินการสำเร็จ แต่เพราะคำตอบแรกคลาดเคลื่อน จึงต้องหักคะแนน
เงื่อนไขที่ใช้หักคะแนนตามไฟล์:
เข้ากลุ่ม พลาดปานกลาง ของหัวข้อ 2.1 เพราะมีการให้คำตอบแรก ผิดจากวิธีที่ถูกต้องจริง แม้ภายหลังจะแก้ไขได้แล้ว จึงประเมินที่ 7/10
ตัวอย่างจากเคส:
คำตอบแรก: “สามารถกรอกเป็นชื่อธนาคารเจ้าของบัตรได้ เช่น SCB KBANK”
คำตอบที่ถูกภายหลัง: “ชื่อบนบัตรจะต้องไม่มีอักขระพิเศษ ... พิมพ์เฉพาะชื่อคุณลูกค้าเป็นภาษาอังกฤษ ไม่ต้องมีเว้นวรรค และไม่ต้องใส่นามสกุล”
ตัวอย่างที่ถูกต้องมากขึ้น:
ควรตอบตั้งแต่แรกว่า
“ช่องชื่อเรียกบัตร รบกวนกรอกเป็นชื่อบนบัตร/ชื่อของคุณลูกค้าเป็นภาษาอังกฤษนะคะ โดยไม่ต้องใส่อักขระพิเศษ ไม่ต้องเว้นวรรค และไม่ต้องใส่นามสกุลค่ะ”</t>
  </si>
  <si>
    <t>ในภาพรวม แอดมินพยายามช่วยเหลืออย่างต่อเนื่อง และเมื่อคำตอบแรกไม่สำเร็จ ก็มีการถามต่อ ตรวจสอบต่อ และขอภาพหน้าจอเพิ่มเติม จนสุดท้ายให้คำแนะนำที่ใช้งานได้จริง
อย่างไรก็ตาม คำตอบช่วงต้นยังไม่ครบและไม่แม่น ทำให้ลูกค้าต้องลองผิดลองถูกเพิ่มอีกหนึ่งรอบ กว่าจะแก้ปัญหาได้สำเร็จ จึงไม่ควรได้เต็มในหัวข้อนี้
เงื่อนไขที่ใช้หักคะแนนตามไฟล์:
เข้ากลุ่ม พลาดเล็กน้อยถึงปานกลาง ของหัวข้อ 2.2 เพราะสุดท้ายช่วยจนจบได้ แต่คำตอบต้นทางยังไม่ครบและไม่ถูกต้องพอ จึงประเมินที่ 8/10
ตัวอย่างจากเคส:
แอดมินต้องแก้คำอธิบายใหม่หลังจากเห็นภาพหน้าจอ
จึงแปลว่าคำตอบช่วงแรกยังไม่ครบพอให้ลูกค้าทำสำเร็จได้ทันที
ตัวอย่างที่ถูกต้องมากขึ้น:
ควรอธิบายครบตั้งแต่แรกทั้ง
ให้กรอกเป็นชื่อภาษาอังกฤษ
ไม่ใส่อักขระพิเศษ
ไม่เว้นวรรค
ไม่ต้องใส่นามสกุล</t>
  </si>
  <si>
    <t>แม้คำตอบแรกจะคลาดเคลื่อน แต่หลังจากนั้นแอดมินมีการดำเนินการเป็นลำดับชัดเจน คือ
ตอบคำถามเบื้องต้น
ถามผลว่าดำเนินการสำเร็จหรือไม่
ขอภาพหน้าจอเพิ่มเติม
ตรวจสอบและอธิบายใหม่อย่างชัดเจน
ลูกค้าทดลองใหม่และทำสำเร็จ
ถือว่าในเชิงขั้นตอนการซัพพอร์ตทำได้ชัดเจนดี
เงื่อนไขที่ใช้หักคะแนนตามไฟล์:
ไม่เข้ากลุ่มพลาดของหัวข้อ 2.3 เพราะมีการไล่ step ในการตรวจสอบและแก้ปัญหาได้ชัดเจน จึงประเมินที่ 5/5</t>
  </si>
  <si>
    <t>แอดมินสามารถพาลูกค้าไปสู่การแก้ปัญหาได้สำเร็จจริง ซึ่งเป็นจุดแข็งของเคสนี้ แต่ยังไม่ควรได้สูงมากกว่านี้ เพราะช่วงต้นยังวิเคราะห์ปัญหาไม่ตรงจุดพอ ทำให้ให้คำตอบผิดในรอบแรก และต้องอาศัยการขอภาพหน้าจอเพิ่มถึงจะคลี่คลายปัญหาได้
จุดที่ดีคือเมื่อเห็นว่าลูกค้ายังทำไม่ได้ แอดมินไม่ได้หยุดแค่คำตอบเดิม แต่ปรับวิธีช่วยเหลือต่อและพาไปจนจบ
เงื่อนไขที่ใช้หักคะแนนตามไฟล์:
เข้ากลุ่ม พลาดเล็กน้อยถึงปานกลาง ของหัวข้อ 3.1 เพราะสุดท้ายแก้ปัญหาได้ แต่การวิเคราะห์ช่วงต้นยังไม่แม่น จึงประเมินที่ 11/15
ตัวอย่างที่ถูกต้องมากขึ้น:
หากไม่แน่ใจเงื่อนไขของช่องดังกล่าวตั้งแต่แรก ควรขอภาพหน้าจอประกอบก่อนตอบเชิงยืนยัน
เช่น “รบกวนส่งภาพหน้าจอช่องที่ติดปัญหาเข้ามาได้เลยค่ะ แอดมินจะตรวจสอบให้ชัดเจนก่อนนะคะ”</t>
  </si>
  <si>
    <t>หัวข้อนี้ถือว่าทำได้ดี เพราะแอดมินมี ownership ต่อเนื่อง ไม่ปล่อยให้ลูกค้าค้างอยู่กับคำตอบแรก แต่ติดตามถามผล ขอข้อมูลเพิ่ม และตรวจสอบต่อจนลูกค้าทำสำเร็จ
ที่ยังไม่เต็ม เพราะหากขอภาพหน้าจอหรือสอบถามรายละเอียดเพิ่มตั้งแต่แรก จะทำให้เคสจบได้เร็วและแม่นยำกว่านี้
เงื่อนไขที่ใช้หักคะแนนตามไฟล์:
เข้ากลุ่ม พลาดเล็กน้อย ของหัวข้อ 3.2 เพราะ ownership ดีแล้ว แต่ยังสามารถทำให้ next step มีประสิทธิภาพกว่านี้ได้อีกเล็กน้อย จึงประเมินที่ 9/10</t>
  </si>
  <si>
    <t>ภาษาสุภาพ กระชับ และสื่อความหมายได้ดี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</si>
  <si>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และช่วยเหลือลูกค้าอย่างต่อเนื่องจนปัญหาได้รับการแก้ไข
เงื่อนไขที่ใช้หักคะแนนตามไฟล์:
ไม่เข้ากลุ่มพลาด จึงประเมินที่ 10/10</t>
  </si>
  <si>
    <t>ลูกค้าสอบถามการเพิ่มบัตรเครดิตและกรอกชื่อเรียกบัตร (Customer inquires about adding credit card and card nickname)</t>
  </si>
  <si>
    <t>ลูกค้าติดต่อเข้ามาเพื่อสอบถามเรื่อง การเพิ่มวิธีชำระเงินผ่านบัตรเครดิต โดยแจ้งว่ากรอกข้อมูลมาถึงขั้นตอนสุดท้ายแล้ว แต่ติดตรงช่อง “ชื่อเรียกบัตร” และไม่แน่ใจว่าควรกรอกอะไร
ในช่วงแรก แอดมินตอบว่าลูกค้าสามารถกรอกเป็น ชื่อธนาคารเจ้าของบัตร ได้ เช่น SCB หรือ KBANK แต่หลังจากนั้นลูกค้าแจ้งว่าได้ลองกรอก KTC แล้วแต่ยังเพิ่มบัตรไม่สำเร็จ แอดมินจึงสอบถามต่อว่าเพิ่มบัตรสำเร็จแล้วหรือไม่ และเมื่อทราบว่ายังไม่ได้ จึงขอภาพหน้าจอเพิ่มเติมเพื่อใช้ตรวจสอบ
หลังจากลูกค้าส่งภาพหน้าจอมา แอดมินตรวจสอบและอธิบายใหม่ว่า ช่องดังกล่าวต้องกรอกเป็น ชื่อบนบัตร/ชื่อของลูกค้าเป็นภาษาอังกฤษ โดย ไม่ใส่อักขระพิเศษ ไม่เว้นวรรค และไม่ต้องใส่นามสกุล จากนั้นลูกค้าลองดำเนินการอีกครั้งและแจ้งว่า เพิ่มบัตรสำเร็จแล้ว ก่อนที่แอดมินจะปิดการสนทนาอย่างสุภาพ</t>
  </si>
  <si>
    <t>https://drive.google.com/open?id=1VdnHfvCTKU4jDy5eA35pnK6EY0-x8Uyl</t>
  </si>
  <si>
    <t>AA220272</t>
  </si>
  <si>
    <t>https://app.oho.chat/business/6805c0f16232119d2a1204b5/smartchat?room=682eb62382468e946a4964aa</t>
  </si>
  <si>
    <t>แอดมินมีการทักทายและปิดการสนทนาในรูปแบบสุภาพตามมาตรฐาน แต่ในเชิงคุณภาพของการปิดเคสยังถือว่า ไม่เหมาะสมเต็มที่ เนื่องจากมีการปิดเคสทั้งที่คำถามหลักของไรเดอร์ยังไม่ได้รับคำตอบชัดเจน เช่น ร้านค้ารับออเดอร์แล้วหรือไม่ และปัญหาไม่มีเสียงแจ้งเตือนได้รับการช่วยเหลืออย่างไร
เงื่อนไขที่ใช้หักคะแนนตามไฟล์:
เข้ากลุ่ม พลาดเล็กน้อยถึงปานกลาง ของหัวข้อ 1.1 เพราะแม้ wording สุภาพ แต่ closing ไม่สอดคล้องกับสถานะการแก้ปัญหาจริง จึงประเมินที่ 8/10
ตัวอย่างจากเคส:
แอดมินปิดการสนทนา แม้ไรเดอร์ยังไม่ได้คำตอบชัดว่าร้านรับออเดอร์หรือยัง
ตัวอย่างที่ถูกต้องมากขึ้น:
ก่อนปิดเคสควรสรุปสถานะให้ชัด เช่น
“ขณะนี้ยังไม่ได้รับการยืนยันจากร้านค้านะคะ” หรือ
“ร้านค้ารับออเดอร์เรียบร้อยแล้ว สามารถเดินทางไปที่ร้านได้ค่ะ”
แล้วจึงค่อยปิดการสนทนา</t>
  </si>
  <si>
    <t>ไม่พบการเปิดเผยข้อมูลส่วนบุคคลเกินความจำเป็น และไม่มีประเด็นเสี่ยงด้าน PDPA / Policy จากบทสนทนาครั้งนี้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</si>
  <si>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12 วินาที ซึ่งถือว่าผ่าน SLA ได้ดี แต่ Tag ของเคสคือ ปัญหาก่อนจัดส่ง-ร้านค้าแอปไม่เด้ง ซึ่งอาจใกล้เคียงเพียงบางส่วน เพราะสาระของเคสมี 2 ประเด็นพร้อมกัน คือ
งานเด้งมาไม่มีเสียง / ไม่มีการแจ้งเตือน
ร้านค้ายังไม่กดรับออเดอร์
ดังนั้นแม้ SLA จะดี แต่ในเชิงการจัดหมวดหมู่เคสยังไม่ถือว่าตรงที่สุดกับสาระรวมของปัญหา จึงควรถูกหักบางส่วน
เงื่อนไขที่ใช้หักคะแนนตามไฟล์:
เข้ากลุ่ม พลาดเล็กน้อย ของหัวข้อ 1.3 เพราะ SLA ผ่าน แต่ Tag ยังไม่ครอบคลุมประเด็นของเคสทั้งหมด จึงประเมินที่ 7/10</t>
  </si>
  <si>
    <t>หัวข้อนี้ควรถูกหักค่อนข้างมาก เพราะคำตอบของแอดมิน ไม่ตอบคำถามหลักของผู้ติดต่อโดยตรง ไรเดอร์ถามชัดเจนว่า
งานไม่มีเสียงแจ้งเตือน
ร้านยังไม่กดรับออเดอร์
สรุปร้านรับออเดอร์หรือยัง เพื่อจะได้ตัดสินใจไปที่ร้าน
แต่คำตอบที่แอดมินให้กลับมา คือ
แจ้งว่ากำลังตรวจสอบ
ส่งข้อมูล “เมนูที่ลูกค้าสั่ง”
ฝาก QR Code ให้ร้านค้าติดต่อแอดมิน
ซึ่งไม่ใช่คำตอบตรงต่อข้อสงสัยหลัก จึงถือว่าคำตอบ ไม่ตรงจุดและไม่เพียงพอในเชิงเนื้อหา
เงื่อนไขที่ใช้หักคะแนนตามไฟล์:
เข้ากลุ่ม พลาดปานกลางถึงรุนแรง ของหัวข้อ 2.1 เพราะคำตอบ ไม่ตรงกับคำถามหลักของไรเดอร์ จึงประเมินที่ 4/10
ตัวอย่างจากเคส:
ไรเดอร์ถาม: “สรุปร้านรับออเดอร์ไหมครับ ผมจะได้ไปที่ร้าน”
แอดมินตอบ: “เมนูที่ลูกค้าสั่งค่ะ” และส่ง QR ให้ร้านติดต่อแอดมิน
ตัวอย่างที่ถูกต้องมากขึ้น:
“ขณะนี้ร้านค้ายังไม่ได้กดรับออเดอร์นะคะ” หรือ
“ร้านค้ารับออเดอร์เรียบร้อยแล้ว สามารถเดินทางไปที่ร้านได้ค่ะ”
รวมถึงควรตอบประเด็นแรกว่า
“ในส่วนของปัญหาไม่มีเสียงแจ้งเตือน แอดมินจะตรวจสอบเพิ่มเติมให้ค่ะ”</t>
  </si>
  <si>
    <t>คำตอบในเคสนี้ยังไม่ครบถ้วนอย่างชัดเจน เพราะมีอย่างน้อย 2 ประเด็นหลักที่ไรเดอร์ต้องการคำตอบ แต่ไม่ได้รับการตอบกลับอย่างครบถ้วน ได้แก่
ปัญหา ไม่มีเสียงแจ้งเตือน / ไม่มี notification
สถานะว่า ร้านค้ารับออเดอร์แล้วหรือยัง
ควรดำเนินการอย่างไรต่อ ณ ขณะนั้น
การส่งเพียงข้อมูลเมนูและ QR ให้ร้านค้า ไม่ได้ช่วยให้ไรเดอร์สามารถตัดสินใจหน้างานได้ จึงถือว่าเคสนี้ขาดความครบถ้วนค่อนข้างมาก
เงื่อนไขที่ใช้หักคะแนนตามไฟล์:
เข้ากลุ่ม พลาดรุนแรง ของหัวข้อ 2.2 เพราะคำตอบ ไม่ครอบคลุมสาระหลักที่ผู้ติดต่อสอบถาม จึงประเมินที่ 3/10
ตัวอย่างจากเคส:
ไม่มีคำตอบชัดเจนเรื่องสถานะการรับออเดอร์ของร้าน
ไม่มีคำอธิบายหรือแนวทางสำหรับปัญหาเสียงแจ้งเตือน
ตัวอย่างที่ถูกต้องมากขึ้น:
ควรตอบให้ครบอย่างน้อย 3 ส่วน
สถานะร้านค้าว่ารับออเดอร์แล้วหรือยัง
แนวทางชั่วคราวว่าควรไปร้านหรือรอก่อน
แนวทางตรวจสอบปัญหาไม่มีเสียงแจ้งเตือน เช่น ขอภาพหน้าจอ / รุ่นเครื่อง / การตั้งค่าแจ้งเตือน</t>
  </si>
  <si>
    <t>แอดมินมีการแจ้งว่ากำลังตรวจสอบ แต่หลังจากนั้น ไม่ได้วาง step ที่ชัดเจนให้ไรเดอร์ปฏิบัติต่อ และคำตอบที่ส่งกลับมาก็ไม่สอดคล้องกับคำถามหลัก ทำให้ไรเดอร์ยังไม่ทราบว่าควรทำอย่างไรต่อในทางปฏิบัติ
การส่ง QR ให้ร้านค้าติดต่อแอดมิน อาจมีประโยชน์ในอีกมุมหนึ่ง แต่ไม่ได้เป็น step ตรงสำหรับการตัดสินใจของไรเดอร์ ณ เวลานั้น
เงื่อนไขที่ใช้หักคะแนนตามไฟล์:
เข้ากลุ่ม พลาดรุนแรง ของหัวข้อ 2.3 เพราะไม่มีขั้นตอนที่ชัดเจนพอสำหรับให้ผู้ใช้งานนำไปปฏิบัติจริง จึงประเมินที่ 2/5
ตัวอย่างที่ถูกต้องมากขึ้น:
“รบกวนพี่ไรเดอร์รอก่อนนะคะ ขณะนี้ร้านค้ายังไม่ได้กดรับออเดอร์”
“หากร้านค้ายืนยันรับออเดอร์แล้ว แอดมินจะแจ้งให้ทราบทันทีค่ะ”
“ในส่วนของปัญหาเสียงแจ้งเตือน รบกวนส่งภาพหน้าจอการตั้งค่าแจ้งเตือนหรือรุ่นเครื่องมาเพิ่มเติมค่ะ”</t>
  </si>
  <si>
    <t>หัวข้อนี้เป็นจุดอ่อนสำคัญของเคส เพราะแอดมินยังไม่สามารถวิเคราะห์ให้ตรงกับ pain point จริงของผู้ติดต่อได้ ผู้ติดต่อไม่ได้ถามเรื่องรายการอาหารหรือขอช่องทางติดต่อร้านค้า แต่กำลังต้องการทราบว่า
ระบบแจ้งเตือนผิดปกติหรือไม่
ร้านค้ารับออเดอร์แล้วหรือยัง
ตนเองควรเดินทางไปที่ร้านหรือไม่
เมื่อแอดมินไม่ตอบสิ่งเหล่านี้ จึงถือว่ายัง ไม่ได้ช่วยคลี่คลายปัญหาให้ตรงจุด
เงื่อนไขที่ใช้หักคะแนนตามไฟล์:
เข้ากลุ่ม พลาดรุนแรง ของหัวข้อ 3.1 เพราะการช่วยเหลือ ไม่ตรงกับปัญหาหลักของไรเดอร์ จึงประเมินที่ 4/15
ตัวอย่างที่ถูกต้องมากขึ้น:
“แอดมินจะตรวจสอบให้ค่ะว่าร้านค้ายืนยันรับออเดอร์แล้วหรือยัง”
“หากยังไม่รับ รบกวนพี่ไรเดอร์รอก่อนนะคะ ยังไม่ต้องเดินทางไปที่ร้าน”
“ส่วนปัญหาไม่มีเสียงแจ้งเตือน รบกวนส่งข้อมูลเพิ่มเติมเพื่อให้ตรวจสอบต่อค่ะ”</t>
  </si>
  <si>
    <t>แม้แอดมินจะมีการรับเรื่องและพยายามดำเนินการต่อ แต่ยังไม่แสดง ownership ได้ดีพอ เพราะไม่สามารถสรุปสถานะหรือวาง next step ที่เป็นประโยชน์ต่อไรเดอร์ได้จริง อีกทั้งมีการปิดเคสทั้งที่ข้อสงสัยหลักยังไม่ถูกคลี่คลาย
เงื่อนไขที่ใช้หักคะแนนตามไฟล์:
เข้ากลุ่ม พลาดปานกลางถึงรุนแรง ของหัวข้อ 3.2 เพราะมีการรับเรื่อง แต่ ยังไม่กำหนด next step ที่ใช้งานได้จริง และปิดเคสก่อนข้อสงสัยหลักจะได้รับคำตอบชัดเจน จึงประเมินที่ 4/10
ตัวอย่างที่ถูกต้องมากขึ้น:
“หากขณะนี้ร้านค้ายังไม่กดรับออเดอร์ แอดมินขอให้พี่ไรเดอร์รอก่อนนะคะ”
“หากมีการอัปเดตสถานะรับออเดอร์ แอดมินจะแจ้งให้ทราบค่ะ”
“ส่วนเรื่องไม่มีเสียงแจ้งเตือน รบกวนส่งข้อมูลเพิ่มเติมเพื่อให้ตรวจสอบต่อได้ค่ะ”</t>
  </si>
  <si>
    <t>ในเชิงรูปประโยค ข้อความอ่านได้ เข้าใจไม่ยาก และสุภาพ แต่การเรียงสาระยังไม่ตอบโจทย์ ทำให้แม้จะอ่านง่ายแต่ ไม่ช่วยให้ผู้ใช้เข้าใจสถานการณ์ได้ดีขึ้น จึงควรถูกหักเล็กน้อย
เงื่อนไขที่ใช้หักคะแนนตามไฟล์:
เข้ากลุ่ม พลาดเล็กน้อย ของหัวข้อ 4.1 เพราะข้อความอ่านได้ แต่การจัดลำดับสาระยังไม่ช่วยตอบโจทย์เคส จึงประเมินที่ 4/5</t>
  </si>
  <si>
    <t>ภาษาที่ใช้สุภาพ ชัดเจน และไม่มีปัญหาในเชิงรูปประโยค
เงื่อนไขที่ใช้หักคะแนนตามไฟล์:
ไม่เข้ากลุ่มพลาด จึงประเมินที่ 5/5</t>
  </si>
  <si>
    <t>น้ำเสียงของแอดมินยังคงสุภาพตลอดการสนทนา และไม่ได้ใช้ถ้อยคำไม่เหมาะสม อย่างไรก็ตาม แม้น้ำเสียงดี แต่ในเชิงการตอบรับความกังวลของไรเดอร์ยังไม่ลึกพอ จึงหักเล็กน้อย
เงื่อนไขที่ใช้หักคะแนนตามไฟล์:
เข้ากลุ่ม พลาดเล็กน้อย ของหัวข้อ 4.3 เพราะน้ำเสียงสุภาพ แต่ยังไม่สะท้อนการรับฟังความกังวลของผู้ติดต่อได้เต็มที่ จึงประเมินที่ 9/10</t>
  </si>
  <si>
    <t>ไรเดอร์แจ้งปัญหาไม่มีเสียงแจ้งเตือนงานเข้า (Rider reports no notification sound for incoming jobs)</t>
  </si>
  <si>
    <t>ไรเดอร์ติดต่อเข้ามาแจ้งปัญหาว่า งานเด้งเข้าระบบแต่ไม่มีเสียงแจ้งเตือน และไม่มีการแจ้งเตือนขึ้นตามปกติ ต่อมาไรเดอร์ให้ข้อมูลเพิ่มเติมว่า ร้านค้ายังไม่ได้กดรับออเดอร์ แม้จะพยายามติดต่อร้านแล้วก็ตาม และสอบถามเพื่อยืนยันว่า สรุปร้านรับออเดอร์แล้วหรือไม่ เพื่อจะได้ตัดสินใจเดินทางไปที่ร้าน
จากบทสนทนา แอดมินมีการแจ้งว่าจะดำเนินการตรวจสอบ แต่คำตอบที่ให้กลับมาไม่ได้ตอบข้อสงสัยหลักของไรเดอร์โดยตรง กล่าวคือ แทนที่จะยืนยันสถานะออเดอร์หรือสถานะการรับงานของร้านค้า แอดมินกลับส่งข้อมูลในลักษณะ “เมนูที่ลูกค้าสั่ง” และส่ง QR Code สำหรับให้ร้านค้าติดต่อแอดมิน โดยไม่ได้สรุปชัดเจนว่าร้านค้ารับออเดอร์แล้วหรือยัง รวมทั้งไม่ได้ตอบประเด็นแรกเรื่อง ไม่มีเสียงแจ้งเตือน / ไม่มี notification ก่อนปิดการสนทนา
จึงถือว่าเคสนี้มีปัญหาหลักในด้าน การตอบไม่ตรงคำถาม, การช่วยเหลือไม่ตรงจุด, และ การปิดเคสทั้งที่ข้อสงสัยหลักยังไม่ได้รับคำตอบอย่างชัดเจน</t>
  </si>
  <si>
    <t>https://drive.google.com/open?id=1ubEqi_lGsUeAuEvWblsLnN7Se6XK-lqK</t>
  </si>
  <si>
    <t>AA220806</t>
  </si>
  <si>
    <t>https://app.oho.chat/business/6805c0f16232119d2a1204b5/smartchat?room=69db018c5e9c769d2207a73c</t>
  </si>
  <si>
    <t>เคสนี้เป็นการให้คำแนะนำเชิงเทคนิคเกี่ยวกับการใช้งานแอปพลิเคชัน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</si>
  <si>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27 วินาที ซึ่งยังถือว่าอยู่ในระดับพอรับได้ แต่ไม่เร็วมากนักสำหรับเคสหน้างานที่กระทบต่อการเริ่มงานของไรเดอร์ ส่วน Tag ของเคสคือ ปัญหางานแอปพลิเคชัน ซึ่งสอดคล้องกับลักษณะปัญหาของเคสนี้
จึงควรหักเล็กน้อยจาก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ยังไม่โดดเด่นสำหรับเคสหน้างาน จึงประเมินที่ 8/10</t>
  </si>
  <si>
    <t>คำตอบของแอดมินอยู่ในทิศทางที่ถูกต้องในเชิง troubleshooting เบื้องต้น เช่น ตรวจสอบอินเทอร์เน็ต อัปเดตแอป เข้าออกระบบใหม่ ตรวจสอบสิทธิ์ GPS และลบติดตั้งแอปใหม่ ซึ่งล้วนเป็นแนวทางมาตรฐานสำหรับปัญหาแอปค้างหรือใช้งานไม่ได้
อย่างไรก็ตาม มีจุดที่ควรหักคะแนนเล็กน้อย เพราะเมื่อไรเดอร์แจ้งกลับว่า “ไม่เสถียร” และ “เข้าออก 2 รอบแล้ว” แอดมินยังคงตอบในลักษณะกว้าง ๆ ต่อเนื่อง โดยยังไม่ได้สรุปเชิงชัดเจนว่าปัญหาน่าจะมาจาก network instability หรือชี้ว่าขั้นตอนใดได้ถูกตัดออกไปแล้วจากการลองของไรเดอร์ จึงยังไม่แม่นยำที่สุดในเชิงตอบตามข้อมูลที่ผู้ใช้ส่งกลับมา
เงื่อนไขที่ใช้หักคะแนนตามไฟล์:
เข้ากลุ่ม พลาดเล็กน้อย ของหัวข้อ 2.1 เพราะแนวทางแก้ปัญหาถูกต้องโดยรวม แต่ยังไม่ตอบรับข้อมูลใหม่ของผู้ใช้แบบแม่นยำที่สุด จึงประเมินที่ 8/10
ตัวอย่างจากเคส:
ไรเดอร์แจ้งว่า “ไม่สเถียร”
ไรเดอร์แจ้งว่า “เข้าออก2รอบแล้ว”
แต่แอดมินยังคงให้ checklist ต่อโดยไม่ได้สรุปสถานะปัญหาเฉพาะหน้าชัดเจน
ตัวอย่างที่ถูกต้องมากขึ้น:
“รับทราบค่ะ หากสัญญาณอินเทอร์เน็ตไม่เสถียร อาจเป็นสาเหตุให้ปุ่มเริ่มงานค้างได้ค่ะ”
“เมื่อพี่ไรเดอร์ลองเข้า–ออกระบบแล้วแต่ยังไม่หาย ขั้นตอนถัดไปแนะนำให้ลบและติดตั้งแอปใหม่ค่ะ”</t>
  </si>
  <si>
    <t>แอดมินให้แนวทางแก้ไขมาหลายขั้นตอน ถือว่าค่อนข้างครบในเชิง troubleshooting เบื้องต้น และมีการปรับคำแนะนำต่อเมื่อวิธีแรกไม่สำเร็จ โดยแนะนำถึงขั้นลบและติดตั้งแอปใหม่
อย่างไรก็ตาม ยังขาดรายละเอียดปลายทางที่สำคัญอีกบางส่วน เช่น
หากลบและติดตั้งใหม่แล้วยังไม่สามารถเริ่มงานได้ ควรดำเนินการอย่างไรต่อ
หากเป็นปัญหาหน้างานที่กระทบต่อออเดอร์ปัจจุบัน ต้องประสานงานต่ออย่างไร
ควรส่งข้อมูลใดเพิ่มเติม เช่น รุ่นเครื่อง เวอร์ชันแอป หรือวิดีโอหน้าจอ
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เพราะคำแนะนำพื้นฐานครบพอสมควรแล้ว แต่ยังขาด escalation step หากปัญหายังไม่หาย จึงประเมินที่ 8/10
ตัวอย่างจากเคส:
แอดมินแนะนำลบและติดตั้งใหม่
แต่ยังไม่ได้ระบุว่าหากยังไม่หายควรแจ้งข้อมูลอะไรกลับมาเพื่อให้ตรวจสอบเชิงลึก
ตัวอย่างที่ถูกต้องมากขึ้น:
“หากลบและติดตั้งใหม่แล้วยังไม่สามารถเริ่มงานได้ รบกวนแจ้งรุ่นโทรศัพท์ เวอร์ชันแอป หรือส่งวิดีโอหน้าจอเพิ่มเติมเพื่อให้แอดมินประสานตรวจสอบต่อค่ะ”</t>
  </si>
  <si>
    <t>แอดมินมีการให้ขั้นตอนเป็นลำดับชัดเจน และผู้ใช้งานสามารถปฏิบัติตามได้จริง ได้แก่
ตรวจสอบอินเทอร์เน็ต
อัปเดตแอป
เข้าออกระบบใหม่
ตรวจสอบสิทธิ์ GPS
ลบและติดตั้งแอปใหม่
ถือว่าเป็นการวาง step ที่มีความชัดเจนและใช้งานได้ดี
เงื่อนไขที่ใช้หักคะแนนตามไฟล์:
ไม่เข้ากลุ่มพลาดของหัวข้อ 2.3 เพราะขั้นตอนชัดเจนและเรียงลำดับเหมาะสม จึงประเมินที่ 5/5</t>
  </si>
  <si>
    <t>แอดมินสามารถระบุได้ว่าเป็นเคสเชิงเทคนิคเกี่ยวกับการใช้งานแอป และให้แนวทางแก้ไขที่เป็นมาตรฐานสำหรับอาการ “ค้าง / กดเริ่มงานไม่ได้” ซึ่งถือว่าช่วยแก้ปัญหาได้ในระดับหนึ่ง
อย่างไรก็ตาม การวิเคราะห์ยังไม่ถึงขั้นตรงจุดเต็มที่ เพราะเมื่อไรเดอร์แจ้งกลับว่าปัญหาเกี่ยวข้องกับ อินเทอร์เน็ตไม่เสถียร และได้ลองเข้าออกระบบแล้ว แอดมินยังไม่ได้สรุปให้ชัดว่าปัญหามีแนวโน้มมาจาก network issue หรือยกระดับการช่วยเหลือไปยังขั้นถัดไปอย่างชัดเจน
เงื่อนไขที่ใช้หักคะแนนตามไฟล์:
เข้ากลุ่ม พลาดเล็กน้อยถึงปานกลาง ของหัวข้อ 3.1 เพราะมีการแก้ปัญหาเป็นระบบแล้ว แต่การวิเคราะห์ตามข้อมูลที่ผู้ใช้ส่งกลับมายังไม่แม่นที่สุด จึงประเมินที่ 11/15
ตัวอย่างที่ถูกต้องมากขึ้น:
“จากข้อมูลที่พี่ไรเดอร์แจ้งว่าอินเทอร์เน็ตไม่เสถียร มีความเป็นไปได้ว่าสาเหตุหลักมาจากสัญญาณเครือข่ายค่ะ”
“เมื่อเข้า–ออกระบบแล้วไม่หาย แนะนำให้ติดตั้งแอปใหม่เป็นขั้นตอนถัดไปค่ะ”</t>
  </si>
  <si>
    <t>แอดมินมี ownership ที่ดีในระดับหนึ่ง เพราะรับเรื่องต่อเนื่องและให้ขั้นตอนถัดไปเมื่อวิธีแรกยังไม่สำเร็จ แสดงถึงความพยายามช่วยเหลือมากกว่าการตอบเพียงครั้งเดียว
อย่างไรก็ตาม ยังไม่เต็ม เพราะ next step สุดท้ายยังเป็นเพียง “หากยังมีปัญหาให้กลับมาแจ้งอีกครั้ง” โดยยังไม่ได้ระบุชัดว่าควรส่งข้อมูลอะไรเพิ่ม หรือหากกระทบออเดอร์ปัจจุบันต้องประสานอย่างไร
เงื่อนไขที่ใช้หักคะแนนตามไฟล์:
เข้ากลุ่ม พลาดเล็กน้อย ของหัวข้อ 3.2 เพราะ ownership ดีแล้ว แต่ next step สุดท้ายยังไม่ละเอียดพอ จึงประเมินที่ 8/10
ตัวอย่างที่ถูกต้องมากขึ้น:
“หากลบและติดตั้งใหม่แล้วยังพบปัญหาอยู่ รบกวนส่งรุ่นเครื่อง เวอร์ชันแอป หรือวิดีโอหน้าจอเพิ่มเติมเข้ามาได้ค่ะ เพื่อให้แอดมินประสานตรวจสอบต่อ”</t>
  </si>
  <si>
    <t>ข้อความมีการเรียงลำดับดี อ่านง่าย และเข้าใจได้ชัดเจน โดยเฉพาะส่วนที่เป็น checklist วิธีแก้ไข
เงื่อนไขที่ใช้หักคะแนนตามไฟล์:
ไม่เข้ากลุ่มพลาด จึงประเมินที่ 5/5</t>
  </si>
  <si>
    <t>ภาษาที่ใช้สุภาพ ชัดเจน และสื่อความหมายได้ดี เหมาะสมกับการให้คำแนะนำเชิงเทคนิค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</si>
  <si>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และให้ความช่วยเหลือในเชิงบริการได้ดีตลอดบทสนทนา
เงื่อนไขที่ใช้หักคะแนนตามไฟล์:
ไม่เข้ากลุ่มพลาด จึงประเมินที่ 10/10</t>
  </si>
  <si>
    <t>ไรเดอร์แจ้งสามารถสแกนหน้าได้แต่ไม่สามารถเริ่มงานได้ (Rider reports able to scan face but unable to start job)</t>
  </si>
  <si>
    <t>ไรเดอร์ติดต่อเข้ามาแจ้งปัญหาว่า สามารถเข้าสู่หน้าสแกนได้ แต่ไม่สามารถกดเริ่มงานได้ โดยอธิบายเพิ่มเติมว่าแอปมีอาการ ค้าง ทำให้ไม่สามารถดำเนินงานต่อได้ตามปกติ
จากบทสนทนา แอดมินเริ่มต้นด้วยการขอภาพหน้าจอเพิ่มเติมเพื่อใช้ตรวจสอบปัญหา จากนั้นเมื่อทราบว่าอาการเกี่ยวข้องกับการค้างของระบบ แอดมินได้ให้แนวทางแก้ไขเบื้องต้นหลายรายการ ได้แก่
ตรวจสอบความเสถียรของสัญญาณอินเทอร์เน็ต
ตรวจสอบว่าแอปเป็นเวอร์ชันล่าสุดหรือไม่
ลองออกจากระบบและเข้าสู่ระบบใหม่
ตรวจสอบสิทธิ์การเข้าถึงตำแหน่งที่ตั้ง/GPS
ต่อมาไรเดอร์ตอบกลับว่า สัญญาณอินเทอร์เน็ตไม่เสถียร และแจ้งเพิ่มเติมว่าได้ลองเข้าออก 2 รอบแล้วแต่ปัญหายังไม่หาย แอดมินจึงแนะนำต่อให้ ลบแอปและติดตั้งใหม่ ก่อนปิดการสนทนาอย่างสุภาพ
โดยภาพรวม แอดมินมีการช่วยเหลือเป็นลำดับขั้น แต่ยังมีจุดที่ควรปรับในด้าน ความตรงประเด็นของการวิเคราะห์, การตอบรับข้อมูลที่ไรเดอร์แจ้งกลับ, และ การกำหนด next step หากยังไม่สามารถเริ่มงานได้จริง</t>
  </si>
  <si>
    <t>https://drive.google.com/open?id=19PGkDTrLYzuTI2tIM0_16yZ2i3bSh2TD</t>
  </si>
  <si>
    <t>AA220848</t>
  </si>
  <si>
    <t>https://app.oho.chat/business/6805c0f16232119d2a1204b5/smartchat?room=682ff72e81db9f4b0bf2f150</t>
  </si>
  <si>
    <t>แอดมินมีการทักทายอย่างสุภาพในช่วงเปิดบทสนทนา แต่จากหลักฐานที่เห็น ยังไม่ปรากฏ closing line แบบครบมาตรฐาน เช่น การสอบถามเพิ่มเติมก่อนปิด หรือข้อความปิดการสนทนาเชิงบริการอย่างชัดเจน
ดังนั้นหัวข้อนี้ไม่ควรได้เต็ม แม้ opening จะถูกต้องก็ตาม
เงื่อนไขที่ใช้หักคะแนนตามไฟล์:
เข้ากลุ่ม พลาดปานกลาง ของหัวข้อ 1.1 เพราะมี opening แต่ ไม่เห็น closing ครบถ้วนในหลักฐานที่ใช้ประเมิน จึงประเมินที่ 7/10
ตัวอย่างที่ถูกต้องมากขึ้น:
“หากต้องการสอบถามเพิ่มเติม สามารถแจ้งแอดมินได้อีกครั้งนะคะ”
“ขอบคุณที่ใช้บริการ Robinhood แอดมินยินดีให้บริการค่ะ”</t>
  </si>
  <si>
    <t>เคสนี้เป็นการติดตามเรื่องยอดค้างในกระเป๋าเงินของผู้ใช้งานเอง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</si>
  <si>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16 นาที 54 วินาที ซึ่งเกิน SLA ค่อนข้างมาก และถือว่าส่งผลต่อประสบการณ์ของผู้ใช้งาน โดยเฉพาะเคสที่เกี่ยวข้องกับเรื่องยอดเงินค้างที่มักมีความกังวลสูง
ส่วน Tag ของเคสคือ ยอดเงินค้างในกระเป๋าเป๋า ซึ่งถือว่าสอดคล้องกับลักษณะปัญหา แต่หัวข้อนี้ยังต้องถูกหักมากจาก SLA
เงื่อนไขที่ใช้หักคะแนนตามไฟล์:
เข้ากลุ่ม พลาดปานกลาง ของหัวข้อ 1.3 เพราะ SLA ไม่ผ่านชัดเจน แม้ Tag จะถูกต้อง จึงประเมินที่ 6/10</t>
  </si>
  <si>
    <t>คำตอบของแอดมินอยู่ในทิศทางที่ถูกต้องในระดับหนึ่ง เพราะไม่ได้ให้ข้อมูลผิดหรือสรุปสาเหตุโดยไม่มีหลักฐาน แต่เลือกแจ้งว่าได้ ส่งเรื่องให้เจ้าหน้าที่ตรวจสอบเพิ่มเติม และจะ แจ้งกลับเมื่อมีความคืบหน้า ซึ่งเป็นแนวทางที่ปลอดภัยในเคสที่ยังไม่มีผลตรวจสอบชัดเจน
อย่างไรก็ตาม คำตอบยังไม่ลึกพอในเชิงเนื้อหา เพราะไม่ได้อธิบายว่าเบื้องต้นตรวจสอบแล้วพบอะไร หรือเหตุใดจึงต้องส่งต่อเจ้าหน้าที่ จึงยังไม่เต็ม
เงื่อนไขที่ใช้หักคะแนนตามไฟล์:
เข้ากลุ่ม พลาดเล็กน้อย ของหัวข้อ 2.1 เพราะคำตอบไม่ผิดและอยู่ในกรอบที่ปลอดภัย แต่ยังไม่ให้สาระเชิงสาเหตุหรือสถานะมากพอ จึงประเมินที่ 8/10
ตัวอย่างที่ถูกต้องมากขึ้น:
“เบื้องต้นแอดมินรับเรื่องและส่งต่อให้เจ้าหน้าที่ตรวจสอบยอดค้างรายการนี้เพิ่มเติมแล้วนะคะ”
“หากมีความคืบหน้า แอดมินจะแจ้งกลับให้ทราบอีกครั้งค่ะ”</t>
  </si>
  <si>
    <t>แอดมินให้คำตอบหลักเพียงว่า
ส่งเรื่องให้เจ้าหน้าที่ตรวจสอบแล้ว
หากมีความคืบหน้าจะแจ้งกลับ
แม้จะเป็น next step ที่สำคัญ แต่ยังขาดข้อมูลที่ผู้ใช้งานมักต้องการในเคสลักษณะนี้ เช่น
ยอดค้างเป็นรายการใด
เบื้องต้นพบสถานะผิดปกติหรือไม่
ใช้เวลาตรวจสอบประมาณเท่าใด
ผู้ใช้งานต้องดำเนินการเพิ่มเติมหรือไม่
ดังนั้นคำตอบจึงยังไม่ครบถ้วนในมุมการคลายข้อสงสัยของผู้ติดต่อ
เงื่อนไขที่ใช้หักคะแนนตามไฟล์:
เข้ากลุ่ม พลาดปานกลาง ของหัวข้อ 2.2 เพราะมีคำตอบและ next step แล้ว แต่ยัง ขาดรายละเอียดสำคัญประกอบการติดตามผล จึงประเมินที่ 6/10
ตัวอย่างที่ถูกต้องมากขึ้น:
“แอดมินส่งเรื่องให้เจ้าหน้าที่ตรวจสอบรายการยอดค้างนี้เพิ่มเติมแล้วนะคะ”
“หากมีความคืบหน้าจะแจ้งกลับอีกครั้ง และหากมีข้อมูลเพิ่มเติมที่ต้องใช้ แอดมินจะประสานแจ้งให้ทราบค่ะ”</t>
  </si>
  <si>
    <t>ในแง่ขั้นตอน แอดมินมีการสื่อสารค่อนข้างชัดเจนว่า
รับเรื่อง
ตรวจสอบเบื้องต้น
ส่งต่อให้เจ้าหน้าที่ตรวจสอบเพิ่มเติม
จะแจ้งกลับเมื่อมีความคืบหน้า
ถือว่ามี next step ชัดเจนในระดับหนึ่ง แม้จะยังไม่ละเอียดเรื่องระยะเวลาและข้อมูลประกอบ
เงื่อนไขที่ใช้หักคะแนนตามไฟล์:
เข้ากลุ่ม พลาดเล็กน้อย ของหัวข้อ 2.3 เพราะ step หลักชัดแล้ว แต่ยังสามารถระบุกรอบเวลาหรือเงื่อนไขการติดตามผลให้ชัดขึ้นอีกได้ จึงประเมินที่ 4/5</t>
  </si>
  <si>
    <t>แอดมินสามารถจับประเด็นได้ว่าเคสนี้เป็นเรื่อง ยอดค้างในระบบ และไม่ได้พยายามตอบแบบเดาสาเหตุ แต่เลือกส่งต่อให้เจ้าหน้าที่ตรวจสอบเพิ่มเติม ซึ่งเหมาะสมในเคสที่อาจต้องใช้การตรวจสอบจาก backend หรือทีมที่เกี่ยวข้อง
อย่างไรก็ตาม หัวข้อนี้ยังไม่ควรได้สูง เพราะยังไม่เห็นการวิเคราะห์เบื้องต้นว่าปัญหาเกี่ยวข้องกับรายการใด หรือมีลักษณะอย่างไรในระบบ ทำให้ไรเดอร์ยังไม่ได้รับความชัดเจนว่าปัญหาถูกเข้าใจอย่างตรงจุดเพียงใด
เงื่อนไขที่ใช้หักคะแนนตามไฟล์:
เข้ากลุ่ม พลาดปานกลาง ของหัวข้อ 3.1 เพราะมีการรับเรื่องและ escalate ถูกทิศทางแล้ว แต่การวิเคราะห์เบื้องต้นยังไม่ชัดเพียงพอ จึงประเมินที่ 9/15
ตัวอย่างที่ถูกต้องมากขึ้น:
“แอดมินรับเรื่องยอดค้างรายการนี้และส่งต่อให้เจ้าหน้าที่ตรวจสอบเชิงลึกเพิ่มเติมแล้วนะคะ”
“เบื้องต้นต้องใช้เวลาตรวจสอบเพิ่มเติมเพื่อยืนยันสถานะของยอดดังกล่าวค่ะ”</t>
  </si>
  <si>
    <t>หัวข้อนี้ถือว่าทำได้ดี เพราะแอดมินมี ownership ในการรับเรื่องและไม่ปล่อยให้ค้างไว้เฉย ๆ โดยแจ้งชัดว่าได้ส่งต่อให้เจ้าหน้าที่ตรวจสอบ และจะติดตามแจ้งกลับเมื่อมีความคืบหน้า
ที่ยังไม่เต็ม เพราะยังไม่ได้ระบุกรอบเวลาชัดเจนว่าผู้ใช้งานควรคาดหวังการอัปเดตเมื่อใด หรือหากยังไม่ได้รับการติดต่อกลับภายในระยะเวลาหนึ่งควรทำอย่างไร
เงื่อนไขที่ใช้หักคะแนนตามไฟล์:
เข้ากลุ่ม พลาดเล็กน้อย ของหัวข้อ 3.2 เพราะมี ownership และ next step ดีแล้ว แต่ยังขาดกรอบเวลาติดตามผล จึงประเมินที่ 9/10
ตัวอย่างที่ถูกต้องมากขึ้น:
“แอดมินส่งต่อให้เจ้าหน้าที่ตรวจสอบเพิ่มเติมแล้วนะคะ หากมีความคืบหน้าจะแจ้งกลับอีกครั้งค่ะ”
“หากยังไม่ได้รับการอัปเดตภายในระยะเวลาที่กำหนด สามารถติดต่อกลับเข้ามาได้อีกครั้งนะคะ”</t>
  </si>
  <si>
    <t>ข้อความสั้น กระชับ และเข้าใจได้ง่าย ไม่มีความซับซ้อนในการตีความ
เงื่อนไขที่ใช้หักคะแนนตามไฟล์:
ไม่เข้ากลุ่มพลาด จึงประเมินที่ 5/5</t>
  </si>
  <si>
    <t>ภาษาสุภาพ กระชับ และสื่อความหมายตรงประเด็น เหมาะสมกับลักษณะการอัปเดตสถานะ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</si>
  <si>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และให้ความรู้สึกพร้อมช่วยเหลือในลักษณะเคสติดตามยอดเงิน ซึ่งเป็นเคสที่ผู้ใช้งานมักมีความกังวลสูง
เงื่อนไขที่ใช้หักคะแนนตามไฟล์:
ไม่เข้ากลุ่มพลาด จึงประเมินที่ 10/10</t>
  </si>
  <si>
    <t>ไรเดอร์แจ้งยอดเงินค้างไม่เข้าบัญชี (Rider reports pending earnings not credited)</t>
  </si>
  <si>
    <t>ไรเดอร์ติดต่อเข้ามาแจ้งว่า ยอดค้างยังไม่เข้าระบบอีกครั้ง และขอให้แอดมินช่วยตรวจสอบเพิ่มเติม โดยมีภาพหน้าจอจากระบบกระเป๋าเงินประกอบการสอบถาม
จากบทสนทนา แอดมินรับเรื่องและแจ้งว่าจะดำเนินการตรวจสอบ จากนั้นแจ้งผลในเบื้องต้นว่าได้ ส่งเรื่องให้เจ้าหน้าที่ตรวจสอบเพิ่มเติม และหากมีความคืบหน้าจะ แจ้งกลับอีกครั้ง ซึ่งถือว่าเป็นการรับเรื่องและส่งต่อเพื่อดำเนินการตรวจสอบในขั้นถัดไป
อย่างไรก็ตาม ในบทสนทนานี้ยังไม่มีการอธิบายสาเหตุเบื้องต้นของยอดค้าง ไม่ได้แจ้งกรอบเวลาที่ชัดเจนในการติดตามผล และยังไม่มีข้อมูลว่าระบบตรวจพบสถานะใดของยอดดังกล่าว ทำให้ไรเดอร์ยังไม่ได้รับภาพรวมของปัญหาอย่างเพียงพอในรอบแรกของการติดต่อ</t>
  </si>
  <si>
    <t>https://drive.google.com/open?id=1aKZDMsmxgPqnKNqMWrepyZz5adkDinhm</t>
  </si>
  <si>
    <t>AA217763</t>
  </si>
  <si>
    <t>https://app.oho.chat/business/6805c0f16232119d2a1204b5/smartchat?room=69d36ffe36d9cc09569144c8</t>
  </si>
  <si>
    <t>แอดมินมีการทักทาย แนะนำตัว และปิดการสนทนาอย่างสุภาพครบถ้วนตามมาตรฐาน อีกทั้งถ้อยคำโดยรวมเหมาะสมกับบริบทร้านค้าที่มาสอบถามคำแนะนำ
เงื่อนไขที่ใช้หักคะแนนตามไฟล์:
ไม่เข้ากลุ่มพลาด จึงประเมินที่ 10/10</t>
  </si>
  <si>
    <t>เคสนี้เป็นการให้คำแนะนำเชิงการตลาด/การกระตุ้นยอดขายร้านค้า ไม่พบการขอหรือเปิดเผยข้อมูลส่วนบุคคลเกินความจำเป็น และไม่พบประเด็นเสี่ยงด้าน PDPA / Policy จากบทสนทนา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</si>
  <si>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8 นาที 09 วินาที ซึ่งเกิน SLA ค่อนข้างชัดเจน แม้ตัวคำตอบของแอดมินภายหลังจะมีคุณภาพค่อนข้างดี แต่ในภาพรวมประสบการณ์ของผู้ติดต่อยังได้รับผลกระทบจากระยะเวลารอคอย
ส่วน Tag ของเคสคือ ร้านค้าขายไม่ได้เลย ซึ่งถือว่าอยู่ในกลุ่มที่ใกล้เคียงและสอดคล้องกับเจตนาของคำถามเรื่อง “กลับมาเปิดร้านใหม่ ต้องกระตุ้นร้านยังไง” จึงไม่ติดปัญหาด้านการเลือกหมวดหมู่มากนัก
เงื่อนไขที่ใช้หักคะแนนตามไฟล์:
เข้ากลุ่ม พลาดปานกลาง ของหัวข้อ 1.3 เพราะ SLA ไม่ผ่าน แม้ Tag จะใกล้เคียงเหมาะสม จึงประเมินที่ 6/10</t>
  </si>
  <si>
    <t>คำตอบของแอดมินถือว่าถูกต้องและเหมาะสมกับลักษณะคำถาม เพราะร้านค้าไม่ได้ถามเรื่องปัญหาเทคนิคหรือธุรกรรม แต่สอบถามเชิง แนวทางกระตุ้นยอดขาย ซึ่งแอดมินตอบด้วยคำแนะนำที่สอดคล้อง เช่น การปรับภาพหน้าร้าน การทำโปรโมชั่น การเพิ่มการมองเห็นร้าน และการติดตามคอนเทนต์จากเพจของแพลตฟอร์ม
อย่างไรก็ตาม คำตอบมีลักษณะกว้างในเชิงคำแนะนำทั่วไป ยังไม่ใช่คำแนะนำเฉพาะเจาะจงกับร้านนี้โดยตรง เช่น การตรวจสอบสถานะร้าน ความพร้อมของเวลาเปิดร้าน หรือการดูเมนู/รูปภาพหน้าร้านจริงของร้านก่อนให้คำแนะนำ จึงยังไม่เต็ม
เงื่อนไขที่ใช้หักคะแนนตามไฟล์:
เข้ากลุ่ม พลาดเล็กน้อย ของหัวข้อ 2.1 เพราะคำตอบถูกทิศทางและใช้ได้จริง แต่ยังเป็นคำแนะนำเชิงทั่วไปมากกว่าการวิเคราะห์เฉพาะร้าน จึงประเมินที่ 9/10
ตัวอย่างจากเคส:
“ใช้ภาพอาหาร ภาพปกร้านค้าที่สวยงาม น่ารับประทาน”
“จัดทำโปรโมชั่น กำหนดส่วนลดให้ลูกค้า”
“แชร์ลิงก์ร้านค้า ลงกลุ่มโซเชียลมีเดียในพื้นที่”</t>
  </si>
  <si>
    <t>แอดมินให้คำแนะนำหลายด้านและถือว่าครอบคลุมในระดับหนึ่ง ทั้งเรื่องภาพร้าน โปรโมชั่น การเพิ่มการมองเห็น และช่องทางติดตามเคล็ดลับเพิ่มเติม จึงนับว่าเป็นคำตอบที่ค่อนข้างครบสำหรับคำถามแนวขอคำแนะนำ
อย่างไรก็ตาม ยังสามารถทำให้ครบมากขึ้นได้อีก เช่น
แนะนำให้ตรวจสอบเวลาเปิด–ปิดร้าน
ตรวจสอบความพร้อมของเมนูและสต๊อก
ตรวจสอบเรตราคาให้แข่งขันได้
ตรวจสอบการเปิดรับออเดอร์/การเปิดร้านจริงในระบบ
แนะนำการตั้งค่าโปรโมชันหรือแคมเปญในเชิงปฏิบัติเพิ่มเติม
ดังนั้นจึงควรหักเล็กน้อยในหัวข้อนี้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เพราะคำตอบค่อนข้างครบแล้ว แต่ยังสามารถเพิ่มคำแนะนำเชิงปฏิบัติที่ละเอียดขึ้นได้อีก จึงประเมินที่ 8/10
ตัวอย่างที่ถูกต้องมากขึ้น:
“นอกจากการปรับภาพหน้าร้านและทำโปรโมชั่นแล้ว แนะนำให้ตรวจสอบเวลาเปิดร้าน เมนูที่เปิดขาย และสต๊อกสินค้าให้พร้อมด้วยนะครับ”
“หากร้านค้าต้องการ แอดมินสามารถแนะนำช่องทางดูโปรโมชันหรือกิจกรรมสำหรับร้านค้าเพิ่มเติมได้ครับ”</t>
  </si>
  <si>
    <t>แอดมินให้คำแนะนำแบบเป็นข้อ ๆ ชัดเจน เข้าใจง่าย และมีแหล่งอ้างอิงเพิ่มเติมผ่านเพจ Robinhood Merchant Shop ซึ่งช่วยให้ร้านค้าสามารถไปศึกษาต่อได้
ในเชิงโครงสร้างคำตอบถือว่าชัดเจนและสามารถนำไปปฏิบัติได้จริง
เงื่อนไขที่ใช้หักคะแนนตามไฟล์:
ไม่เข้ากลุ่มพลาดของหัวข้อ 2.3 เพราะคำตอบเป็นลำดับ อ่านง่าย และมีแหล่งอ้างอิงเพิ่มเติม จึงประเมินที่ 5/5</t>
  </si>
  <si>
    <t>แอดมินเข้าใจเจตนาของผู้ติดต่อได้ถูกต้องว่าเป็นคำถามเรื่อง การกระตุ้นร้านค้าให้กลับมามียอดขาย และตอบในเชิงให้คำแนะนำที่เกี่ยวข้องโดยตรง ถือว่าแก้โจทย์ได้ค่อนข้างตรงจุด
อย่างไรก็ตาม ยังไม่ถึงขั้นวิเคราะห์เชิงลึก เพราะไม่ได้สอบถามหรือประเมินข้อมูลเฉพาะร้านก่อน เช่น ร้านเปิดครบหรือไม่ รูปหน้าร้านปัจจุบันเป็นอย่างไร มีเมนูพร้อมขายหรือไม่ หรือเคยมียอดจากช่องทางใดมาก่อน จึงยังขาดมุมการวิเคราะห์เฉพาะราย
เงื่อนไขที่ใช้หักคะแนนตามไฟล์:
เข้ากลุ่ม พลาดเล็กน้อย ของหัวข้อ 3.1 เพราะเข้าใจ pain point ถูกต้องแล้ว แต่ยังไม่ได้ต่อยอดเป็นการวิเคราะห์เฉพาะร้านอย่างลึกพอ จึงประเมินที่ 12/15
ตัวอย่างที่ถูกต้องมากขึ้น:
“เบื้องต้นแนะนำเรื่องภาพหน้าร้าน โปรโมชั่น และการแชร์ร้านครับ”
“หากร้านค้าต้องการ แอดมินสามารถช่วยแนะนำเพิ่มเติมจากข้อมูลร้านที่เปิดอยู่จริงได้ครับ”</t>
  </si>
  <si>
    <t>แอดมินมี ownership ที่ดีในระดับหนึ่ง เพราะไม่ได้ตอบเพียงสั้น ๆ ว่า “แนะนำทำโปรโมชั่น” แต่ให้คำแนะนำหลายด้านและพาช่องทางให้ร้านค้าไปต่อยอดผ่านเพจที่เกี่ยวข้อง
อย่างไรก็ตาม next step ยังเป็นแบบกว้าง คือให้ร้านค้านำไปปรับใช้เอง ยังไม่ได้เสนอทางเลือกเชิง follow-up เช่น หากต้องการให้ช่วยดูหน้าร้าน/ดูเมนู/ดูสถานะร้านเพิ่มเติม ให้ติดต่อกลับหรือส่งข้อมูลอะไรมาได้บ้าง
เงื่อนไขที่ใช้หักคะแนนตามไฟล์:
เข้ากลุ่ม พลาดเล็กน้อย ของหัวข้อ 3.2 เพราะมี ownership และแหล่งอ้างอิงแล้ว แต่ next step เชิง follow-up ยังไม่ละเอียดพอ จึงประเมินที่ 8/10
ตัวอย่างที่ถูกต้องมากขึ้น:
“หากร้านค้าต้องการให้แอดมินช่วยแนะนำเพิ่มเติมจากหน้าร้านจริง หรือมีข้อสงสัยเรื่องการตั้งค่าโปรโมชัน สามารถติดต่อกลับเข้ามาได้อีกครั้งนะครับ”</t>
  </si>
  <si>
    <t>ข้อความมีการจัดเป็น bullet point ชัดเจน อ่านง่าย และสื่อสารเป็นระบบ เหมาะกับคำตอบลักษณะให้คำแนะนำ
เงื่อนไขที่ใช้หักคะแนนตามไฟล์:
ไม่เข้ากลุ่มพลาด จึงประเมินที่ 5/5</t>
  </si>
  <si>
    <t>ภาษาสุภาพและเข้าใจง่าย แต่มีบางส่วนที่ยาวและแน่นข้อมูลพอสมควร รวมถึงมีการวางลิงก์ยาวต่อท้าย ทำให้ภาพรวมยังไม่กระชับที่สุด จึงหักเล็กน้อยในหัวข้อนี้
เงื่อนไขที่ใช้หักคะแนนตามไฟล์:
เข้ากลุ่ม พลาดเล็กน้อย ของหัวข้อ 4.2 เพราะภาษาโดยรวมดี แต่ยังสามารถทำให้กระชับขึ้นได้อีกเล็กน้อย จึงประเมินที่ 4/5</t>
  </si>
  <si>
    <t>น้ำเสียงของแอดมินสุภาพ เป็นมิตร และเหมาะสมกับบริบทของร้านค้าที่มาขอคำแนะนำเชิงธุรกิจ อีกทั้งมีการใช้ถ้อยคำเชิงบวกและให้กำลังใจอย่างเหมาะสม
เงื่อนไขที่ใช้หักคะแนนตามไฟล์:
ไม่เข้ากลุ่มพลาด จึงประเมินที่ 10/10</t>
  </si>
  <si>
    <t>ร้านค้าสอบถามแนวทางกระตุ้นยอดขายหลังกลับมาเปิดร้าน (Merchant inquires about strategies to boost sales after reopening)</t>
  </si>
  <si>
    <t>ร้านค้าติดต่อเข้ามาโดยเลือกเมนู ติดต่อแอดมิน ผ่าน Rich Menu ก่อนที่ระบบแชทบอทจะตอบกลับอัตโนมัติในลักษณะสำหรับ เรื่องร้องเรียนและหมายเลขออเดอร์ ซึ่งยังไม่ตรงกับเจตนาของผู้ติดต่อในครั้งนี้
ต่อมาร้านค้าแจ้งคำถามที่ชัดเจนว่า “จะกลับมาเปิดร้านใหม่ค่ะ ต้องกระตุ้นร้านยังไงบ้างคะ” ซึ่งเป็นลักษณะคำถามเชิง แนะนำ/ให้คำปรึกษาเพื่อเพิ่มโอกาสให้ร้านกลับมามียอดขาย ไม่ใช่เรื่องร้องเรียนหรือการติดตามออเดอร์
จากบทสนทนา แอดมินตอบกลับโดยให้คำแนะนำหลายด้าน เช่น
ใช้ภาพอาหารและภาพปกร้านที่สวยงาม
จัดทำโปรโมชั่นและส่วนลด
แชร์ลิงก์ร้านในโซเชียลมีเดียพื้นที่ใกล้เคียง
ติดตามเคล็ดลับและกิจกรรมผ่านเพจ Robinhood Merchant Shop
พร้อมแนบลิงก์เพจให้ร้านค้าติดตามเพิ่มเติม จากนั้นปิดการสนทนาอย่างสุภาพ
โดยภาพรวมถือว่าเป็นเคสที่แอดมิน ตอบตรงเจตนาคำถามและให้คำแนะนำเชิงใช้งานได้จริง แต่ยังมีจุดที่ควรพิจารณาในมุม QA เช่น SLA, ความครบถ้วนของคำแนะนำเชิงปฏิบัติ, และ การใช้ลิงก์ภายนอกในคำตอบ</t>
  </si>
  <si>
    <t>https://drive.google.com/open?id=1iycaqBqnsuRv1kPSygbpPssrMdCV9A-9</t>
  </si>
  <si>
    <t>AA218323</t>
  </si>
  <si>
    <t>https://app.oho.chat/business/6805c0f16232119d2a1204b5/smartchat?room=6938eb5a52e1d5e6b4f8c602</t>
  </si>
  <si>
    <t>แอดมินมีการทักทาย แนะนำตัว และปิดการสนทนาอย่างสุภาพครบถ้วนตามมาตรฐาน อีกทั้งรูปแบบการปิดเคสสอดคล้องกับบริบทของบทสนทนา
เงื่อนไขที่ใช้หักคะแนนตามไฟล์:
ไม่เข้ากลุ่มพลาด จึงประเมินที่ 10/10</t>
  </si>
  <si>
    <t>เคสนี้เป็นการตอบข้อมูลคืนเงินประกันของผู้ติดต่อรายนั้นโดยตรง ไม่พบการเปิดเผยข้อมูลส่วนบุคคลเกินความจำเป็น และไม่มีการละเมิดหลัก PDPA / Policy จากข้อความที่ปรากฏ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</si>
  <si>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15 วินาที ซึ่งยังถือว่ารับได้ แต่ไม่เร็วมากนักเมื่อเทียบกับลักษณะเคสที่เป็นคำถามสั้นและตอบได้ค่อนข้างตรง ส่วน Tag ของเคสคือ ติดตามเงินประกัน 400 บาท ซึ่งตรงกับสาระของบทสนทนา
ดังนั้นหัวข้อนี้ควรถูกหักเล็กน้อยจาก SLA ที่ยังไม่เด่นมาก
เงื่อนไขที่ใช้หักคะแนนตามไฟล์:
เข้ากลุ่ม พลาดเล็กน้อย ของหัวข้อ 1.3 เพราะ Tag ถูกต้อง แต่ SLA ยังไม่เร็วมากสำหรับเคสลักษณะนี้ จึงประเมินที่ 9/10</t>
  </si>
  <si>
    <t>แอดมินตอบตรงคำถามของผู้ติดต่ออย่างชัดเจน โดยแจ้งผลตรวจสอบพร้อมระบุวันที่คืนเงินประกันคือ 09/04/2026 ซึ่งเป็นข้อมูลที่ผู้ติดต่อสอบถามโดยตรง จึงถือว่าคำตอบมีความถูกต้องและตรงประเด็น
เงื่อนไขที่ใช้หักคะแนนตามไฟล์:
ไม่เข้ากลุ่มพลาดของหัวข้อ 2.1 เพราะคำตอบถูกต้อง ตรงคำถาม และไม่สับสน จึงประเมินที่ 10/10</t>
  </si>
  <si>
    <t>คำตอบมีสาระครบในระดับดี ได้แก่
แจ้งว่ากำลังตรวจสอบ
แจ้งสถานะว่าอยู่ในระหว่างดำเนินการ
แจ้งวันที่ที่ระบบจะโอนเงินคืน
อย่างไรก็ตาม หากจะให้ครบมากขึ้น อาจเสริมอีกเล็กน้อยว่าเงินจะเข้าผ่านช่องทางใด หรือหากเลยวันที่แจ้งแล้วยังไม่เข้า ควรดำเนินการอย่างไรต่อ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แต่ยังสามารถเสริมรายละเอียดปลายทางได้อีกเล็กน้อย จึงประเมินที่ 9/10
ตัวอย่างที่ถูกต้องมากขึ้น:
“ระบบจะโอนเงินประกันคืนให้ในวันที่ 09/04/2026 นะครับ หากเลยกำหนดแล้วยังไม่มียอดเข้า สามารถติดต่อเข้ามาได้อีกครั้งครับ”</t>
  </si>
  <si>
    <t>แอดมินมีลำดับการตอบที่ชัดเจน คือ
รับเรื่อง
ตรวจสอบ
แจ้งผลพร้อมวันที่คืนเงิน
ถือว่าเป็น flow ที่ชัดเจน เข้าใจง่าย และเหมาะสมกับลักษณะของคำถาม
เงื่อนไขที่ใช้หักคะแนนตามไฟล์:
ไม่เข้ากลุ่มพลาดของหัวข้อ 2.3 เพราะการสื่อสารมีขั้นตอนชัดเจนและเพียงพอ จึงประเมินที่ 5/5</t>
  </si>
  <si>
    <t>เคสนี้เป็นคำถามเชิงติดตามสถานะ ไม่ใช่เคสซับซ้อนเชิงเทคนิค แอดมินสามารถเข้าใจโจทย์ได้ถูกต้องและตรวจสอบจนได้คำตอบที่ผู้ติดต่อต้องการจริง คือ วันคืนเงินประกัน จึงถือว่าช่วยคลี่คลายข้อสงสัยได้ตรงจุด
ที่ยังไม่เต็ม เพราะยังสามารถเสริมมุมการดูแลต่อเนื่องได้อีกเล็กน้อย เช่น หากยอดไม่เข้าตามวันที่แจ้ง ให้ผู้ใช้งานติดตามกลับได้อย่างไร
เงื่อนไขที่ใช้หักคะแนนตามไฟล์:
เข้ากลุ่ม พลาดเล็กน้อย ของหัวข้อ 3.1 เพราะวิเคราะห์และตอบโจทย์ได้ตรงแล้ว แต่ยังเสริมปลายทางได้อีกเล็กน้อย จึงประเมินที่ 13/15</t>
  </si>
  <si>
    <t>แอดมินมี ownership ที่ดี เพราะรับเรื่อง ตรวจสอบ และให้คำตอบที่ผู้ใช้งานต้องการอย่างชัดเจน พร้อมปิดบทสนทนาอย่างเหมาะสม
ที่ยังไม่เต็ม เพราะยังไม่ได้ระบุ next step กรณีเลยวันที่แจ้งแล้วเงินยังไม่เข้า ซึ่งหากเสริมจุดนี้จะทำให้เคสดู complete มากขึ้น
เงื่อนไขที่ใช้หักคะแนนตามไฟล์:
เข้ากลุ่ม พลาดเล็กน้อย ของหัวข้อ 3.2 เพราะมี ownership ชัดแล้ว แต่ next step ปลายทางยังเพิ่มได้อีกเล็กน้อย จึงประเมินที่ 9/10</t>
  </si>
  <si>
    <t>ข้อความเรียงลำดับดี อ่านง่าย และสื่อสารตรงประเด็น
เงื่อนไขที่ใช้หักคะแนนตามไฟล์:
ไม่เข้ากลุ่มพลาด จึงประเมินที่ 5/5</t>
  </si>
  <si>
    <t>ภาษาสุภาพ กระชับ และชัดเจน เหมาะสมกับเคสคำถามเชิงติดตามสถานะ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</si>
  <si>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และเป็นมิตรตลอดบทสนทนา
เงื่อนไขที่ใช้หักคะแนนตามไฟล์:
ไม่เข้ากลุ่มพลาด จึงประเมินที่ 10/10</t>
  </si>
  <si>
    <t>ไรเดอร์สอบถามกำหนดการคืนเงินประกัน (Rider inquires about deposit refund timeline)</t>
  </si>
  <si>
    <t>ไรเดอร์ติดต่อเข้ามาสอบถามเรื่อง กำหนดการคืนเงินประกัน 400 บาท โดยถามตรงประเด็นว่าเงินประกันจะคืนในวันที่เท่าใด
จากบทสนทนา แอดมินมีการทักทายและแจ้งว่ากำลังตรวจสอบข้อมูลของไรเดอร์ RR24766 จากนั้นแจ้งผลตรวจสอบว่า ขณะนี้หมายเลขดังกล่าวอยู่ในระหว่างขั้นตอนการดำเนินการ และระบบจะ โอนเงินประกันคืนในวันที่ 09/04/2026 ก่อนปิดการสนทนาอย่างสุภาพ
ภาพรวมถือว่าเป็นเคสที่แอดมิน ตอบตรงคำถาม, ให้ข้อมูลชัดเจน, และ ปิดเคสได้เหมาะสม โดยไม่มีการวนคำตอบหรือขอข้อมูลเกินจำเป็น</t>
  </si>
  <si>
    <t>https://drive.google.com/open?id=1UlfPb75ZSlkE18EJEI0eKZv6VtExVY8o</t>
  </si>
  <si>
    <t>AA218256</t>
  </si>
  <si>
    <t>https://app.oho.chat/business/6805c0f16232119d2a1204b5/smartchat?room=685c3f73fbdae2d9103093a9</t>
  </si>
  <si>
    <t>แอดมินมีการทักทาย แนะนำตัว และปิดการสนทนาอย่างสุภาพครบถ้วนตามมาตรฐาน อีกทั้ง closing line มีความเหมาะสมกับบริบทของเคส
เงื่อนไขที่ใช้หักคะแนนตามไฟล์:
ไม่เข้ากลุ่มพลาด จึงประเมินที่ 10/10</t>
  </si>
  <si>
    <t>แอดมินตรวจสอบและแจ้งผลสถานะการใช้งานของผู้ติดต่อรายนั้นโดยตรง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</si>
  <si>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01 วินาที ซึ่งยังถือว่าอยู่ในระดับใช้งานได้ แต่ไม่เร็วมากนักสำหรับเคสที่เป็นคำถามสั้นและสามารถตรวจสอบตอบกลับได้ค่อนข้างตรง ส่วน Tag ของเคสคือ สอบถามการสมัครไรเดอร์ใหม่ ซึ่งไม่ตรงกับบริบทของเคสนี้นัก เพราะผู้ติดต่อไม่ได้สอบถามเรื่องสมัครใหม่ แต่สอบถามเรื่อง การเปิดระบบกลับมาใช้งาน
ดังนั้นหัวข้อนี้ควรถูกหักเล็กน้อยทั้งจาก SLA และการเลือก Tag ที่ยังไม่ตรงที่สุด
เงื่อนไขที่ใช้หักคะแนนตามไฟล์:
เข้ากลุ่ม พลาดเล็กน้อย ของหัวข้อ 1.3 เพราะ SLA ยังไม่เด่นมาก และ Tag ไม่ตรงกับสาระหลักของเคส จึงประเมินที่ 9/10
ตัวอย่างที่ถูกต้องมากขึ้น:
ควรใช้ Tag ที่เกี่ยวกับ เปิดระบบ / กลับมาใช้งาน / re-activate มากกว่ากลุ่มสมัครไรเดอร์ใหม่</t>
  </si>
  <si>
    <t>แอดมินตอบตรงกับคำถามของผู้ติดต่ออย่างชัดเจน โดยตรวจสอบแล้วแจ้งว่า ระบบเปิดใช้งานเรียบร้อยแล้ว และระบุว่าสามารถเข้าสู่ระบบจากเบอร์มือถือได้ตามปกติ ถือว่าเป็นคำตอบที่ตรงประเด็นและช่วยคลี่คลายข้อสงสัยได้ทันที
เงื่อนไขที่ใช้หักคะแนนตามไฟล์:
ไม่เข้ากลุ่มพลาดของหัวข้อ 2.1 เพราะคำตอบถูกต้อง ตรงคำถาม และไม่มีความคลุมเครือ จึงประเมินที่ 10/10</t>
  </si>
  <si>
    <t>คำตอบของแอดมินถือว่าค่อนข้างครบ โดยมีทั้ง
แจ้งผลตรวจสอบว่าระบบเปิดแล้ว
แจ้งว่าผู้ติดต่อสามารถเข้าสู่ระบบได้ตามปกติ
เปิดโอกาสให้สอบถามเพิ่มเติม
อย่างไรก็ตาม หากจะให้ครบมากขึ้น อาจเสริมอีกเล็กน้อยว่า หากยังเข้าสู่ระบบไม่ได้ ควรลองทำอะไรต่อ เช่น ตรวจสอบเบอร์ที่ใช้ล็อกอิน หรือติดต่อกลับหากพบ error message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แต่ยังเพิ่มแนวทางปลายทางได้อีกเล็กน้อย จึงประเมินที่ 9/10
ตัวอย่างที่ถูกต้องมากขึ้น:
“หากพี่ไรเดอร์ยังไม่สามารถเข้าสู่ระบบได้ รบกวนแจ้งภาพหน้าจอหรือข้อความแจ้งเตือนเพิ่มเติมเข้ามาได้เลยนะครับ”</t>
  </si>
  <si>
    <t>แอดมินมีลำดับการตอบชัดเจน ได้แก่
รับเรื่อง
ตรวจสอบข้อมูล
แจ้งผลว่าระบบเปิดใช้งานแล้ว
แจ้งว่าสามารถเข้าสู่ระบบได้ตามปกติ
ถือว่าเป็น flow ที่ชัด เข้าใจง่าย และเหมาะกับลักษณะเคส
เงื่อนไขที่ใช้หักคะแนนตามไฟล์:
ไม่เข้ากลุ่มพลาดของหัวข้อ 2.3 เพราะขั้นตอนชัดเจนและเพียงพอ จึงประเมินที่ 5/5</t>
  </si>
  <si>
    <t>เคสนี้เป็นคำถามเชิงสถานะการใช้งาน แอดมินสามารถเข้าใจโจทย์ได้ถูกต้องและตรวจสอบจนได้คำตอบที่ผู้ใช้งานต้องการ คือ ระบบเปิดใช้งานแล้วหรือยัง จึงถือว่าช่วยคลี่คลายข้อสงสัยได้ตรงจุด
ที่ยังไม่เต็ม เพราะแม้จะตอบสถานะได้แล้ว แต่ยังสามารถเสริมการวิเคราะห์ต่อได้อีกเล็กน้อย เช่น หากผู้ติดต่อถามเพราะลองเข้าไม่ได้ก่อนหน้า อาจต้องเผื่อคำแนะนำต่อหากยังล็อกอินไม่ผ่าน
เงื่อนไขที่ใช้หักคะแนนตามไฟล์:
เข้ากลุ่ม พลาดเล็กน้อย ของหัวข้อ 3.1 เพราะวิเคราะห์และตอบได้ตรงแล้ว แต่ยังสามารถเสริมทางออกปลายทางได้อีกเล็กน้อย จึงประเมินที่ 13/15</t>
  </si>
  <si>
    <t>แอดมินมี ownership ที่ดี เพราะรับเรื่อง ตรวจสอบ และแจ้งผลชัดเจน พร้อมเปิดโอกาสให้ติดต่อกลับหากต้องการสอบถามเพิ่มเติมหรือพบปัญหาในการใช้งาน
ที่ยังไม่เต็ม เพราะ next step ยังเป็นลักษณะทั่วไป หากระบุเพิ่มว่าหากยังเข้าไม่ได้ให้ส่งภาพหน้าจอหรือแจ้ง error จะช่วยให้เคสดูสมบูรณ์ยิ่งขึ้น
เงื่อนไขที่ใช้หักคะแนนตามไฟล์:
เข้ากลุ่ม พลาดเล็กน้อย ของหัวข้อ 3.2 เพราะมี ownership และ next step แล้ว แต่ยังทำให้ละเอียดขึ้นได้อีกเล็กน้อย จึงประเมินที่ 9/10</t>
  </si>
  <si>
    <t>ภาษาสุภาพ กระชับ และชัดเจน เหมาะสมกับลักษณะเคสที่เป็นคำถามสั้นและต้องการคำตอบตรงไปตรงมา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</si>
  <si>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เป็นมิตร และให้ความรู้สึกพร้อมช่วยเหลือได้ดีตลอดบทสนทนา
เงื่อนไขที่ใช้หักคะแนนตามไฟล์:
ไม่เข้ากลุ่มพลาด จึงประเมินที่ 10/10</t>
  </si>
  <si>
    <t>ไรเดอร์สอบถามการเปิดระบบเพื่อกลับมาทำงาน (Rider inquires about reactivating account to resume work)</t>
  </si>
  <si>
    <t>ไรเดอร์ติดต่อเข้ามาสอบถามว่า สามารถเปิดระบบให้ใช้งานได้ทันทีหรือไม่ เนื่องจากต้องการกลับมาวิ่งงานในวันดังกล่าว
จากบทสนทนา แอดมินมีการตรวจสอบข้อมูลของไรเดอร์ RR781215 และแจ้งผลว่า ระบบได้เปิดการใช้งานให้เรียบร้อยแล้ว โดยไรเดอร์สามารถเข้าสู่ระบบผ่านหมายเลขโทรศัพท์มือถือได้ตามปกติ หลังจากนั้นแอดมินเปิดโอกาสให้สอบถามเพิ่มเติม และปิดการสนทนาอย่างสุภาพ
ภาพรวมถือว่าเป็นเคสที่แอดมิน ตอบตรงคำถาม, ตรวจสอบแล้วแจ้งผลชัดเจน, และสามารถให้คำตอบที่ช่วยให้ผู้ติดต่อทราบสถานะการใช้งานได้ทันที</t>
  </si>
  <si>
    <t>https://drive.google.com/open?id=1o3d11lDxEoorS13FqJxTkLNgyjRJVD9D</t>
  </si>
  <si>
    <t>AA219041</t>
  </si>
  <si>
    <t>https://app.oho.chat/business/6805c0f16232119d2a1204b5/smartchat?room=684030b86a4767f3bed0983f</t>
  </si>
  <si>
    <t>เคสนี้เป็นการติดตามยอดเงินเข้าบัญชีของผู้ติดต่อรายนั้นโดยตรง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</si>
  <si>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 นาที 34 วินาที ซึ่งยังถือว่าใช้งานได้ แต่ไม่เร็วมากนักสำหรับเคสติดตามยอดเงิน ส่วน Tag ของเคสคือ โอนรหัสขาดค่ารอบ ซึ่งโดยรวมอยู่ในกลุ่มใกล้เคียงกับปัญหายอดเงินขาด/เงินโอนไม่ครบ
อย่างไรก็ตาม SLA ยังไม่เด่นมาก และการตั้งชื่อ Tag ดูไม่คมชัดนักในเชิงสื่อสาร จึงควรถูกหักเล็กน้อย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ยังไม่เร็วมาก และ Tag ยังไม่ชัดที่สุดในเชิงความหมาย จึงประเมินที่ 8/10</t>
  </si>
  <si>
    <t>แอดมินตอบในทิศทางที่ถูกต้อง โดยไม่ได้รีบสรุปสาเหตุหรือให้ข้อมูลที่ยังไม่ผ่านการตรวจสอบ แต่เลือก รับเรื่องและส่งประสานงานตรวจสอบ ซึ่งเหมาะสมกับเคสยอดเงินขาดที่ต้องอาศัยการตรวจสอบเพิ่มเติม
นอกจากนี้ เมื่อไรเดอร์อัปเดตว่ายอดของเมื่อวานครบแล้วและคงเหลือปัญหาจริงเพียง 55 บาท แอดมินยังคงรับเรื่องต่ออย่างถูกทิศทาง
อย่างไรก็ตาม คำตอบยังไม่แสดงการ สรุปประเด็นใหม่ตามข้อมูลล่าสุดของผู้ติดต่อ เช่น ควรสะท้อนกลับว่าขณะนี้รับทราบแล้วว่ายอดที่ต้องตรวจสอบคงเหลือ 55 บาท จึงหักเล็กน้อย
เงื่อนไขที่ใช้หักคะแนนตามไฟล์:
เข้ากลุ่ม พลาดเล็กน้อย ของหัวข้อ 2.1 เพราะคำตอบปลอดภัยและถูกทิศทาง แต่ยังไม่สรุปข้อมูลล่าสุดของเคสให้ชัดเจนที่สุด จึงประเมินที่ 9/10
ตัวอย่างจากเคส:
ไรเดอร์แจ้งเพิ่มว่า “ของเมื่อวานโอนครบแล้ว ... ตอนนี้ยอดรวมคือขาดทั้งหมด 55 บาทครับ”
แอดมินตอบเพียง “รับทราบครับ แอดมินส่งเรื่องประสานงานให้นะครับ”
ตัวอย่างที่ถูกต้องมากขึ้น:
“รับทราบครับ ขณะนี้ยอดที่ต้องตรวจสอบคงเหลือขาด 55 บาทนะครับ แอดมินจะส่งเรื่องประสานงานตรวจสอบให้ครับ”</t>
  </si>
  <si>
    <t>แอดมินให้คำตอบหลักครบในระดับหนึ่ง คือ
รับเรื่อง
แจ้งว่าจะส่งตรวจสอบ/ประสานงาน
แจ้งว่าจะอัปเดตเมื่อมีความคืบหน้า
อย่างไรก็ตาม ยังขาดรายละเอียดที่ช่วยให้ผู้ติดต่อเข้าใจภาพรวมได้มากขึ้น เช่น
ปัญหาจะถูกส่งต่อให้ทีมใด
คาดว่าจะใช้เวลาตรวจสอบประมาณเท่าใด
หากมีเอกสารหรือหลักฐานเพิ่มเติมต้องส่งหรือไม่
หากเกินเวลาที่กำหนดแล้วไม่มีอัปเดต ควรทำอย่างไร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เพราะมี next step แล้ว แต่ ยังขาดรายละเอียดประกอบการติดตามผล จึงประเมินที่ 7/10
ตัวอย่างที่ถูกต้องมากขึ้น:
“แอดมินส่งเรื่องตรวจสอบยอดส่วนต่าง 55 บาทให้แล้วนะครับ หากมีความคืบหน้าจะแจ้งกลับทันทีครับ”
“หากมีหลักฐานเพิ่มเติมเกี่ยวกับยอดโอน สามารถส่งเข้ามาได้ครับ”</t>
  </si>
  <si>
    <t>ในแง่ขั้นตอน แอดมินสื่อสารชัดเจนพอสมควรว่า
รับเรื่อง
ส่งตรวจสอบ/ประสานงาน
จะแจ้งกลับเมื่อมีความคืบหน้า
ถือว่ามี next step ที่ชัดเจนในระดับหนึ่ง แม้ยังไม่ละเอียดเรื่องกรอบเวลาและเงื่อนไขติดตามผล
เงื่อนไขที่ใช้หักคะแนนตามไฟล์:
เข้ากลุ่ม พลาดเล็กน้อย ของหัวข้อ 2.3 เพราะ step หลักชัดแล้ว แต่ยังเพิ่มความละเอียดเรื่องเวลาติดตามผลได้อีก จึงประเมินที่ 4/5</t>
  </si>
  <si>
    <t>แอดมินเข้าใจประเด็นหลักของเคสถูกต้องว่าเป็นเรื่อง ยอดโอนไม่ครบ และเลือกแนวทางที่เหมาะสมคือการส่งเรื่องตรวจสอบต่อ แสดงให้เห็นว่ารู้ว่าปัญหานี้ต้องใช้การตรวจสอบจากทีมที่เกี่ยวข้อง ไม่สามารถตอบจบได้ทันทีในแชท
อย่างไรก็ตาม หัวข้อนี้ยังไม่ควรได้สูงมาก เพราะยังไม่เห็นการวิเคราะห์หรือสรุปสถานะของเคสในเชิงชัดเจนหลังผู้ติดต่ออัปเดตข้อมูลใหม่ เช่น ไม่ได้สะท้อนกลับว่า “ปัจจุบันปัญหาคงเหลือ 55 บาท” หรือช่วยแยกประเด็นจากของเมื่อวานที่ปิดไปแล้วออกจากของวันนี้อย่างเป็นระบบ
เงื่อนไขที่ใช้หักคะแนนตามไฟล์:
เข้ากลุ่ม พลาดปานกลาง ของหัวข้อ 3.1 เพราะจับ pain point ถูกต้องและส่งตรวจสอบได้ถูกทิศทาง แต่ยังขาดการสรุป/วิเคราะห์สถานะเคสให้เฉียบคมกว่านี้ จึงประเมินที่ 10/15
ตัวอย่างที่ถูกต้องมากขึ้น:
“จากข้อมูลล่าสุด ขณะนี้ยอดของเมื่อวานครบแล้ว และคงเหลือยอดที่ต้องตรวจสอบ 55 บาทของวันนี้นะครับ แอดมินจะส่งเรื่องตรวจสอบต่อให้ครับ”</t>
  </si>
  <si>
    <t>หัวข้อนี้ถือว่าทำได้ดี เพราะแอดมินมี ownership ชัดเจนในการรับเรื่อง ส่งตรวจสอบ และแจ้งว่าจะติดตามความคืบหน้ากลับให้ผู้ติดต่อ ไม่ปล่อยให้บทสนทนาจบแบบไม่มีเจ้าภาพรับผิดชอบ
ที่ยังไม่เต็ม เพราะยังไม่ได้กำหนดกรอบเวลาที่ชัดเจน หรือระบุว่าหากยังไม่ได้รับอัปเดตภายในช่วงใด ควรทำอย่างไร
เงื่อนไขที่ใช้หักคะแนนตามไฟล์:
เข้ากลุ่ม พลาดเล็กน้อย ของหัวข้อ 3.2 เพราะ ownership ดีแล้ว แต่ยังขาด timeframe/follow-up condition ที่ชัดเจน จึงประเมินที่ 9/10</t>
  </si>
  <si>
    <t>ภาษาสุภาพ กระชับ และเข้าใจง่าย เหมาะสมกับการตอบเคสติดตามยอดเงิน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</si>
  <si>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และแสดงความพร้อมช่วยเหลือได้ดี โดยเฉพาะในเคสที่ผู้ใช้งานมีความกังวลเรื่องยอดเงิน
เงื่อนไขที่ใช้หักคะแนนตามไฟล์:
ไม่เข้ากลุ่มพลาด จึงประเมินที่ 10/10</t>
  </si>
  <si>
    <t>ไรเดอร์ติดตามยอดเงินโอนไม่ครบและขอให้ตรวจสอบ (Rider follows up on incomplete payout and requests investigation)</t>
  </si>
  <si>
    <t>ไรเดอร์ติดต่อเข้ามาแจ้งปัญหาเรื่อง ยอดเงินโอนเข้าบัญชีไม่ครบ โดยระบุว่าเกิดขึ้นต่อเนื่อง 2 วัน และในวันที่ติดต่อพบว่ายอด ขาด 55 บาท พร้อมขอให้แอดมินช่วยตรวจสอบ
ระหว่างบทสนทนา ไรเดอร์ให้ข้อมูลเพิ่มเติมว่า ยอดของเมื่อวานได้รับครบแล้ว ทำให้ยอดคงเหลือที่ยังขาดจริง ณ เวลานั้นคือ 55 บาท เท่านั้น
จากบทสนทนา แอดมินรับเรื่องและแจ้งว่าจะ ส่งเรื่องตรวจสอบและประสานงานให้ พร้อมระบุว่าหากมีความคืบหน้าจะ แจ้งกลับทันที ก่อนปิดการสนทนาอย่างสุภาพ
ภาพรวมถือว่าเป็นเคสที่แอดมินมีการรับเรื่องและแสดง ownership ได้ดีในระดับหนึ่ง แต่ยังมีจุดที่ควรปรับในมุมของ ความครบถ้วนของคำตอบ, การสรุปประเด็นปัญหาให้ชัดเจน, และ การให้กรอบเวลาหรือ next step ที่ละเอียดขึ้น</t>
  </si>
  <si>
    <t>https://drive.google.com/open?id=1-tBhXBmlRoEQXffnGwaSu3taGPcplzFr</t>
  </si>
  <si>
    <t>AA218150</t>
  </si>
  <si>
    <t>https://app.oho.chat/business/6805c0f16232119d2a1204b5/smartchat?room=682f07bb619df15ed728c816</t>
  </si>
  <si>
    <t>แอดมินมีการทักทาย แนะนำตัว และปิดการสนทนาอย่างสุภาพครบถ้วนตามมาตรฐาน อีกทั้ง closing line เหมาะสมกับบริบทของบทสนทนา
เงื่อนไขที่ใช้หักคะแนนตามไฟล์:
ไม่เข้ากลุ่มพลาด จึงประเมินที่ 10/10</t>
  </si>
  <si>
    <t>เคสนี้เป็นการตรวจสอบและดำเนินการกับออเดอร์ที่ผู้ติดต่อกำลังปฏิบัติงานอยู่โดยตรง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</si>
  <si>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54 วินาที ซึ่งอยู่ในเกณฑ์ที่ดี และ Tag ของเคสคือ ปัญหางานแอปพลิเคชัน ซึ่งสอดคล้องกับลักษณะปัญหาที่ออเดอร์ค้างในระบบและส่งผลต่อการทำงานของไรเดอร์
เงื่อนไขที่ใช้หักคะแนนตามไฟล์:
ไม่เข้ากลุ่มพลาดของหัวข้อ 1.3 เพราะ SLA ผ่านและ Tag เหมาะสมกับเคส จึงประเมินที่ 10/10</t>
  </si>
  <si>
    <t>แอดมินตอบได้ถูกต้องและตรงกับปัญหาหลักของไรเดอร์ โดยตรวจสอบแล้วแจ้งชัดเจนว่า ออเดอร์ถูกยกเลิกให้เรียบร้อยแล้ว ซึ่งเป็นผลลัพธ์ที่ไรเดอร์ต้องการเพื่อให้สามารถออกจากสถานะค้างและไปทำงานต่อได้
คำตอบมีความชัดเจน ไม่อ้อมค้อม และสอดคล้องกับสถานการณ์ของเคส
เงื่อนไขที่ใช้หักคะแนนตามไฟล์:
ไม่เข้ากลุ่มพลาดของหัวข้อ 2.1 เพราะคำตอบถูกต้อง ตรงประเด็น และแก้ pain point หลักได้ จึงประเมินที่ 10/10</t>
  </si>
  <si>
    <t>แอดมินให้คำตอบหลักครบในส่วนสำคัญที่สุด คือแจ้งว่าออเดอร์ถูกยกเลิกเรียบร้อยแล้ว ซึ่งเพียงพอในระดับหนึ่งสำหรับคลี่คลายปัญหาหลักของไรเดอร์
อย่างไรก็ตาม ยังสามารถทำให้ครบถ้วนกว่านี้ได้อีกเล็กน้อย เช่น
แจ้งให้ไรเดอร์ลองรีเฟรชหน้าจอหรือกลับเข้าหน้าระบบอีกครั้ง หากหน้าออเดอร์ยังค้าง
ยืนยันว่าเมื่อยกเลิกแล้วไรเดอร์สามารถไปต่อหรือรับงานถัดไปได้
ระบุว่าหากระบบยังค้างอยู่หลังยกเลิก สามารถติดต่อกลับได้ทันที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เพราะคำตอบหลักครบแล้ว แต่ยังขาดรายละเอียดปลายทางหลังดำเนินการเสร็จ จึงประเมินที่ 8/10
ตัวอย่างที่ถูกต้องมากขึ้น:
“ออเดอร์ 260407-RD-2653 ยกเลิกให้เรียบร้อยแล้วนะคะ หากหน้าระบบยังค้าง รบกวนลองรีเฟรชหรือเข้าออกแอปอีกครั้งค่ะ”
“หากยังพบว่าออเดอร์ค้างอยู่ สามารถแจ้งกลับเข้ามาได้ทันทีค่ะ”</t>
  </si>
  <si>
    <t>แม้เคสนี้จะไม่ได้ต้องมีขั้นตอนหลายชั้น แต่ flow การช่วยเหลือถือว่าชัดเจน ได้แก่
รับเรื่อง
ตรวจสอบ
แจ้งผลว่าดำเนินการยกเลิกเรียบร้อยแล้ว
เพียงพอและเหมาะสมกับลักษณะปัญหา
เงื่อนไขที่ใช้หักคะแนนตามไฟล์:
ไม่เข้ากลุ่มพลาดของหัวข้อ 2.3 เพราะลำดับการช่วยเหลือชัดเจนและเข้าใจง่าย จึงประเมินที่ 5/5</t>
  </si>
  <si>
    <t>แอดมินเข้าใจ pain point ของไรเดอร์ได้ถูกต้องว่าเป็นปัญหา ออเดอร์ค้างในระบบ แม้ลูกค้าและร้านค้าจะยืนยันยกเลิกแล้ว จึงไม่ได้ตอบเชิงอธิบายทั่วไป แต่ดำเนินการแก้ปัญหาที่ต้นเหตุด้วยการตรวจสอบและยกเลิกออเดอร์ให้
ถือว่าเป็นการแก้ปัญหาได้ตรงจุดและส่งผลต่อการใช้งานของไรเดอร์โดยตรง
ที่ยังไม่เต็ม เพราะยังสามารถเสริมการดูแลหลังแก้ไข เช่น ยืนยันว่าไรเดอร์สามารถไปต่อได้ หรือแจ้งแนวทางหากหน้าระบบยังไม่รีเฟรช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แต่ยังเสริม after-action guidance ได้อีกเล็กน้อย จึงประเมินที่ 14/15</t>
  </si>
  <si>
    <t>แอดมินมี ownership ดี เพราะรับเรื่องและดำเนินการให้จนจบ ไม่ปล่อยให้ไรเดอร์ค้างอยู่กับปัญหาเดิม และปิดเคสหลังจากให้ผลลัพธ์แล้ว
อย่างไรก็ตาม Next Step ยังสามารถชัดเจนกว่านี้ได้ เช่น
หากระบบยังค้างให้ลองทำอะไร
หากยังไม่หายให้ติดต่อกลับทันที
จึงควรถูกหักเล็กน้อยในหัวข้อนี้
เงื่อนไขที่ใช้หักคะแนนตามไฟล์:
เข้ากลุ่ม พลาดเล็กน้อย ของหัวข้อ 3.2 เพราะ ownership ดีแล้ว แต่ next step ปลายทางยังไม่ละเอียดพอ จึงประเมินที่ 8/10</t>
  </si>
  <si>
    <t>ข้อความอ่านง่าย ตรงประเด็น และไม่ซับซ้อน เหมาะกับสถานการณ์ที่ต้องการการช่วยเหลืออย่างรวดเร็ว
เงื่อนไขที่ใช้หักคะแนนตามไฟล์:
ไม่เข้ากลุ่มพลาด จึงประเมินที่ 5/5</t>
  </si>
  <si>
    <t>ภาษากระชับ ชัดเจน และเหมาะสมกับลักษณะเคสหน้างานที่ต้องการการแก้ไขรวดเร็ว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</si>
  <si>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 แต่ยังสามารถเพิ่มการสะท้อนความเข้าใจต่อความเร่งด่วนของไรเดอร์ได้อีกเล็กน้อย เช่น การแสดงความเข้าใจว่าปัญหาทำให้ไรเดอร์ไปต่อไม่ได้และเสียเวลา
ดังนั้นโดยรวมยังดีมาก แต่ไม่ถึงขั้นเต็ม
เงื่อนไขที่ใช้หักคะแนนตามไฟล์:
เข้ากลุ่ม พลาดเล็กน้อย ของหัวข้อ 4.3 เพราะน้ำเสียงสุภาพแล้ว แต่ยังขาด empathy เชิงสถานการณ์เร่งด่วนเล็กน้อย จึงประเมินที่ 9/10
ตัวอย่างที่ถูกต้องมากขึ้น:
“แอดมินเข้าใจว่าพี่ไรเดอร์ค้างงานอยู่และไปต่อไม่ได้ เดี๋ยวแอดมินรีบตรวจสอบให้นะคะ”</t>
  </si>
  <si>
    <t>ไรเดอร์แจ้งติดค้างออเดอร์และไม่สามารถดำเนินงานต่อได้ (Rider reports being stuck on an order and unable to proceed)</t>
  </si>
  <si>
    <t>ไรเดอร์ติดต่อเข้ามาแจ้งปัญหาว่า ออเดอร์ค้างอยู่ในระบบเป็นเวลานาน ทำให้ไปต่อไม่ได้ แม้ว่าทั้งลูกค้าและร้านค้าจะยืนยันตรงกันแล้วว่า มีการยกเลิกออเดอร์เรียบร้อย แต่หน้าออเดอร์ยังคงแสดงค้างอยู่ในระบบของไรเดอร์
จากบทสนทนา ไรเดอร์อธิบายสถานการณ์ค่อนข้างชัดเจนว่าได้ โทรคุยกับทั้งร้านค้าและลูกค้าแล้ว และทุกฝ่ายเข้าใจตรงกันว่าออเดอร์ควรถูกยกเลิก แต่ระบบของไรเดอร์ยังไม่อัปเดต จึงเกิดผลกระทบต่อการทำงานต่อเนื่องของไรเดอร์
แอดมินรับทราบปัญหาและตรวจสอบ ก่อนแจ้งผลว่า ออเดอร์ 260407-RD-2653 ถูกยกเลิกให้เรียบร้อยแล้ว จากนั้นจึงปิดการสนทนาอย่างสุภาพ
โดยภาพรวมถือว่าเป็นเคสที่แอดมิน ช่วยแก้ปัญหาได้ตรงจุดและรวดเร็ว เพราะสามารถปลดสถานะค้างของออเดอร์ให้ไรเดอร์ได้จริง อย่างไรก็ตาม ยังมีจุดที่สามารถเสริมได้ในมุม QA เช่น การสะท้อนความเข้าใจต่อผลกระทบของไรเดอร์ และการให้ next step หากหน้าระบบยังค้างหลังยกเลิกแล้ว</t>
  </si>
  <si>
    <t>https://drive.google.com/open?id=1-8l9ixF3DHoXwgzzIAPR-c7iVpP5EVwb</t>
  </si>
  <si>
    <t>AA219307</t>
  </si>
  <si>
    <t>https://app.oho.chat/business/6805c0f16232119d2a1204b5/smartchat?room=682eb386a93888122e4c65d2</t>
  </si>
  <si>
    <t>แอดมินมีการทักทายและปิดการสนทนาอย่างสุภาพครบถ้วนตามมาตรฐาน แต่ในช่วงต้นของบทสนทนามีข้อความลักษณะทั่วไปว่า “หากต้องการสอบถามข้อมูลเกี่ยวกับบริการ หรือแจ้งปัญหาการใช้งาน สามารถแจ้งเข้ามาได้เลยนะคะ” ซึ่งไม่สอดคล้องกับบริบทที่ไรเดอร์ได้แจ้งประเด็นมาแล้ว ทำให้ช่วงเปิดบทสนทนาดูไม่ต่อเนื่องกับปัญหาที่ลูกค้ากำลังถามอยู่
เงื่อนไขที่ใช้หักคะแนนตามไฟล์:
เข้ากลุ่ม พลาดเล็กน้อย ของหัวข้อ 1.1 เพราะ opening และ closing สุภาพ แต่ opening ยังไม่เชื่อมกับประเด็นปัญหาของผู้ติดต่อทันที จึงประเมินที่ 9/10
ตัวอย่างที่ถูกต้องมากขึ้น:
“สวัสดีค่ะ แอดมินชานมยินดีให้บริการค่ะ รับทราบเรื่องค่ารอบและระยะทางของออเดอร์นี้ เดี๋ยวแอดมินตรวจสอบให้ค่ะ”</t>
  </si>
  <si>
    <t>เคสนี้เป็นการสอบถามเรื่องการคำนวณค่ารอบและระยะทางของออเดอร์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</si>
  <si>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24 นาที 42 วินาที ซึ่งเกิน SLA อย่างชัดเจนและส่งผลต่อประสบการณ์ของไรเดอร์โดยตรง โดยเฉพาะเคสที่เกี่ยวข้องกับรายได้/ค่ารอบซึ่งเป็นประเด็นที่ผู้ใช้งานมีความอ่อนไหวสูง
ส่วน Tag ของเคสคือ สอบถามค่ารอบ ซึ่งถือว่าตรงกับลักษณะของปัญหา แต่หัวข้อนี้ยังต้องถูกหักมากจาก SLA ที่ล่าช้ามาก
เงื่อนไขที่ใช้หักคะแนนตามไฟล์:
เข้ากลุ่ม พลาดรุนแรง ของหัวข้อ 1.3 เพราะ SLA ไม่ผ่านอย่างชัดเจน แม้ Tag จะถูกต้อง จึงประเมินที่ 4/10</t>
  </si>
  <si>
    <t>แอดมินตอบว่า ระบบคำนวณถูกต้องแล้ว และ ยังเป็นไปตามตารางประกาศเดิม ซึ่งอาจไม่ใช่ข้อมูลที่ผิด แต่ปัญหาคือยังไม่เพียงพอที่จะยืนยันความถูกต้องในมุมของผู้ติดต่อ เพราะไรเดอร์ถามต่อถึง “หลักการคำนวณ” อย่างชัดเจน เช่น คิดจาก GPS หรือคิดจากเส้นทางแบบใด
ดังนั้น แม้คำตอบอาจไม่ผิดตามข้อมูลภายใน แต่ในเชิง QA ถือว่ายัง ไม่ตอบให้ตรงกับสิ่งที่ผู้ใช้ต้องการเข้าใจ และไม่ได้ให้เหตุผลรองรับว่าทำไมจึงสรุปว่าระบบคำนวณถูกต้อง จึงต้องหักคะแนนพอสมควร
เงื่อนไขที่ใช้หักคะแนนตามไฟล์:
เข้ากลุ่ม พลาดปานกลาง ของหัวข้อ 2.1 เพราะคำตอบไม่ถึงกับผิด แต่ยัง ไม่แม่นในเชิงอธิบายและไม่ตอบข้อสงสัยหลักให้ชัดเจน จึงประเมินที่ 6/10
ตัวอย่างจากเคส:
“ระบบคำนวนระยะทางและค่ารอบถูกต้องแล้วค่ะ”
“การคำนวนยังเป็นไปตามตารางประกาศเดิมค่ะ”
ตัวอย่างที่ถูกต้องมากขึ้น:
“จากการตรวจสอบ ระบบยังคำนวณตามหลักเกณฑ์ค่ารอบที่ประกาศใช้อยู่ในปัจจุบันค่ะ”
“ในส่วนของระยะทาง ระบบจะอ้างอิงจากเส้นทางที่ระบบกำหนดในการรับ–ส่งงาน ไม่ได้อิงเฉพาะระยะเส้นตรงนะคะ”
หากมีข้อมูลภายในรองรับจริง ควรอธิบายเช่นนี้ให้ชัด</t>
  </si>
  <si>
    <t>หัวข้อนี้ควรถูกหักค่อนข้างมาก เพราะไรเดอร์ถามต่อหลายครั้งในเชิงรายละเอียด แต่คำตอบที่ได้รับยังไม่ครอบคลุม เช่น ไม่ได้อธิบายว่า
38 บาทสอดคล้องกับช่วงระยะทางใด
ระบบคิดจาก GPS หรือเส้นทางในระบบ
การคำนวณรวมส่วนใดบ้าง
หากผู้ติดต่อเห็นว่าระยะทางไม่ตรง ควรส่งข้อมูลอะไรเพิ่มเพื่อตรวจสอบต่อ
กล่าวคือ แอดมินตอบเชิง “ยืนยันผล” แต่ไม่ได้ตอบเชิง “อธิบายเหตุผล” จึงยังไม่ครบถ้วนอย่างชัดเจน
เงื่อนไขที่ใช้หักคะแนนตามไฟล์:
เข้ากลุ่ม พลาดรุนแรง ของหัวข้อ 2.2 เพราะ ไม่ครอบคลุมข้อสงสัยสำคัญที่ผู้ติดต่อถามต่อเนื่องหลายจุด จึงประเมินที่ 4/10
ตัวอย่างจากเคส:
ไรเดอร์ถามว่า
“38 บาทมันควรเป็นระยะทางเท่าไหร่ครับ”
“คำนวณแบบไหนหรือตาม GPS”
แต่ไม่มีคำตอบตรงต่อคำถามเหล่านี้
ตัวอย่างที่ถูกต้องมากขึ้น:
ควรตอบให้ครบ เช่น
ระบบคิดจากเกณฑ์ใด
ระยะทางดูจากรูปแบบไหน
หากผู้ใช้เห็นว่าไม่สอดคล้อง สามารถส่งข้อมูลใดเข้ามาให้ตรวจสอบต่อได้</t>
  </si>
  <si>
    <t>แอดมินมีลำดับการตอบในระดับหนึ่ง คือรับเรื่อง ตรวจสอบ และแจ้งผล แต่เมื่อไรเดอร์ถามต่อในเชิงหลักเกณฑ์ กลับไม่มี step ชัดเจนว่าจะอธิบายต่อหรือส่งตรวจสอบเพิ่มเติม ทำให้ผู้ใช้ไม่เห็นแนวทางดำเนินการต่อที่ชัด
ดังนั้น แม้ flow พื้นฐานมีอยู่ แต่ยังขาด step เชิง follow-up เมื่อผู้ใช้ยังไม่เข้าใจคำตอบ
เงื่อนไขที่ใช้หักคะแนนตามไฟล์:
เข้ากลุ่ม พลาดปานกลาง ของหัวข้อ 2.3 เพราะมี flow เบื้องต้น แต่ยังไม่มีขั้นตอนชัดเจนเมื่อลูกค้ายังติดข้อสงสัยต่อ จึงประเมินที่ 3/5
ตัวอย่างที่ถูกต้องมากขึ้น:
“หากพี่ไรเดอร์ต้องการให้ตรวจสอบเชิงรายละเอียดเพิ่มเติม แอดมินสามารถส่งเรื่องตรวจสอบค่ารอบในออเดอร์นี้เพิ่มเติมให้ได้ค่ะ”</t>
  </si>
  <si>
    <t>แอดมินรับรู้ได้ว่าเคสนี้เป็นเรื่อง ข้อสงสัยเกี่ยวกับค่ารอบ และตรวจสอบข้อมูลบางส่วนแล้ว แต่ยังไม่สามารถวิเคราะห์ pain point จริงของผู้ใช้ได้ครบถ้วน ผู้ใช้ไม่ได้ต้องการเพียงคำว่า “ถูกต้องแล้ว” แต่ต้องการเข้าใจว่า ระบบคำนวณอย่างไร และเหตุใดจึงได้ค่ารอบดังกล่าว
เมื่อแอดมินไม่สามารถแปลงข้อสงสัยนี้ให้เป็นคำอธิบายที่ผู้ใช้เข้าใจได้ หรือไม่ escalate ต่อเพื่อหาคำอธิบายที่ชัดเจนกว่า จึงถือว่ายังแก้ปัญหาไม่ตรงจุดมากพอ
เงื่อนไขที่ใช้หักคะแนนตามไฟล์:
เข้ากลุ่ม พลาดปานกลางถึงรุนแรง ของหัวข้อ 3.1 เพราะจับหัวข้อปัญหาได้ แต่ยัง ไม่สามารถคลี่คลายข้อสงสัยหลักของผู้ติดต่อได้จริง จึงประเมินที่ 6/15
ตัวอย่างที่ถูกต้องมากขึ้น:
“แอดมินเข้าใจว่าพี่ไรเดอร์ติดใจเรื่องความสัมพันธ์ระหว่างระยะทางกับค่ารอบนะคะ หากต้องการ แอดมินสามารถส่งตรวจสอบต่อให้ละเอียดขึ้นได้ค่ะ”</t>
  </si>
  <si>
    <t>แอดมินมี ownership ในระดับพื้นฐาน คือมีการตอบ ตรวจสอบ และสื่อสารกลับ แต่ยังขาด next step ที่เป็นประโยชน์เมื่อผู้ใช้ยังไม่หายข้องใจ เช่น ไม่ได้เสนอว่าจะส่งเรื่องตรวจสอบเชิงลึก หรือให้ผู้ใช้ส่งข้อมูลเพิ่มเพื่อยืนยันความคลาดเคลื่อน
แม้ผู้ใช้จะตอบว่า “ครบมั่งครับ” แต่จากบริบทสามารถตีความได้ว่ายังมีความไม่มั่นใจหรือไม่พึงพอใจกับคำตอบอยู่ จึงไม่ควรถือว่าเคสคลี่คลายสมบูรณ์แล้ว
เงื่อนไขที่ใช้หักคะแนนตามไฟล์:
เข้ากลุ่ม พลาดปานกลาง ของหัวข้อ 3.2 เพราะมี ownership พื้นฐาน แต่ ไม่มี next step ที่ช่วยคลายข้อสงสัยต่อได้จริง จึงประเมินที่ 5/10
ตัวอย่างที่ถูกต้องมากขึ้น:
“หากพี่ไรเดอร์ต้องการให้ตรวจสอบค่ารอบออเดอร์นี้เพิ่มเติม แอดมินสามารถส่งเรื่องต่อให้ทีมที่เกี่ยวข้องตรวจสอบละเอียดให้ได้ค่ะ”</t>
  </si>
  <si>
    <t>ข้อความอ่านง่าย เข้าใจได้ และมีการเว้นช่วงการตอบเหมาะสม
เงื่อนไขที่ใช้หักคะแนนตามไฟล์:
ไม่เข้ากลุ่มพลาด จึงประเมินที่ 5/5</t>
  </si>
  <si>
    <t>ภาษาสุภาพ ชัดเจน และถูกต้องในเชิงรูปประโยค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</si>
  <si>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น้ำเสียงของแอดมินสุภาพและเหมาะสมโดยรวม แต่ยังไม่สะท้อนการรับฟังข้อกังวลของไรเดอร์อย่างลึกพอ โดยเฉพาะเมื่อไรเดอร์ถามต่อหลายรอบในเชิงสงสัยและต้องการคำอธิบายเพิ่มเติม การตอบเชิงระบบอย่างเดียวทำให้ความรู้สึกของผู้ใช้ยังไม่ได้รับการประคับประคองมากนัก
เงื่อนไขที่ใช้หักคะแนนตามไฟล์:
เข้ากลุ่ม พลาดเล็กน้อย ของหัวข้อ 4.3 เพราะน้ำเสียงสุภาพแล้ว แต่ empathy ต่อความกังวลของผู้ใช้ยังไม่เด่น จึงประเมินที่ 8/10</t>
  </si>
  <si>
    <t>ไรเดอร์ร้องเรียนค่ารอบไม่สอดคล้องกับระยะทางรับงาน (Rider complains fare not matching pickup distance)</t>
  </si>
  <si>
    <t>ไรเดอร์ติดต่อเข้ามาสอบถามและแสดงข้อกังวลเกี่ยวกับ การคำนวณค่ารอบและระยะทาง โดยระบุว่าออเดอร์นี้มีค่ารอบ 38 บาท แต่ระยะทางไปรับอย่างเดียวก็ประมาณ 3.9 กิโลเมตร แล้ว จึงต้องการทราบว่าระบบคำนวณอย่างไร และใช้หลักเกณฑ์ใดในการประเมินระยะทาง
ระหว่างบทสนทนา ไรเดอร์ถามต่ออย่างชัดเจนว่า
หากค่ารอบ 38 บาท ควรสอดคล้องกับระยะทางประมาณเท่าใด
ระยะทางในแอปคำนวณแบบใด
เป็นการคำนวณตาม GPS หรือเป็นเส้นทางที่ระบบกำหนดไว้
จากบทสนทนา แอดมินแจ้งเพียงว่า ระบบคำนวณระยะทางและค่ารอบถูกต้องแล้ว และต่อมาระบุเพิ่มเติมว่า การคำนวณยังเป็นไปตามตารางประกาศเดิม และยังไม่มีการเปลี่ยนแปลง อย่างไรก็ตาม แอดมินไม่ได้อธิบายให้ชัดเจนว่าระบบใช้หลักการคำนวณแบบใด หรือชี้แจงข้อสงสัยของไรเดอร์ในเชิงรายละเอียด ก่อนปิดการสนทนา
ภาพรวมจึงเป็นเคสที่ มีการตอบกลับ แต่ยังไม่สามารถคลี่คลายข้อสงสัยหลักของผู้ติดต่อได้อย่างเพียงพอ โดยเฉพาะในด้านความครบถ้วนของข้อมูลและการอธิบายหลักเกณฑ์การคำนวณ</t>
  </si>
  <si>
    <t>https://drive.google.com/open?id=1C4vGgS5wb4I6R75nLDe8hXHTwJ4WstBP</t>
  </si>
  <si>
    <t>AA219305</t>
  </si>
  <si>
    <t>มีการทักทายและปิดการสนทนาครบถ้วนตามมาตรฐาน และใช้ถ้อยคำเหมาะสมกับบริบท
เงื่อนไขที่ใช้หักคะแนนตามไฟล์:
ไม่เข้ากลุ่มพลาด จึงประเมินที่ 10/10</t>
  </si>
  <si>
    <t>เคสนี้เป็นการสะท้อนปัญหาเชิงระบบและประสบการณ์การใช้งาน โดยไม่พบการเปิดเผยข้อมูลส่วนบุคคลเกินความจำเป็น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</si>
  <si>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เวลารอรับบริการ 26 นาที 06 วินาที ซึ่งเกิน SLA อย่างชัดเจน และส่งผลต่อประสบการณ์ของผู้ใช้
Tag “แนะนำ/ติชมบริการ” ถูกต้อง สอดคล้องกับลักษณะเคส
เงื่อนไขที่ใช้หักคะแนนตามไฟล์:
เข้ากลุ่ม พลาดรุนแรง ของหัวข้อ 1.3 เพราะ SLA ล่าช้ามาก แม้ Tag จะถูกต้อง จึงประเมินที่ 3/10</t>
  </si>
  <si>
    <t>คำตอบเหมาะกับเคสนี้ เพราะมีการรับเรื่องและแจ้งว่าจะส่งต่อให้ทีมที่เกี่ยวข้อง
แต่ยังไม่พูดถึงปัญหาที่ผู้ใช้เจอโดยตรง
เงื่อนไขที่ใช้หักคะแนนตามไฟล์:
เข้ากลุ่ม พลาดเล็กน้อย ของหัวข้อ 2.1 เพราะคำตอบถูกทิศทางแล้ว แต่ยังไม่สะท้อนสาระของข้อร้องเรียนให้ชัดเจนพอ จึงประเมินที่ 9/10
ตัวอย่างที่ถูกต้องมากขึ้น:
“ขอบคุณสำหรับคำแนะนำเกี่ยวกับปัญหาเวลารวมของงานที่ยาวเกินไปและส่งผลให้ไรเดอร์ถูกลูกค้าตำหนินะคะ แอดมินจะส่งต่อข้อคิดเห็นนี้ให้ฝ่ายที่เกี่ยวข้องรับทราบอีกครั้งค่ะ”</t>
  </si>
  <si>
    <t>คำตอบมีการรับฟัง ขอบคุณ และแจ้งว่าจะส่งต่อให้ทีมที่เกี่ยวข้อง
แต่ยังไม่สรุปว่ารับเรื่องอะไรไป และไม่ได้เปิดให้ผู้ใช้ส่งข้อมูลเพิ่ม
จึงควรถูกหักในหัวข้อนี้พอสมควร
เงื่อนไขที่ใช้หักคะแนนตามไฟล์:
เข้ากลุ่ม พลาดปานกลาง ของหัวข้อ 2.2 เพราะแม้จะมีคำตอบและ next step แล้ว แต่ยัง ไม่ครบในเชิงสะท้อน pain point และการรับเรื่องอย่างเป็นรูปธรรม จึงประเมินที่ 7/10
ตัวอย่างที่ถูกต้องมากขึ้น:
“แอดมินรับทราบข้อเสนอแนะเกี่ยวกับงานที่ใช้เวลานานและส่งผลให้ไรเดอร์ถูกลูกค้าตำหนินะคะ หากพี่ไรเดอร์มีตัวอย่างเพิ่มเติมหรือรายละเอียดเคสที่อยากให้ส่งต่อ สามารถแจ้งเข้ามาได้ค่ะ”</t>
  </si>
  <si>
    <t>เคสนี้เป็นการรับ feedback โดยแอดมินแจ้งว่าจะส่งต่อให้ทีมที่เกี่ยวข้อง
อย่างไรก็ตาม ยังไม่ได้แจ้งว่าหากผู้ใช้ต้องการให้ข้อมูลเพิ่มเติม สามารถทำอย่างไร
เงื่อนไขที่ใช้หักคะแนนตามไฟล์:
เข้ากลุ่ม พลาดเล็กน้อย ของหัวข้อ 2.3 เพราะ step หลักชัดแล้ว แต่ยังเพิ่มแนวทางต่อยอดได้อีกเล็กน้อย จึงประเมินที่ 4/5</t>
  </si>
  <si>
    <t>แอดมินเข้าใจว่าเป็นเคสข้อเสนอแนะ และตอบไม่ออกนอกเรื่อง
แต่ยังไม่ได้พูดถึงปัญหาที่ผู้ใช้เจอให้ชัด เช่น งานใช้เวลานาน ลูกค้าเข้าใจผิด และกระทบต่อไรเดอร์
เงื่อนไขที่ใช้หักคะแนนตามไฟล์:
เข้ากลุ่ม พลาดปานกลาง ของหัวข้อ 3.1 เพราะเข้าใจว่าเป็น feedback เชิงระบบแล้ว แต่ยัง ไม่สะท้อน pain point หลักของผู้ใช้ให้ชัด จึงประเมินที่ 8/15
ตัวอย่างที่ถูกต้องมากขึ้น:
“แอดมินเข้าใจค่ะว่าปัญหางานใช้เวลานานทำให้ลูกค้าเข้าใจผิดและตำหนิไรเดอร์ ซึ่งส่งผลต่อการทำงานของพี่ไรเดอร์โดยตรง”</t>
  </si>
  <si>
    <t>แอดมินมีการรับเรื่องและแจ้งว่าจะส่งต่อให้ทีมที่เกี่ยวข้อง
อย่างไรก็ตาม ยังไม่ได้แจ้งต่อว่าหากผู้ใช้มีข้อมูลหรือตัวอย่างเพิ่มเติม สามารถส่งเข้ามาได้
เงื่อนไขที่ใช้หักคะแนนตามไฟล์:
เข้ากลุ่ม พลาดเล็กน้อย ของหัวข้อ 3.2 เพราะมี ownership และ next step แล้ว แต่ยังไม่ละเอียดพอในเชิง follow-up จึงประเมินที่ 8/10</t>
  </si>
  <si>
    <t>ข้อความอ่านง่าย และเข้าใจตรงประเด็น
เงื่อนไขที่ใช้หักคะแนนตามไฟล์:
ไม่เข้ากลุ่มพลาด จึงประเมินที่ 5/5</t>
  </si>
  <si>
    <t>โดยรวมใช้ภาษาสุภาพและชัดเจน แต่มีคำพิมพ์ผิดเล็กน้อย เช่น “อน่างไร” แทน “อย่างไร”
เงื่อนไขที่ใช้หักคะแนนตามไฟล์:
เข้ากลุ่ม พลาดเล็กน้อย ของหัวข้อ 4.2 เพราะภาษาดีโดยรวม แต่มีความผิดพลาดด้านการพิมพ์เล็กน้อย จึงประเมินที่ 4/5</t>
  </si>
  <si>
    <t>น้ำเสียงสุภาพและเหมาะสมกับลักษณะเคส
อย่างไรก็ตาม ยังสามารถเพิ่มการแสดงความเข้าใจต่อผู้ใช้ได้ เช่น การพูดถึงผลกระทบที่เกิดขึ้น ไม่ใช่เพียงขอบคุณสำหรับคำแนะนำ
เงื่อนไขที่ใช้หักคะแนนตามไฟล์:
เข้ากลุ่ม พลาดเล็กน้อย ของหัวข้อ 4.3 เพราะน้ำเสียงสุภาพแล้ว แต่ยังสามารถสะท้อนความเข้าใจต่อความเดือดร้อนของผู้ใช้ได้มากกว่านี้ จึงประเมินที่ 9/10</t>
  </si>
  <si>
    <t>ไรเดอร์ร้องเรียนการจัดสรรงานส่งผลให้ระยะเวลาจัดส่งล่าช้า (Rider complains job allocation causes delayed delivery time)</t>
  </si>
  <si>
    <t>ไรเดอร์ติดต่อเข้ามาในลักษณะ แนะนำ/ติชมการทำงานของระบบ โดยสะท้อนปัญหาว่าออเดอร์บางงานใช้เวลานานมากตั้งแต่รับงาน ไปรับอาหาร จนถึงจัดส่ง ทำให้ ลูกค้ามักเข้าใจว่าเป็นความผิดของไรเดอร์ และไรเดอร์เป็นผู้รับผลกระทบจากคำตำหนิของลูกค้า ทั้งที่สาเหตุไม่ได้มาจากการให้บริการของไรเดอร์โดยตรง
ไรเดอร์อธิบายเพิ่มเติมว่า ปัญหาลักษณะนี้เกิดขึ้นอย่างต่อเนื่อง และมองว่าเป็นเรื่องที่ควรได้รับการแก้ไขในระดับระบบ เพราะทำให้ไรเดอร์หลายคนได้รับผลกระทบจากความไม่พอใจของลูกค้า
จากบทสนทนา แอดมินตอบกลับในภายหลัง โดยขอบคุณสำหรับคำแนะนำและแจ้งว่าจะ ส่งต่อคำแนะนำและข้อคิดเห็นให้ฝ่ายที่เกี่ยวข้องรับทราบอีกครั้ง ก่อนปิดการสนทนาอย่างสุภาพ
ภาพรวมเป็นเคสประเภท รับฟัง feedback / รับข้อเสนอแนะ มากกว่าการแก้ไขเคสเฉพาะหน้า ซึ่งแอดมินตอบในเชิงรับฟังได้เหมาะสมในระดับหนึ่ง แต่ยังมีจุดที่ควรปรับในมุม QA โดยเฉพาะเรื่อง SLA, การสะท้อนความเข้าใจต่อ pain point ของไรเดอร์, และ ความครบถ้วนของ next step</t>
  </si>
  <si>
    <t>https://drive.google.com/file/d/1UvUrIZRV3Crezho9xJIMUDDFazhJxiju/view?usp=sharing</t>
  </si>
  <si>
    <t>AA218313</t>
  </si>
  <si>
    <t>https://app.oho.chat/business/6805c0f16232119d2a1204b5/smartchat?room=69d4a6a115c42a4f7c8e43ae</t>
  </si>
  <si>
    <t>แอดมินมีการทักทาย แนะนำตัว และปิดการสนทนาอย่างสุภาพครบถ้วนตามมาตรฐาน อีกทั้งรูปแบบการ closing line เหมาะสมกับลักษณะเคส
เงื่อนไขที่ใช้หักคะแนนตามไฟล์:
ไม่เข้ากลุ่มพลาด จึงประเมินที่ 10/10</t>
  </si>
  <si>
    <t>แอดมินขอข้อมูลที่จำเป็นต่อการตรวจสอบ ได้แก่ หมายเลขคำสั่งซื้อหรือเบอร์โทรศัพท์ที่ใช้ในระบบ ซึ่งเป็นข้อมูลที่เหมาะสมกับลักษณะเคส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</si>
  <si>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32 วินาที ซึ่งถือว่าดีในช่วงแรก แต่เวลาที่ให้บริการรวมตามภาพคือ 32 นาที 11 วินาที และจากไทม์ไลน์ในบทสนทนา หลังลูกค้าถามย้ำเรื่อง “วันพรุ่งนี้ 13 น. ใช่หรือไม่” เวลา 13:50 น. แอดมินมาตอบยืนยันอีกครั้งตอน 14:06 น. ซึ่งถือว่าช้าพอสมควรสำหรับคำถาม follow-up ที่ควรตอบได้เร็ว
นอกจากนี้ Tag ของเคสคือ ติดตามเงิน/ระยะเวลาคืนเงิน - With in SLA ซึ่งสาระใกล้เคียงกับลักษณะปัญหา แต่ wording ของ tag ดูไม่เรียบร้อยนัก อย่างไรก็ตาม ประเด็นหลักที่ควรถูกหักคือ SLA / turnaround ในการตอบต่อบทสนทนา
เงื่อนไขที่ใช้หักคะแนนตามไฟล์:
เข้ากลุ่ม พลาดรุนแรง ของหัวข้อ 1.3 เพราะแม้การรับเคสแรกจะเร็ว แต่ การตอบ follow-up ช้าและเวลาบริการรวมสูง จึงประเมินที่ 3/10</t>
  </si>
  <si>
    <t>แอดมินตอบได้ถูกทิศทางและตรงกับข้อสงสัยหลักของลูกค้า โดยแจ้งว่า ระบบจะคืนเงินอัตโนมัติผ่าน KBank ภายใน 1–2 วันทำการ และระบุจุดตรวจสอบเวลาประมาณ 13.00 น. ของวันถัดไป ซึ่งเป็นข้อมูลที่ลูกค้าต้องการ
อย่างไรก็ตาม มีจุดที่ควรหักเล็กน้อยเพราะคำตอบช่วงแรกมีทั้ง “1–2 วันทำการ” และ “ตรวจสอบเวลา 13.00 น. ของวันถัดไป” ซึ่งสำหรับลูกค้าทั่วไปอาจทำให้ตีความได้สองแบบ หากไม่ได้อธิบายให้ชัดว่ากรณีนี้คาดว่าจะเห็นยอดเร็วสุดในวันถัดไปเวลาประมาณ 13.00 น. แต่หากยังไม่เข้าอาจอยู่ในกรอบ 1–2 วันทำการ
เงื่อนไขที่ใช้หักคะแนนตามไฟล์:
เข้ากลุ่ม พลาดเล็กน้อย ของหัวข้อ 2.1 เพราะข้อมูลหลักถูกต้อง แต่ wording ยังอาจทำให้ลูกค้าสับสนเล็กน้อยระหว่าง “วันพรุ่งนี้ 13.00 น.” กับ “1–2 วันทำการ” จึงประเมินที่ 9/10
ตัวอย่างที่ถูกต้องมากขึ้น:
“โดยปกติระบบจะคืนเงินอัตโนมัติภายใน 1–2 วันทำการค่ะ สำหรับเคสนี้แนะนำให้ตรวจสอบยอดอีกครั้งช่วงเวลา 13.00 น. ของวันถัดไปก่อนนะคะ หากยังไม่เข้าจึงอาจอยู่ในกรอบ 1–2 วันทำการค่ะ”</t>
  </si>
  <si>
    <t>คำตอบของแอดมินถือว่าค่อนข้างครบ ได้แก่
แจ้งช่องทางคืนเงิน
แจ้งกรอบเวลาการคืนเงิน
แจ้งเวลาที่ควรลองตรวจสอบ
แจ้งแนวทางหากยังไม่ได้รับเงินคืน
จึงถือว่าครอบคลุมสิ่งที่ลูกค้าต้องการรู้ในระดับดีมาก
ที่ยังไม่เต็ม เพราะยังสามารถเพิ่มได้อีกเล็กน้อย เช่น อธิบายเหตุผลสั้น ๆ ว่าทำไมถึงไม่ได้คืนทันที หรือระบุชัดว่าขึ้นกับรอบการประมวลผลของธนาคาร/ระบบ เพื่อช่วยลดความรู้สึกว่าระบบ “คืนเงินช้า” โดยไม่มีเหตุผลรองรับ
เงื่อนไขที่ใช้หักคะแนนตามไฟล์:
เข้ากลุ่ม พลาดเล็กน้อย ของหัวข้อ 2.2 เพราะคำตอบครอบคลุมแล้ว แต่ยังสามารถเสริมเหตุผลเชิงกระบวนการเพื่อให้ลูกค้าเข้าใจมากขึ้นได้อีก จึงประเมินที่ 9/10</t>
  </si>
  <si>
    <t>แอดมินมีลำดับการช่วยเหลือชัดเจน ได้แก่
ขอข้อมูลเพื่อตรวจสอบ
แจ้งผลว่าระบบคืนเงินอัตโนมัติ
แจ้งกรอบเวลาและเวลาที่ควรตรวจสอบ
แจ้งว่าหากยังไม่เข้าให้กลับมาติดต่ออีกครั้ง
ถือว่าเป็น flow 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t>
  </si>
  <si>
    <t>แอดมินเข้าใจ pain point หลักของลูกค้าได้ถูกต้องว่า ลูกค้ากังวลเรื่อง เงินคืนล่าช้า หลังจากสั่งแล้วไม่มีคนขับ และสามารถให้ข้อมูลที่ช่วยคลี่คลายข้อสงสัยได้ตรงจุด คือเรื่อง กรอบเวลาการคืนเงิน
อย่างไรก็ตาม ยังไม่เต็ม เพราะยังขาดการสะท้อนให้เห็นว่าเข้าใจอารมณ์ของลูกค้าที่รู้สึกผิดหวังจากการสั่งครั้งแรกแล้วไม่สำเร็จ รวมถึงไม่ได้อธิบายสาเหตุเชิงระบบเพิ่มเติมว่าทำไมเงินยังไม่คืนทันที
เงื่อนไขที่ใช้หักคะแนนตามไฟล์:
เข้ากลุ่ม พลาดเล็กน้อย ของหัวข้อ 3.1 เพราะจับปัญหาและตอบได้ตรงแล้ว แต่ยังสามารถวิเคราะห์เชิงความรู้สึกลูกค้าและอธิบายเหตุผลเพิ่มเติมได้อีก จึงประเมินที่ 12/15</t>
  </si>
  <si>
    <t>แอดมินมี ownership ที่ดี เพราะรับเรื่อง ตรวจสอบ แจ้งกรอบเวลาชัดเจน และบอก next step ว่าหากยังไม่ได้เงินคืน สามารถกลับมาติดต่อให้ช่วยติดตามต่อได้
ที่ยังไม่เต็ม เพราะช่วงตอบ follow-up ใช้เวลานาน และหากเพิ่มข้อความในเชิง proactive เช่น “หากพรุ่งนี้หลัง 13.00 น. ยังไม่มียอดเข้า แอดมินจะช่วยตรวจสอบต่อให้” จะช่วยให้ผู้ใช้รู้สึกมั่นใจยิ่งขึ้น
เงื่อนไขที่ใช้หักคะแนนตามไฟล์:
เข้ากลุ่ม พลาดเล็กน้อย ของหัวข้อ 3.2 เพราะ ownership ดีแล้ว แต่ยังเพิ่ม proactive follow-up ได้อีกเล็กน้อย จึงประเมินที่ 9/10</t>
  </si>
  <si>
    <t>ข้อความเรียงลำดับดี อ่านง่าย และเข้าใจได้ตรงประเด็น
เงื่อนไขที่ใช้หักคะแนนตามไฟล์:
ไม่เข้ากลุ่มพลาด จึงประเมินที่ 5/5</t>
  </si>
  <si>
    <t>น้ำเสียงของแอดมินสุภาพและเหมาะสมโดยรวม แต่ยังขาด empathy ต่อความผิดหวังของลูกค้าที่ “ลองสั่งครั้งแรกแล้วไม่มีคนขับ” และรู้สึกกังวลเรื่องเงินคืน หากมีการขอโทษหรือสะท้อนความรู้สึกของลูกค้าเพิ่มอีกเล็กน้อย จะเหมาะสมยิ่งขึ้น
เงื่อนไขที่ใช้หักคะแนนตามไฟล์:
เข้ากลุ่ม พลาดเล็กน้อย ของหัวข้อ 4.3 เพราะน้ำเสียงสุภาพแล้ว แต่ยังเพิ่มความเห็นอกเห็นใจต่อประสบการณ์ของลูกค้าได้อีก จึงประเมินที่ 8/10
ตัวอย่างที่ถูกต้องมากขึ้น:
“ขออภัยที่ทำให้คุณลูกค้ารู้สึกไม่สะดวกและผิดหวังจากการสั่งซื้อครั้งนี้นะคะ”</t>
  </si>
  <si>
    <t>ลูกค้าสอบถามสาเหตุการคืนเงินล่าช้า (Customer inquires about reason for refund delay)</t>
  </si>
  <si>
    <t>ลูกค้าติดต่อเข้ามาสอบถามเรื่อง การคืนเงินล่าช้า หลังจากเกิดเหตุการณ์สั่งอาหารแล้ว ไม่มีคนขับรับงาน ทำให้ลูกค้ารู้สึกผิดหวังและคาดหวังว่าจะได้รับเงินคืนโดยเร็ว
จากบทสนทนา หลังลูกค้าแจ้งคำถามว่า “ทำไมคืนเงินช้าจังเลย” แอดมินได้ขอข้อมูลเพื่อตรวจสอบเพิ่มเติม โดยขอ หมายเลขคำสั่งซื้อหรือเบอร์โทรศัพท์ที่ใช้ในระบบ จากนั้นลูกค้าให้เบอร์โทรศัพท์สำหรับใช้ตรวจสอบ
ต่อมาแอดมินแจ้งผลตรวจสอบว่า ระบบจะดำเนินการคืนเงินอัตโนมัติผ่านช่องทาง KBank ภายใน 1–2 วันทำการ และแนะนำให้ลูกค้าตรวจสอบรายการเดินบัญชีเวลา 13.00 น. ของวันถัดไป หากยังไม่ได้รับเงินคืนภายในเวลาที่แจ้ง สามารถติดต่อเข้ามาอีกครั้งเพื่อให้แอดมินช่วยตรวจสอบและติดตามเงินคืนต่อได้
เมื่อลูกค้าถามย้ำว่า หมายถึงวันพรุ่งนี้เวลา 13.00 น. ใช่หรือไม่ แอดมินตอบยืนยันว่า “ใช่ค่ะ” ก่อนปิดการสนทนาอย่างสุภาพ
ภาพรวมถือว่าเป็นเคสที่แอดมิน ตอบตรงประเด็นและให้กรอบเวลาคืนเงินได้ชัดเจน แต่ยังมีบางจุดที่ควรปรับในเชิง QA เช่น SLA, ความต่อเนื่องของการตอบ, และ การแสดง empathy ต่อความผิดหวังของลูกค้า</t>
  </si>
  <si>
    <t>https://drive.google.com/open?id=14KNLvp615jF1evxQqdam5n-idul31BZw</t>
  </si>
  <si>
    <t>AA217847</t>
  </si>
  <si>
    <t>https://app.oho.chat/business/6805c0f16232119d2a1204b5/smartchat?room=69d249bebd8a9b38a8862a70</t>
  </si>
  <si>
    <t>แอดมินมีการทักทาย แนะนำตัว และปิดการสนทนาอย่างสุภาพโดยรวมถือว่าดี อย่างไรก็ตาม ข้อความปิดเคสระบุว่า “เนื่องจากขณะนี้ยังไม่ได้รับการตอบกลับ” ทั้งที่ในบทสนทนาลูกค้าได้ตอบกลับมาแล้วว่า “ok ครับ ขอบคุณครับ” จึงทำให้ closing ไม่สอดคล้องกับสถานการณ์จริง
เงื่อนไขที่ใช้หักคะแนนตามไฟล์:
เข้ากลุ่ม พลาดเล็กน้อย ของหัวข้อ 1.1 เพราะ opening ดี แต่ closing ใช้ข้อความไม่ตรงบริบทจริงของบทสนทนา จึงประเมินที่ 9/10
ตัวอย่างที่ถูกต้องมากขึ้น:
“รับทราบค่ะ ขอบคุณคุณลูกค้ามากนะคะ หากต้องการสอบถามเพิ่มเติมสามารถติดต่อเข้ามาได้อีกครั้งค่ะ”</t>
  </si>
  <si>
    <t>แอดมินตรวจสอบจากหมายเลขออเดอร์ที่ลูกค้าแจ้งเข้ามาโดยตรง ไม่พบการเปิดเผยข้อมูลส่วนบุคคลเกินความจำเป็น และไม่พบประเด็นเสี่ยงด้าน PDPA / Policy
เงื่อนไขที่ใช้หักคะแนนตามไฟล์:
ไม่เข้ากลุ่มพลาดของหัวข้อ 1.2 จึงประเมินที่ 10/10</t>
  </si>
  <si>
    <t>จากหน้าระบบพบว่าเวลารอรับบริการอยู่ที่ 1 นาที 44 วินาที ซึ่งยังถือว่าใช้งานได้ แต่ไม่เร็วมากนักสำหรับเคสสถานะออเดอร์ค้าง ส่วน Tag ของเคสคือ สอบถามข้อมูลเกี่ยวกับออเดอร์ ซึ่งถือว่าใกล้เคียงและใช้งานได้ แม้หากมี tag ที่เฉพาะเจาะจงเรื่อง ออเดอร์ค้าง/ปรับสถานะออเดอร์ จะตรงกว่าบ้าง
ดังนั้นหัวข้อนี้ควรถูกหักเล็กน้อย
เงื่อนไขที่ใช้หักคะแนนตามไฟล์:
เข้ากลุ่ม พลาดเล็กน้อย ของหัวข้อ 1.3 เพราะ SLA ยังไม่เด่นมาก และ Tag ยังเป็นภาพรวมกว้างกว่าปัญหาจริงเล็กน้อย จึงประเมินที่ 8/10</t>
  </si>
  <si>
    <t>แอดมินตอบได้ตรงกับปัญหาหลักของลูกค้า โดยแจ้งอย่างชัดเจนว่าได้ ส่งเรื่องปรับสถานะออเดอร์ให้แล้ว และอยู่ระหว่างดำเนินการ ซึ่งสอดคล้องกับลักษณะปัญหา “ออเดอร์ค้าง” และเป็นคำตอบที่ช่วยคลี่คลายข้อสงสัยได้ตรงจุด
นอกจากนี้ การแจ้งว่าลูกค้าสามารถสั่งออเดอร์อื่นได้ ยังเป็นข้อมูลที่มีประโยชน์ต่อผู้ใช้งานในระหว่างรอแก้ไข
เงื่อนไขที่ใช้หักคะแนนตามไฟล์:
ไม่เข้ากลุ่มพลาดของหัวข้อ 2.1 เพราะคำตอบถูกต้อง ตรงประเด็น และสอดคล้องกับปัญหาของเคส จึงประเมินที่ 10/10</t>
  </si>
  <si>
    <t>คำตอบของแอดมินค่อนข้างครบ โดยมีทั้ง
แจ้งว่าได้ส่งเรื่องปรับสถานะแล้ว
แจ้งว่าอยู่ระหว่างดำเนินการ
ขอโทษในความไม่สะดวก
แจ้งว่าลูกค้าสามารถสั่งออเดอร์อื่นได้
เปิดโอกาสให้สอบถามเพิ่มเติม
อย่างไรก็ตาม หากจะให้ครบมากขึ้น อาจระบุเพิ่มว่าโดยทั่วไปการปรับสถานะจะใช้เวลาประมาณเท่าใด หรือหากสถานะยังไม่อัปเดตภายในช่วงเวลาหนึ่ง ลูกค้าควรทำอย่างไรต่อ จึงหักเล็กน้อยในหัวข้อนี้
เงื่อนไขที่ใช้หักคะแนนตามไฟล์:
เข้ากลุ่ม พลาดเล็กน้อย ของหัวข้อ 2.2 เพราะคำตอบครอบคลุมแล้ว แต่ยังขาดกรอบเวลาหรือเงื่อนไข follow-up เพิ่มเติม จึงประเมินที่ 9/10
ตัวอย่างที่ถูกต้องมากขึ้น:
“หากสถานะออเดอร์ยังไม่อัปเดตภายในระยะเวลาหนึ่ง สามารถติดต่อกลับเข้ามาได้อีกครั้งนะคะ แอดมินจะช่วยติดตามให้ค่ะ”</t>
  </si>
  <si>
    <t>แอดมินมี flow การช่วยเหลือที่ชัดเจน ได้แก่
รับเรื่องและตรวจสอบออเดอร์
แจ้งว่ามีการส่งเรื่องปรับสถานะแล้ว
แจ้งสถานะปัจจุบันว่าอยู่ระหว่างดำเนินการ
ให้คำแนะนำว่าลูกค้าสามารถสั่งออเดอร์อื่นได้
เปิดโอกาสให้สอบถามเพิ่มเติม
ถือว่าเป็นการสื่อสารที่ชัดเจน เข้าใจง่าย และใช้งานได้จริง
เงื่อนไขที่ใช้หักคะแนนตามไฟล์:
ไม่เข้ากลุ่มพลาดของหัวข้อ 2.3 เพราะขั้นตอนชัดเจนและเป็นประโยชน์ต่อผู้ใช้ จึงประเมินที่ 5/5</t>
  </si>
  <si>
    <t>แอดมินเข้าใจ pain point ของลูกค้าได้ถูกต้องว่าเป็นเรื่อง ออเดอร์ค้าง และตอบด้วยการดำเนินการตรงจุด คือ ส่งเรื่องปรับสถานะออเดอร์ ไม่ได้ตอบอ้อมหรือให้ข้อมูลทั่วไปที่ไม่ช่วยแก้ปัญหา
ที่ยังไม่เต็ม เพราะยังสามารถวิเคราะห์ต่อยอดได้อีกเล็กน้อย เช่น ให้ข้อมูลว่าออเดอร์ค้างลักษณะนี้มักอยู่ในขั้นตอนใดของระบบ หรือช่วยกำหนด expectation เรื่องเวลาการปรับสถานะให้ชัดขึ้น
เงื่อนไขที่ใช้หักคะแนนตามไฟล์:
เข้ากลุ่ม พลาดเล็กน้อย ของหัวข้อ 3.1 เพราะแก้ปัญหาได้ตรงจุดแล้ว แต่ยังสามารถเสริมข้อมูลเชิง expectation management ได้อีกเล็กน้อย จึงประเมินที่ 13/15</t>
  </si>
  <si>
    <t>แอดมินมี ownership ที่ดี เพราะรับเรื่อง ดำเนินการส่งต่อให้แล้ว และแจ้งสถานะลูกค้าอย่างชัดเจน พร้อมทั้งให้ทางออกชั่วคราวว่าลูกค้าสามารถสั่งออเดอร์อื่นได้
ที่ยังไม่เต็ม เพราะยังไม่ได้ระบุ next step เชิงเวลา เช่น หากยังไม่อัปเดตภายในช่วงใดให้ติดต่อกลับมาอีก หรือแจ้งว่าจะมีการติดตามอย่างไรต่อ
เงื่อนไขที่ใช้หักคะแนนตามไฟล์:
เข้ากลุ่ม พลาดเล็กน้อย ของหัวข้อ 3.2 เพราะ ownership ชัดแล้ว แต่ next step เชิงเวลายังไม่ละเอียดพอ จึงประเมินที่ 9/10</t>
  </si>
  <si>
    <t>ข้อความอ่านง่าย เรียงลำดับดี และเข้าใจได้ตรงประเด็น
เงื่อนไขที่ใช้หักคะแนนตามไฟล์:
ไม่เข้ากลุ่มพลาด จึงประเมินที่ 5/5</t>
  </si>
  <si>
    <t>ภาษาสุภาพ กระชับ และชัดเจน เหมาะสมกับเคสบริการทั่วไป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</si>
  <si>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และมีการขออภัยในความไม่สะดวก ซึ่งสอดคล้องกับสถานการณ์ที่ลูกค้าพบปัญหาออเดอร์ค้าง
เงื่อนไขที่ใช้หักคะแนนตามไฟล์:
ไม่เข้ากลุ่มพลาด จึงประเมินที่ 10/10</t>
  </si>
  <si>
    <t>ไรเดอร์แจ้งออเดอร์ค้างสถานะบนระบบ (Rider reports order stuck in system status)</t>
  </si>
  <si>
    <t>ลูกค้าติดต่อเข้ามาแจ้งหมายเลขออเดอร์ 260405-RC-0773 และให้ข้อมูลเพิ่มเติมว่าออเดอร์ดังกล่าว ค้างตั้งแต่เมื่อวาน ซึ่งสะท้อนว่าปัญหาสถานะออเดอร์ส่งผลต่อการใช้งานต่อเนื่องของลูกค้า
จากบทสนทนา แอดมินรับเรื่องและแจ้งว่าจะตรวจสอบออเดอร์ดังกล่าว จากนั้นอัปเดตว่าได้ ส่งเรื่องปรับสถานะออเดอร์เรียบร้อยแล้ว และขณะนี้อยู่ระหว่างดำเนินการ พร้อมทั้งขออภัยในความไม่สะดวก และแจ้งว่าลูกค้า สามารถสั่งออเดอร์อื่นได้ตามปกติ ก่อนสอบถามเพิ่มเติมว่าต้องการความช่วยเหลือด้านอื่นหรือไม่
เมื่อลูกค้าตอบกลับว่า “ok ครับ ขอบคุณครับ” แอดมินจึงปิดการสนทนา
โดยภาพรวมถือว่าเป็นเคสที่แอดมิน รับเรื่องและดำเนินการได้ตรงประเด็น มีการอัปเดตสถานะชัดเจน และช่วยลดผลกระทบเชิงการใช้งานของลูกค้าได้ในระดับหนึ่ง</t>
  </si>
  <si>
    <t>https://drive.google.com/open?id=15hpPC3AJmD48zlXVXE3Rq_VNeDl4RjoP</t>
  </si>
  <si>
    <t>AA217764</t>
  </si>
  <si>
    <t>https://app.oho.chat/business/6805c0f16232119d2a1204b5/smartchat?room=68d0f705b9a0f5e4813ddbc3</t>
  </si>
  <si>
    <t>มีการทักทายและปิดการสนทนาอย่างสุภาพ แต่ข้อความปิดยังเป็นลักษณะทั่วไป ไม่ได้สะท้อนการรับเรื่องอย่างครบถ้วน
เงื่อนไขที่ใช้หักคะแนนตามไฟล์:
เข้ากลุ่มพลาดเล็กน้อย เพราะแม้มารยาทดี แต่คุณภาพการปิดเคสยังไม่สมบูรณ์ จึงประเมินที่ 9/10</t>
  </si>
  <si>
    <t>ไม่พบการเปิดเผยข้อมูลส่วนบุคคลเกินจำเป็น
เงื่อนไขที่ใช้หักคะแนนตามไฟล์:
ไม่เข้ากลุ่มพลาด จึงประเมินที่ 10/10</t>
  </si>
  <si>
    <t>SLA รอรับบริการอยู่ที่ประมาณ 4:58 นาที ค่อนข้างช้า และที่สำคัญกว่านั้นคือกระบวนการรับเรื่อง ไม่ครบขั้นตอน เพราะแอดมินไม่ได้เก็บข้อมูลที่จำเป็นก่อน เช่น ร้านไหน / ออเดอร์ไหน / สาขาใด จึงไม่พร้อมต่อการประสานจริง
เงื่อนไขที่ใช้หักคะแนนตามไฟล์:
เข้ากลุ่ม พลาดปานกลาง เพราะทั้ง SLA และ workflow การรับเรื่องยังไม่ครบ จึงประเมินที่ 5/10</t>
  </si>
  <si>
    <t>หัวข้อนี้ต้องหักค่อนข้างมาก เพราะแอดมินตอบว่า
“แอดมินจะทำการติดต่อกับทางเจ้าของร้าน”
แต่จากการตรวจสอบของคุณ ไม่พบการสอบถามข้อมูลร้านให้ชัดก่อน และ ไม่พบการโทรออกจริง จึงทำให้คำตอบส่วนนี้ ไม่สอดคล้องกับการดำเนินการที่เกิดขึ้นจริง
กล่าวอีกอย่างคือ คำตอบไม่ได้เป็นเพียง “กว้าง” แต่มีลักษณะ ให้ความคาดหวังว่ามี action แล้วหรือกำลังจะทำได้จริง ทั้งที่ข้อมูลรองรับยังไม่พอและไม่มีหลักฐานการดำเนินการ
เงื่อนไขที่ใช้หักคะแนนตามไฟล์:
เข้ากลุ่ม พลาดปานกลางถึงรุนแรง ของหัวข้อ 2.1 เพราะคำตอบไม่สอดคล้องกับข้อเท็จจริงในการทำงาน จึงประเมินที่ 4/10
ตัวอย่างจากเคส:
“แอดมินจะทำการติดต่อกับทางเจ้าของร้าน...”
แต่ข้อเท็จจริง:
ไม่มีการถามเลขออเดอร์/ข้อมูลร้าน
ไม่มีหลักฐานโทรออกหาผู้จัดการสาขา
ตัวอย่างที่ถูกต้องมากขึ้น:
“รับทราบค่ะ รบกวนขอข้อมูลร้านหรือหมายเลขออเดอร์เพิ่มเติมเพื่อให้แอดมินส่งต่อข้อมูลได้ถูกต้องนะคะ”</t>
  </si>
  <si>
    <t>คำตอบยังไม่ครบ เพราะหากจะรับเรื่องเพื่อประสานร้านจริง ต้องมีข้อมูลพื้นฐานอย่างน้อย เช่น
หมายเลขออเดอร์
ชื่อร้าน / สาขา
เหตุการณ์ที่เกิดขึ้นกับร้านนั้น
แต่ในแชทนี้แอดมินยังไม่ได้เก็บข้อมูลดังกล่าวเลย ทำให้คำตอบแม้ฟังดูดี แต่ ยังไม่พร้อมต่อการปฏิบัติจริง
เงื่อนไขที่ใช้หักคะแนนตามไฟล์:
เข้ากลุ่ม พลาดรุนแรง ของหัวข้อ 2.2 เพราะคำตอบขาดข้อมูลสำคัญที่จำเป็นต่อการดำเนินการต่อ จึงประเมินที่ 4/10</t>
  </si>
  <si>
    <t>แอดมินไม่ได้วาง step ที่ชัดว่าต้องการข้อมูลอะไรเพื่อดำเนินการต่อ เพียงแจ้งว่าจะติดต่อเจ้าของร้านเลย ทั้งที่ยังไม่มีข้อมูลรองรับพอ จึงถือว่า step ไม่ชัดและไม่ครบ
เงื่อนไขที่ใช้หักคะแนนตามไฟล์:
เข้ากลุ่ม พลาดรุนแรง เพราะไม่มีขั้นตอนรับเรื่องที่นำไปปฏิบัติได้จริง จึงประเมินที่ 2/5</t>
  </si>
  <si>
    <t>แอดมินเข้าใจคร่าว ๆ ว่าผู้ติดต่อกำลังสะท้อนปัญหาเรื่องร้านไม่รู้ระบบ แต่ยังไม่ได้วิเคราะห์ให้ถึงขั้น actionable ว่า ต้องรู้ก่อนว่าร้านไหน/ออเดอร์ไหน จึงจะส่งต่อหรือประสานได้จริง
ดังนั้นปัญหาหลักไม่ใช่แค่ “รับฟัง” แต่คือ ยังไม่เปลี่ยน feedback ให้เป็นข้อมูลที่แก้ไขต่อได้
เงื่อนไขที่ใช้หักคะแนนตามไฟล์:
เข้ากลุ่ม พลาดปานกลาง เพราะเข้าใจหัวข้อปัญหา แต่ยังไม่วิเคราะห์สู่การแก้ไขจริง จึงประเมินที่ 6/15</t>
  </si>
  <si>
    <t>มีความพยายามแสดง ownership ผ่านคำพูด แต่เมื่อเทียบกับข้อเท็จจริงแล้ว ownership ยังไม่สมบูรณ์ เพราะไม่มีการเก็บข้อมูลต่อ ไม่มีหลักฐานการประสาน และไม่มี next step ที่ตรวจสอบได้
เงื่อนไขที่ใช้หักคะแนนตามไฟล์:
เข้ากลุ่ม พลาดปานกลาง เพราะมีเพียง verbal ownership แต่ยังไม่เห็น action ownership จึงประเมินที่ 5/10</t>
  </si>
  <si>
    <t>เงื่อนไขที่ใช้หักคะแนนตามไฟล์:
ไม่เข้ากลุ่มพลาด จึงประเมินที่ 5/5</t>
  </si>
  <si>
    <t>น้ำเสียงสุภาพ แต่ยังขาดการสะท้อนความเดือดร้อนของไรเดอร์ และคำตอบออกไปทาง “รับเรื่องเชิงสวยงาม” มากกว่า “รับเรื่องเชิงปฏิบัติ”
เงื่อนไขที่ใช้หักคะแนนตามไฟล์:
เข้ากลุ่มพลาดเล็กน้อย จึงประเมินที่ 8/10</t>
  </si>
  <si>
    <t>ไรเดอร์ร้องเรียนการรับออเดอร์ของร้านค้าและขอให้ประสานงานเพื่ออบรมร้านค้า (Rider complains about merchant order handling and requests coordination for merchant coaching)</t>
  </si>
  <si>
    <t>ไรเดอร์ติดต่อเข้ามาเพื่อเสนอแนะว่า เจ้าหน้าที่ร้าน 3 คนไม่รู้ระบบ และสอบถามว่าเจ้าหน้าที่สามารถ ติดต่อทางร้านเพื่ออบรมการรับออเดอร์ของร้าน ได้หรือไม่
จากบทสนทนา แอดมินตอบว่า จะติดต่อกับทางเจ้าของร้าน เพื่อแจ้งข้อมูลดังกล่าวให้รับทราบและพัฒนาการให้บริการต่อไป แต่จากการตรวจสอบเพิ่มเติม ไม่พบการสอบถามหมายเลขออเดอร์หรือข้อมูลร้านเพื่อยืนยันว่าร้านใดเป็นผู้มีปัญหา และ ไม่พบการโทรออกไปยังผู้จัดการสาขา 0993128888 ตามที่ควรจะมีหากมีการดำเนินการจริง
ดังนั้นเคสนี้จึงมีประเด็นสำคัญเรื่อง การรับเรื่องโดยไม่มีข้อมูลเพียงพอ และ การแจ้งว่าจะดำเนินการในสิ่งที่ไม่ปรากฏหลักฐานว่าทำจริง</t>
  </si>
  <si>
    <t>https://drive.google.com/open?id=1qaOaHrPUuUPTvp7Hr74Q4OJ84-053Lkd</t>
  </si>
  <si>
    <t>AA218394</t>
  </si>
  <si>
    <t>https://app.oho.chat/business/6805c0f16232119d2a1204b5/smartchat?room=69d4ca327caf9900880a6a8c</t>
  </si>
  <si>
    <t>แอดมินมีการทักทาย แนะนำตัว และปิดการสนทนาอย่างสุภาพครบถ้วนตามมาตรฐาน อีกทั้งมีการสอบถามเพิ่มเติมก่อนปิดเคส
เงื่อนไขที่ใช้หักคะแนนตามไฟล์:
ไม่เข้ากลุ่มพลาด จึงประเมินที่ 10/10</t>
  </si>
  <si>
    <t>หัวข้อนี้ทำได้ดีมาก เพราะเคสนี้เป็นเคสที่เกี่ยวข้องกับ การเปลี่ยนข้อมูลเบอร์โทรศัพท์ในระบบ ซึ่งเป็นข้อมูลสำคัญ แอดมินมีการขอ ยืนยันตัวตนด้วยภาพถ่ายคู่บัตรประชาชน และขอ เบอร์โทรศัพท์ปัจจุบัน ก่อนดำเนินการ ถือว่าเป็นการทำงานที่สอดคล้องกับหลักความปลอดภัยของข้อมูล
เงื่อนไขที่ใช้หักคะแนนตามไฟล์:
ไม่เข้ากลุ่มพลาด จึงประเมินที่ 10/10</t>
  </si>
  <si>
    <t>จากหน้าระบบพบว่าเวลารอรับบริการอยู่ที่ 46 วินาที ซึ่งถือว่าดี แต่เวลาการให้บริการรวมอยู่ที่ 17 นาที 32 วินาที อย่างไรก็ตาม เคสนี้เป็นเคสที่ต้องใช้การยืนยันตัวตนและแก้ไขข้อมูลในระบบจริง จึงถือว่าใช้เวลาในระดับพอรับได้
ส่วน Tag ของเคสคือ ขอเปลี่ยนข้อมูลส่วนตัวไรเดอร์ ซึ่งตรงกับลักษณะปัญหาของเคสนี้
จึงหักเพียงเล็กน้อยจากเวลารวมที่ค่อนข้างยาว แต่ยังเข้าใจได้ตามความซับซ้อนของงาน
เงื่อนไขที่ใช้หักคะแนนตามไฟล์:
เข้ากลุ่ม พลาดเล็กน้อย ของหัวข้อ 1.3 เพราะ Tag ถูกต้อง แต่เวลารวมค่อนข้างนาน จึงประเมินที่ 8/10</t>
  </si>
  <si>
    <t>แอดมินเข้าใจปัญหาได้ถูกต้องว่าเป็นเคส ขอเปลี่ยนเบอร์โทรศัพท์ที่ใช้เข้าสู่ระบบ และเลือกแนวทางที่ถูกต้องคือการยืนยันตัวตนก่อน จากนั้นจึงดำเนินการเปลี่ยนเบอร์และแจ้งให้ผู้ติดต่อทดลองเข้าสู่ระบบใหม่
ผลสุดท้ายไรเดอร์ยืนยันว่า เข้าสู่ระบบได้เรียบร้อยแล้ว จึงสะท้อนว่าคำตอบและการดำเนินการถูกต้องจริง
เงื่อนไขที่ใช้หักคะแนนตามไฟล์:
ไม่เข้ากลุ่มพลาด จึงประเมินที่ 10/10</t>
  </si>
  <si>
    <t>คำตอบของแอดมินถือว่าครบถ้วนในระดับดีมาก เพราะมีทั้ง
ขอข้อมูลพื้นฐานก่อนตรวจสอบ
ปรับวิธีตรวจสอบเมื่อผู้ติดต่อจำข้อมูลเดิมไม่ได้
ขอหลักฐานยืนยันตัวตน
ขอเบอร์โทรศัพท์ปัจจุบัน
แจ้งผลว่าดำเนินการเปลี่ยนเบอร์แล้ว
แนะนำให้เข้าสู่ระบบใหม่
ตรวจสอบผลลัพธ์ปลายทางจนผู้ใช้ยืนยันว่าเข้าได้แล้ว
อย่างไรก็ตาม หากจะให้สมบูรณ์มากขึ้นอีกเล็กน้อย แอดมินสามารถ ทวนข้อมูลเบอร์ใหม่ก่อนดำเนินการ ให้ชัดเจนกว่าเดิม เช่น “ยืนยันนะคะว่าจะเปลี่ยนเป็นเบอร์ 0807263648” ก่อนทำการแก้ไขจริง ซึ่งสอดคล้องกับหลักที่คุณกำหนดล่าสุดเรื่อง หากเป็นข้อมูลสำคัญควรมีการยืนยัน/ทวนข้อมูลก่อนดำเนินการ
เงื่อนไขที่ใช้หักคะแนนตามไฟล์:
เข้ากลุ่ม พลาดเล็กน้อย ของหัวข้อ 2.2 เพราะข้อมูลหลักครบแล้ว แต่ยังขาดการทวนยืนยันเบอร์ใหม่ก่อนแก้ไขอย่างชัดเจน จึงประเมินที่ 9/10
ตัวอย่างที่ถูกต้องมากขึ้น:
“ขอยืนยันอีกครั้งนะคะว่าจะดำเนินการเปลี่ยนเป็นเบอร์ 0807263648 ค่ะ”</t>
  </si>
  <si>
    <t>แอดมินวางขั้นตอนได้ชัดเจนมาก ได้แก่
ขอข้อมูลพื้นฐาน
เมื่อจำข้อมูลเดิมไม่ได้ จึงเปลี่ยนเป็นการยืนยันตัวตนด้วยรูปคู่บัตร
ขอเบอร์ปัจจุบัน
ตรวจสอบและดำเนินการเปลี่ยนข้อมูล
ให้ทดลองเข้าสู่ระบบใหม่
ตรวจสอบผลลัพธ์ว่าผู้ใช้เข้าได้จริง
ถือว่าเป็น flow ที่ชัดเจนและใช้งานได้จริง
เงื่อนไขที่ใช้หักคะแนนตามไฟล์:
ไม่เข้ากลุ่มพลาด จึงประเมินที่ 5/5</t>
  </si>
  <si>
    <t>หัวข้อนี้ทำได้ดีมาก เพราะแอดมินไม่ได้ติดอยู่กับการขอข้อมูลเดิมอย่างเดียว เมื่อผู้ใช้แจ้งว่า จำ RR และเบอร์เดิมไม่ได้ แอดมินสามารถปรับวิธีตรวจสอบไปใช้ การยืนยันตัวตน แทนได้ทันที ซึ่งเป็นการวิเคราะห์สถานการณ์และเลือกทางแก้ที่เหมาะสม
ที่สำคัญคือสามารถแก้ปัญหาได้สำเร็จจริง ผู้ใช้กลับเข้าสู่ระบบได้ตามต้องการ
เงื่อนไขที่ใช้หักคะแนนตามไฟล์:
ไม่เข้ากลุ่มพลาด จึงประเมินที่ 15/15</t>
  </si>
  <si>
    <t>แอดมินมี ownership ที่ดีมากตลอดเคส ได้แก่
รับเรื่อง
ตรวจสอบ
ดำเนินการแก้ไขจริง
แจ้งให้ผู้ใช้ลองเข้าสู่ระบบ
รอผลลัพธ์จากผู้ใช้
ตรวจสอบจนแน่ใจว่าใช้งานได้จริง
แล้วจึงปิดเคส
นี่เป็นตัวอย่างของเคสที่มีการ follow-through ค่อนข้างสมบูรณ์
เงื่อนไขที่ใช้หักคะแนนตามไฟล์:
ไม่เข้ากลุ่มพลาด จึงประเมินที่ 10/10</t>
  </si>
  <si>
    <t>ข้อความเรียงลำดับดี อ่านง่าย และทำให้ผู้ใช้เข้าใจว่าต้องทำอะไรทีละขั้น
เงื่อนไขที่ใช้หักคะแนนตามไฟล์:
ไม่เข้ากลุ่มพลาด จึงประเมินที่ 5/5</t>
  </si>
  <si>
    <t>ภาษาสุภาพ ชัดเจน และเหมาะกับการสื่อสารในเคสที่เกี่ยวกับการยืนยันตัวตนและการแก้ไขข้อมูลในระบบ
เงื่อนไขที่ใช้หักคะแนนตามไฟล์:
ไม่เข้ากลุ่มพลาด จึงประเมินที่ 5/5</t>
  </si>
  <si>
    <t>น้ำเสียงของแอดมินสุภาพ เหมาะสม และมีความช่วยเหลือเชิงบริการที่ดี เหมาะกับเคสที่ผู้ใช้อาจกังวลเพราะเข้าใช้งานระบบไม่ได้มานาน
เงื่อนไขที่ใช้หักคะแนนตามไฟล์:
ไม่เข้ากลุ่มพลาด จึงประเมินที่ 10/10</t>
  </si>
  <si>
    <t>ไรเดอร์สอบถามแนวทางการเปลี่ยนแปลงหมายเลขโทรศัพท์ที่ผูกกับระบบเพื่อขอกลับเข้าปฏิบัติงาน (Rider inquires about the procedure for changing the phone number linked to the system in order to resume work)</t>
  </si>
  <si>
    <t>ไรเดอร์ติดต่อเข้ามาเพื่อสอบถามว่า ต้องการกลับมาวิ่งงานอีกครั้ง แต่ลืมเบอร์โทรศัพท์ที่ผูกกับระบบเดิม จึงต้องการทราบว่าสามารถ เปลี่ยนเบอร์โทรศัพท์ในระบบ ได้หรือไม่
จากบทสนทนา แอดมินเริ่มต้นด้วยการขอข้อมูลเบื้องต้น ได้แก่
ชื่อ-นามสกุล
รหัสไรเดอร์
เบอร์โทรศัพท์
อย่างไรก็ตาม ผู้ติดต่อแจ้งว่า จำเบอร์เดิมและรหัสไรเดอร์ไม่ได้ แอดมินจึงปรับวิธีตรวจสอบโดยขอให้ผู้ติดต่อ ถ่ายรูปคู่กับบัตรประชาชนเพื่อยืนยันตัวตน และขอ เบอร์โทรศัพท์ปัจจุบัน เพิ่มเติม ซึ่งเป็นแนวทางที่เหมาะสมกับลักษณะเคสที่เกี่ยวข้องกับการเปลี่ยนแปลงข้อมูลสำคัญในระบบ
ต่อมาไรเดอร์ส่งภาพยืนยันตัวตนและแจ้งเบอร์โทรศัพท์ปัจจุบัน 0807263648 แอดมินจึงดำเนินการตรวจสอบและแจ้งว่า เปลี่ยนแปลงเบอร์โทรศัพท์ให้เรียบร้อยแล้ว พร้อมให้ไรเดอร์ลองเข้าสู่ระบบใหม่ด้วยเบอร์ดังกล่าว ภายหลังไรเดอร์ตอบกลับว่า เข้าสู่ระบบได้เรียบร้อยแล้ว จึงถือว่าเคสนี้สามารถแก้ไขปัญหาได้สำเร็จ</t>
  </si>
  <si>
    <t>https://drive.google.com/open?id=1sRG7tEiHpqDvE0JtpDXel62jwFre5QgW</t>
  </si>
  <si>
    <t>AA220808</t>
  </si>
  <si>
    <t>https://app.oho.chat/business/6805c0f16232119d2a1204b5/smartchat?room=68fde5e439251f9abb2cf285</t>
  </si>
  <si>
    <t>มีการทักทาย แนะนำตัว และปิดการสนทนาอย่างสุภาพเหมาะสม พร้อมมีถ้อยคำเชิงบริการในตอนท้าย
เงื่อนไขที่ใช้หักคะแนนตามไฟล์:
ไม่เข้ากลุ่มพลาด จึงประเมินที่ 10/10</t>
  </si>
  <si>
    <t>เคสนี้เป็นการตรวจสอบข้อมูลร้านและสถานะในระบบ จึงจำเป็นต้องใช้ข้อมูลยืนยันตัวตน/สิทธิ์ของร้านค้า แอดมินมีการขอข้อมูลในขอบเขตที่เหมาะสมกับการตรวจสอบ และไม่เปิดเผยข้อมูลเกินจำเป็น
เงื่อนไขที่ใช้หักคะแนนตามไฟล์:
ไม่เข้ากลุ่มพลาด จึงประเมินที่ 10/10</t>
  </si>
  <si>
    <t>เวลารอรับบริการประมาณ 28 วินาที ถือว่าดีมาก ส่วนเวลารวมประมาณ 10 นาที 21 วินาที อยู่ในระดับรับได้สำหรับเคสที่ต้องขอข้อมูลและตรวจสอบในระบบจริง
อย่างไรก็ตาม Tag ของเคสดูเป็นแนว ตรวจสอบสถานะบัญชี ซึ่งยังไม่ตรงที่สุดกับปัญหา “หน้าร้านไม่โชว์ในแอป” ถ้ามี tag ที่เฉพาะเจาะจงเรื่องหน้าร้าน/การมองเห็นร้านในแอปจะเหมาะกว่าเล็กน้อย
เงื่อนไขที่ใช้หักคะแนนตามไฟล์:
เข้ากลุ่ม พลาดเล็กน้อย เพราะ SLA ดี แต่ tag ยังไม่เฉพาะกับปัญหามากที่สุด จึงประเมินที่ 9/10</t>
  </si>
  <si>
    <t>แอดมินตอบได้ถูกทิศทางตั้งแต่ต้น คือขอข้อมูลที่จำเป็นก่อนตรวจสอบ และภายหลังสามารถดำเนินการแก้ไขจนร้านค้ายืนยันว่าใช้งานได้เรียบร้อยแล้ว จึงสะท้อนว่าคำตอบและการดำเนินการ ถูกต้องจริง
เงื่อนไขที่ใช้หักคะแนนตามไฟล์:
ไม่เข้ากลุ่มพลาด จึงประเมินที่ 10/10</t>
  </si>
  <si>
    <t>หัวข้อนี้ทำได้ดี เพราะแอดมิน:
ขอข้อมูลสำคัญครบ
แจ้งว่าจะตรวจสอบ
แจ้งว่าดำเนินการเสร็จแล้ว
ให้ร้านค้าตรวจสอบหน้าแอปอีกครั้ง
และมีผลลัพธ์ว่าร้านค้าใช้งานได้จริง
ตามหลักใหม่ของคุณ เคสนี้ถือว่าเป็นเคสที่ จำเป็นต้องใช้ข้อมูลตรวจสอบ ซึ่งแอดมินขอข้อมูลได้ถูกต้องแล้ว แต่ยังมีจุดหักเล็กน้อยคือ ไม่ได้ทวน/ยืนยันข้อมูลสำคัญที่ร้านค้าให้มาก่อนลงมือดำเนินการ เช่น Shop ID 9676 หรือเบอร์ที่ใช้ลงทะเบียน หากมีการยืนยันสั้น ๆ ก่อนทำรายการจะรัดกุมกว่า
เงื่อนไขที่ใช้หักคะแนนตามไฟล์:
เข้ากลุ่ม พลาดเล็กน้อย เพราะขอข้อมูลครบแล้ว แต่ยังขาดการทวนยืนยันข้อมูลสำคัญก่อนดำเนินการอย่างชัดเจน จึงประเมินที่ 9/10
ตัวอย่างที่ถูกต้องมากขึ้น:
“ขอยืนยันข้อมูลร้านค้าอีกครั้งนะคะ Shop ID 9676 และเบอร์ที่ลงทะเบียนคือ 0814206735 ใช่หรือไม่คะ”</t>
  </si>
  <si>
    <t>ลำดับการช่วยเหลือชัดเจนมาก ได้แก่
ขอข้อมูล
ตรวจสอบ
ดำเนินการ
แจ้งให้ร้านค้าลองเช็กหน้าแอป
รับผลยืนยันว่าใช้งานได้แล้ว
ถือว่าเป็น flow ที่ชัด เข้าใจง่าย และนำไปปฏิบัติได้จริง
เงื่อนไขที่ใช้หักคะแนนตามไฟล์:
ไม่เข้ากลุ่มพลาด จึงประเมินที่ 5/5</t>
  </si>
  <si>
    <t>แอดมินจับประเด็นได้ถูกต้องว่าเป็นปัญหาเรื่อง หน้าร้านไม่โชว์ในแอป และไม่ได้ตอบเป็นข้อมูลกว้าง ๆ แต่เก็บข้อมูล ตรวจสอบ และแก้ไขจนใช้งานได้จริง ถือว่าเป็นการแก้ปัญหาได้ตรงจุดและสำเร็จครบวงจร
เงื่อนไขที่ใช้หักคะแนนตามไฟล์:
ไม่เข้ากลุ่มพลาด จึงประเมินที่ 15/15</t>
  </si>
  <si>
    <t>แอดมินมี ownership ดีมาก เพราะรับเรื่อง ตรวจสอบ ดำเนินการให้ และให้ร้านค้าลองตรวจสอบอีกครั้ง จนร้านค้ายืนยันว่าเรียบร้อยแล้ว จึงปิดเคส ถือว่า follow-through ดีครบ
เงื่อนไขที่ใช้หักคะแนนตามไฟล์:
ไม่เข้ากลุ่มพลาด จึงประเมินที่ 10/10</t>
  </si>
  <si>
    <t>ข้อความเป็นลำดับ อ่านง่าย และผู้ใช้เข้าใจว่าต้องส่งอะไร/ทำอะไรต่อ
เงื่อนไขที่ใช้หักคะแนนตามไฟล์:
ไม่เข้ากลุ่มพลาด จึงประเมินที่ 5/5</t>
  </si>
  <si>
    <t>ภาษาเหมาะสม สุภาพ และชัดเจน
เงื่อนไขที่ใช้หักคะแนนตามไฟล์:
ไม่เข้ากลุ่มพลาด จึงประเมินที่ 5/5</t>
  </si>
  <si>
    <t>น้ำเสียงสุภาพ เป็นมิตร และเหมาะกับเคสของร้านค้าที่มาขอความช่วยเหลือเชิงระบบ
เงื่อนไขที่ใช้หักคะแนนตามไฟล์:
ไม่เข้ากลุ่มพลาด จึงประเมินที่ 10/10</t>
  </si>
  <si>
    <t>ร้านค้าสอบถามแนวทางการแก้ไขกรณีสถานะหน้าร้านไม่แสดงบนแอปพลิเคชัน (Merchant inquires about the procedure to resolve the issue of shop status not being displayed on the application)</t>
  </si>
  <si>
    <t>ร้านค้าติดต่อเข้ามาแจ้งปัญหาเรื่อง หน้าร้านไม่แสดงในแอป และสอบถามว่าต้องดำเนินการอย่างไร
จากบทสนทนา แอดมินมีการขอข้อมูลที่จำเป็นต่อการตรวจสอบค่อนข้างครบ ได้แก่
ชื่อร้าน/สาขา
หมายเลขโทรศัพท์ที่ใช้ลงทะเบียน
รหัสร้านค้า (Shop ID)
ชื่อ-นามสกุลเจ้าของร้าน และเลข 5 ตัวท้ายบัตรประชาชน
ต่อมาร้านค้าให้ข้อมูลครบถ้วน แล้วแอดมินแจ้งว่าจะตรวจสอบ จากนั้นแจ้งว่าได้ดำเนินการให้เรียบร้อยแล้ว และให้ร้านค้าตรวจสอบหน้าแอปอีกครั้ง ภายหลังร้านค้ายืนยันว่า “เรียบร้อยแล้วครับ” จึงถือว่าเคสนี้แก้ไขปัญหาได้สำเร็จ
ภาพรวมเป็นเคสที่แอดมิน เก็บข้อมูลได้ถูกต้อง แก้ปัญหาได้จริง และปิดเคสหลังผู้ใช้ยืนยันผลลัพธ์แล้ว</t>
  </si>
  <si>
    <t>https://drive.google.com/open?id=1yVU-oQtBoqhHXKBDd1tIruy6aju01KbU</t>
  </si>
  <si>
    <t>AA217612</t>
  </si>
  <si>
    <t>มีการทักทายและปิดการสนทนาอย่างสุภาพ แต่ opening มีลักษณะค่อนข้าง generic และยังไม่เชื่อมกับข้อร้องเรียนที่ไรเดอร์ส่งเข้ามาแล้วโดยตรง
เงื่อนไขที่ใช้หักคะแนนตามไฟล์:
เข้ากลุ่มพลาดเล็กน้อย เพราะทักทายสุภาพ แต่ยังไม่ต่อเนื่องกับประเด็นปัญหาที่ลูกค้าแจ้ง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รับทราบข้อกังวลเรื่องระยะทางรับงานและค่ารอบแล้วนะคะ เดี๋ยวแอดมินขอชี้แจงข้อมูลให้ค่ะ”</t>
  </si>
  <si>
    <t>ไม่พบการเปิดเผยข้อมูลเกินความจำเป็น และคำตอบอยู่ในกรอบนโยบายการให้ข้อมูลทั่วไปเกี่ยวกับระบบยิงงานและเงื่อนไขยกเลิกงาน
เงื่อนไขที่ใช้หักคะแนนตามไฟล์:
ไม่เข้ากลุ่มพลาด จึงประเมินที่ 10/10</t>
  </si>
  <si>
    <t>เวลารอรับบริการประมาณ 4 นาที 01 วินาที ค่อนข้างช้า และ tag เคสดูเป็นแนว แจ้งเรื่องงานไกล ซึ่งใกล้เคียง แต่สาระจริงของเคสออกไปทาง ร้องเรียนระบบยิงงาน/เสนอแนะเชิงระบบ มากกว่า
เงื่อนไขที่ใช้หักคะแนนตามไฟล์:
เข้ากลุ่มพลาดปานกลาง เพราะ SLA ไม่เด่นและ tag ยังไม่สะท้อน pain point หลักทั้งหมด จึงประเมินที่ 6/10
ตัวอย่างจากเคส:
ผู้ใช้รอรับบริการประมาณ 4 นาที
เนื้อหาเคสจริงเป็นการร้องเรียนระบบยิงงาน แต่ tag ไปในทาง “งานไกล”
ตัวอย่างที่ถูกต้องมากขึ้น:
ควรตอบรับไวกว่าเดิมสำหรับเคสร้องเรียนหน้างาน
ควรจัดหมวดเคสให้ใกล้กับ “ร้องเรียนระบบยิงงาน / feedback การกระจายงาน” มากกว่าแค่ “งานไกล”</t>
  </si>
  <si>
    <t>คำตอบของแอดมินในส่วน policy พื้นฐานถือว่าถูกทิศทาง เช่น
ระยะไปรับขึ้นกับตำแหน่งหมุดของไรเดอร์
เงื่อนไขยกเลิกงานต้องเกิน 8 กิโลเมตร
แต่ไรเดอร์ไม่ได้ถามแค่เรื่องยกเลิกงาน เขากำลังสะท้อนว่า ระบบยิงงานใหม่ไม่เหมาะสม และกระทบทั้งไรเดอร์และลูกค้า ดังนั้นแม้ข้อมูลที่ให้จะไม่ผิด แต่ยัง ตอบไม่ตรงทั้งหมดกับสาระหลักที่ผู้ใช้สื่อ
เงื่อนไขที่ใช้หักคะแนนตามไฟล์:
เข้ากลุ่มพลาดเล็กน้อย เพราะข้อมูล policy ไม่ผิด แต่ตอบได้เพียงบางมิติของปัญหา จึงประเมินที่ 8/10
ตัวอย่างจากเคส: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“แอดมินขอชี้แจงว่าตามเงื่อนไขปัจจุบัน หากระยะทางไปรับเกิน 8 กิโลเมตรจึงจะสามารถยกเลิกได้ค่ะ
ในส่วนข้อเสนอแนะเรื่องระบบยิงงานและความไม่คุ้มของค่ารอบ แอดมินจะรับเรื่องส่งต่อให้ทีมที่เกี่ยวข้องตรวจสอบเพิ่มเติมนะคะ”</t>
  </si>
  <si>
    <t>หัวข้อนี้ต้องหักค่อนข้างมาก เพราะหลังจากไรเดอร์อธิบายเพิ่มว่า
6–7 กิโลกับค่ารอบ 38 บาทไม่สมเหตุสมผล
ระบบใหม่ทำให้ไรเดอร์หนีงาน
ลูกค้ารอของนาน
แอดมินยังตอบซ้ำแค่เรื่อง ยกเลิกได้เมื่อเกิน 8 กิโลเมตร ซึ่งไม่ครอบคลุมข้อร้องเรียนหลัก
เงื่อนไขที่ใช้หักคะแนนตามไฟล์:
เข้ากลุ่มพลาดปานกลางถึงรุนแรง เพราะคำตอบไม่ครอบคลุม pain point หลักของผู้ติดต่อ จึงประเมินที่ 5/10
ตัวอย่างจากเคส:
ไรเดอร์แจ้งว่า
“น้ำมันก็ขึ้นแถมไม่รับ 6 โล 7 โล 38 บาทมันเกินไปครับ”
“ไรเดอร์หนีกันหมดแล้วครับ”
“ลูกค้าก็รอของนานกว่า rider จะไปถึง”
แต่แอดมินตอบกลับว่า
“หากพี่ไรเดอร์ต้องการยกเลิกงานจากการพิจารณาระยะทางไปรับอาหาร สามารถยกเลิกได้เฉพาะกรณีที่ระยะทางไปรับเกิน 8 กิโลเมตรขึ้นไปค่ะ”
ตัวอย่างที่ถูกต้องมากขึ้น:
“แอดมินรับทราบข้อเสนอแนะเรื่องระยะทางไปรับงาน ค่ารอบที่ไม่คุ้ม และผลกระทบที่ทำให้ลูกค้ารอของนานนะคะ
ในส่วนเงื่อนไขปัจจุบัน หากระยะทางไปรับเกิน 8 กิโลเมตรจะสามารถยกเลิกงานได้ค่ะ
ส่วนข้อเสนอแนะเกี่ยวกับระบบยิงงาน แอดมินจะส่งต่อให้ทีมที่เกี่ยวข้องรับทราบเพิ่มเติมนะคะ”</t>
  </si>
  <si>
    <t>แอดมินมีการอธิบายเงื่อนไขยกเลิกงานพอสมควร แต่เมื่อผู้ใช้ร้องเรียนเชิงระบบต่อ ไม่ได้ให้ step ที่ชัดเจนว่าจะดำเนินการต่ออย่างไร
เงื่อนไขที่ใช้หักคะแนนตามไฟล์:
เข้ากลุ่มพลาดปานกลาง จึงประเมินที่ 3/5
ตัวอย่างจากเคส:
แอดมินให้ข้อมูล policy อย่างเดียว แต่ไม่ได้แจ้งว่า feedback นี้จะถูกส่งต่ออย่างไร หรือผู้ใช้ต้องทำอะไรต่อ
ตัวอย่างที่ถูกต้องมากขึ้น:
“หากพี่ไรเดอร์ต้องการให้แอดมินส่งต่อข้อเสนอแนะเรื่องระบบยิงงาน แอดมินสามารถรับเรื่องและประสานทีมที่เกี่ยวข้องให้ได้ค่ะ”</t>
  </si>
  <si>
    <t>แอดมินจับได้เพียงส่วนหนึ่งว่าไรเดอร์ติดเรื่อง ระยะไปรับงาน แต่ยังวิเคราะห์ไม่ถึงแก่นว่าผู้ใช้กำลังร้องเรียนเรื่อง
ความไม่สมเหตุสมผลของระบบยิงงาน
ความไม่คุ้มของค่ารอบ
ผลกระทบต่อประสบการณ์ลูกค้า
เงื่อนไขที่ใช้หักคะแนนตามไฟล์:
เข้ากลุ่มพลาดปานกลาง เพราะเข้าใจแค่ส่วนปลายของปัญหา แต่ยังไม่จับแก่นของข้อร้องเรียน จึงประเมินที่ 7/15
ตัวอย่างจากเคส:
ไรเดอร์สื่อชัดว่า
“ขอลายิงแบบใหม่ปัญหาเยอะมากเลย”
“ลูกค้าก็รอของนานกว่า rider จะไปถึง”
แต่แอดมินยังตอบเฉพาะเรื่องเงื่อนไขยกเลิกงาน
ตัวอย่างที่ถูกต้องมากขึ้น:
“แอดมินเข้าใจค่ะว่าพี่ไรเดอร์ไม่ได้ติดแค่เรื่องยกเลิกงาน แต่กำลังกังวลเรื่องระบบยิงงานใหม่ ค่ารอบ และผลกระทบที่ลูกค้าต้องรอนาน แอดมินจะรับเรื่องส่งต่อเป็น feedback ให้ทีมที่เกี่ยวข้องนะคะ”</t>
  </si>
  <si>
    <t>ownership อยู่ในระดับพื้นฐาน เพราะมีการตอบกลับ แต่ไม่มี next step ที่ช่วยให้ผู้ใช้รู้สึกว่าข้อร้องเรียนได้รับการรับไปดำเนินการต่อ
เงื่อนไขที่ใช้หักคะแนนตามไฟล์:
เข้ากลุ่มพลาดปานกลาง เพราะ lack of actionable next step จึงประเมินที่ 5/10
ตัวอย่างจากเคส:
แอดมินปิดบทสนทนาด้วยการเชิญให้สอบถามเพิ่มเติม แต่ไม่ได้แจ้งว่าจะส่งต่อ feedback หรือดำเนินการอะไรกับข้อร้องเรียนนี้
ตัวอย่างที่ถูกต้องมากขึ้น:
“แอดมินจะส่งต่อข้อเสนอแนะเรื่องระบบยิงงานและผลกระทบต่อไรเดอร์/ลูกค้าให้ทีมที่เกี่ยวข้องรับทราบเพิ่มเติมนะคะ หากพี่ไรเดอร์มีรายละเอียดเพิ่มเติมสามารถแจ้งเข้ามาได้ค่ะ”</t>
  </si>
  <si>
    <t>ข้อความอ่านง่ายและเป็นระเบียบ
เงื่อนไขที่ใช้หักคะแนนตามไฟล์:
ไม่เข้ากลุ่มพลาด จึงประเมินที่ 5/5</t>
  </si>
  <si>
    <t>ภาษาสุภาพและชัดเจนดี
เงื่อนไขที่ใช้หักคะแนนตามไฟล์:
ไม่เข้ากลุ่มพลาด จึงประเมินที่ 5/5</t>
  </si>
  <si>
    <t>น้ำเสียงสุภาพดี แต่ยังขาด empathy ต่อความไม่พอใจของไรเดอร์ซึ่งสื่อออกมาค่อนข้างชัด
เงื่อนไขที่ใช้หักคะแนนตามไฟล์:
เข้ากลุ่มพลาดเล็กน้อย เพราะน้ำเสียงสุภาพ แต่ empathy ยังไม่เด่น จึงประเมินที่ 8/10
ตัวอย่างจากเคส:
แอดมินขอโทษในความไม่สะดวก แต่ยังไม่ได้สะท้อนความเข้าใจว่าไรเดอร์กำลังลำบากใจเรื่องงานไกล ค่ารอบต่ำ และลูกค้ารอนาน
ตัวอย่างที่ถูกต้องมากขึ้น:
“แอดมินเข้าใจค่ะว่าระยะทางไปรับงานที่ไกลและค่ารอบที่ไม่คุ้มอาจกระทบทั้งพี่ไรเดอร์และลูกค้า ต้องขออภัยในความไม่สะดวกด้วยนะคะ”</t>
  </si>
  <si>
    <t>ไรเดอร์ร้องเรียนการจัดสรรงานที่มีระยะทางไกลเกินความเหมาะสม (Rider complains about assignment of excessively long-distance jobs)</t>
  </si>
  <si>
    <t>ไรเดอร์ติดต่อเข้ามาในลักษณะ ร้องเรียน/สะท้อนปัญหาเชิงระบบการยิงงาน โดยแสดงความไม่พอใจว่าได้รับงานที่มี ระยะไปรับ 5–6 กิโลเมตร และมองว่าไม่คุ้มกับค่ารอบ เช่น 38 บาท อีกทั้งสะท้อนผลกระทบต่อทั้งไรเดอร์และลูกค้า เช่น
- ไรเดอร์ไม่อยากรับงาน
- ลูกค้ารออาหารนาน
- ระบบยิงงานแบบใหม่สร้างปัญหามากขึ้น
จากบทสนทนา แอดมินตอบชี้แจงว่า
- รัศมีการส่งงานอยู่ที่ 5 กิโลเมตร
- ระยะทางไปรับอาหารขึ้นอยู่กับตำแหน่งหมุดของไรเดอร์
- หากจะยกเลิกงานเพราะระยะทางไปรับ ต้องเกิน 8 กิโลเมตรจึงจะยกเลิกได้
อย่างไรก็ตาม หลังจากไรเดอร์อธิบายปัญหาเพิ่มเติมในเชิง feedback ต่อระบบยิงงานและผลกระทบเชิงปฏิบัติ แอดมินยังคงตอบซ้ำเรื่องเงื่อนไขยกเลิกงานเดิม โดยไม่ได้สะท้อนหรือรับเรื่องเชิงข้อเสนอแนะต่อระบบอย่างชัดเจน
ดังนั้น เคสนี้เป็นเคสที่แอดมิน ให้ข้อมูล policy ได้บางส่วน แต่ยัง ไม่ตอบ pain point หลักของผู้ติดต่อได้ครบถ้วน</t>
  </si>
  <si>
    <t>https://drive.google.com/open?id=1kW5p0IWfwDqPXXDpzoXDbrer5h6X0UzI</t>
  </si>
  <si>
    <t>AA219798</t>
  </si>
  <si>
    <t>https://app.oho.chat/business/6805c0f16232119d2a1204b5/smartchat?room=6936733907117fd075dce769</t>
  </si>
  <si>
    <t>มีการทักทายและปิดการสนทนาอย่างสุภาพ แต่ opening ยังเป็นข้อความทั่วไป และยังไม่เชื่อมกับประเด็นที่ไรเดอร์แจ้งเข้ามาโดยตรง
เงื่อนไขที่ใช้หักคะแนนตามไฟล์:
เข้ากลุ่มพลาดเล็กน้อย เพราะ opening ยัง generic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ตัวอย่างที่ถูกต้องมากขึ้น:
“สวัสดีค่ะ แอดมินถ้วยฟูยินดีให้บริการค่ะ
รับทราบว่าพี่ไรเดอร์สงสัยเรื่องเปอร์เซ็นต์การรับงานหรือจำนวนงานที่ลดลงนะคะ เดี๋ยวแอดมินขอสอบถามเพิ่มเติมเพื่อเช็กให้ตรงจุดค่ะ”</t>
  </si>
  <si>
    <t>ไม่พบการเปิดเผยข้อมูลส่วนบุคคลเกินความจำเป็น และไม่มีการละเมิดหลัก PDPA / Policy
เงื่อนไขที่ใช้หักคะแนนตามไฟล์:
ไม่เข้ากลุ่มพลาด จึงประเมินที่ 10/10</t>
  </si>
  <si>
    <t>เวลารอรับบริการประมาณ 6 นาที 44 วินาที ค่อนข้างช้า และ workflow การรับเคสยังไม่ครบ เพราะเคสนี้เป็นข้อสงสัยเกี่ยวกับข้อมูลในบัญชีไรเดอร์ แต่แอดมินไม่ได้เริ่มจากการขอข้อมูลเพื่อตรวจสอบก่อน
เงื่อนไขที่ใช้หักคะแนนตามไฟล์:
เข้ากลุ่มพลาดปานกลาง เพราะ SLA ค่อนข้างช้า และขั้นตอนการรับเคสยังไม่ครบ จึงประเมินที่ 5/10
ตัวอย่างจากเคส:
ผู้ใช้รอรับบริการประมาณ 6 นาที 44 วินาที
แอดมินตอบอธิบายทันที โดยยังไม่ได้ขอ RR หรือเบอร์ในระบบ
ตัวอย่างที่ถูกต้องมากขึ้น:
ควรตอบรับไวขึ้น
และเริ่มจากขอข้อมูลที่จำเป็นต่อการตรวจสอบก่อน เช่น รหัส RR หรือเบอร์โทรศัพท์ที่ใช้ในระบบ</t>
  </si>
  <si>
    <t>คำตอบของแอดมินมีลักษณะสรุปว่าไรเดอร์รับงานได้ตามปกติ และเปอร์เซ็นต์จะเพิ่มขึ้นเองเมื่อเปิดรับงานอัตโนมัติ แต่ยังไม่มีข้อมูลรองรับเพียงพอที่จะสรุปเช่นนั้น เพราะ ไม่ได้มีการขอรหัส RR หรือเบอร์ในระบบเพื่อตรวจสอบบัญชีของไรเดอร์ก่อน
จึงถือว่าคำตอบยังไม่แม่นในเชิงข้อเท็จจริงของเคส และตอบในลักษณะคล้ายผ่านการตรวจสอบมาแล้ว ทั้งที่ยังไม่ได้ตรวจสอบจริง
เงื่อนไขที่ใช้หักคะแนนตามไฟล์:
เข้ากลุ่มพลาดปานกลางถึงรุนแรง เพราะคำตอบสรุปเชิงตรวจสอบโดยไม่มีข้อมูลที่จำเป็นรองรับ จึงประเมินที่ 4/10
ตัวอย่างจากเคส:
“พี่ไรเดอร์สามารถรับงานได้ตามปกตินะคะ และสามารถเปิดระบบรับงานอัตโนมัติ เพื่อไม่พลาดงานได้ เปอร์เซ็นต์การรับงานจะเพิ่มขึ้นโดยอัตโนมัติค่ะ”
ตัวอย่างที่ถูกต้องมากขึ้น:
“รบกวนพี่ไรเดอร์แจ้ง รหัส RR หรือ เบอร์โทรศัพท์ที่ใช้ในระบบ เพิ่มเติมได้ไหมคะ เพื่อให้แอดมินตรวจสอบข้อมูลในบัญชีให้ก่อนค่ะ
และรบกวนยืนยันเพิ่มเติมนะคะว่าหมายถึงเปอร์เซ็นต์การรับงานลดลง หรือหมายถึงจำนวนงานที่ถูกยิงน้อยลงค่ะ”</t>
  </si>
  <si>
    <t>คำตอบยังไม่ครบ เพราะแอดมินไม่ได้
ขอข้อมูลที่จำเป็นต่อการตรวจสอบ
ทวนว่าผู้ใช้หมายถึงอะไร
แยกประเด็นปัญหา
ระบุแนวทางตรวจสอบต่อ
เคสนี้ควรมีอย่างน้อย
รหัส RR
หรือ เบอร์โทรศัพท์ที่ผูกกับระบบ
เพื่อใช้ตรวจสอบข้อมูลในบัญชีไรเดอร์ แต่แอดมินไม่ได้ขอเลย
เงื่อนไขที่ใช้หักคะแนนตามไฟล์:
เข้ากลุ่มพลาดรุนแรง เพราะคำตอบไม่ครบและไม่มีการขอข้อมูลสำคัญที่จำเป็นต่อการตรวจสอบ จึงประเมินที่ 3/10
ตัวอย่างจากเคส:
ผู้ใช้แจ้งเพียงว่า
“ไม่ได้ปัดชักงาน”
“เปอร์เซ็นต์”
“งานทำมัยลดลงครรับแอด”
แต่แอดมินไม่ได้ถามต่อว่า
หมายถึงเปอร์เซ็นต์อะไร
ต้องการให้ตรวจสอบอะไร
รหัส RR หรือเบอร์ในระบบคืออะไร
ตัวอย่างที่ถูกต้องมากขึ้น:
“รบกวนพี่ไรเดอร์แจ้งเพิ่มเติมได้ไหมคะ
รหัส RR
เบอร์โทรศัพท์ที่ใช้ในระบบ
พี่ไรเดอร์หมายถึงเปอร์เซ็นต์การรับงานลดลง หรือหมายถึงจำนวนงานที่ระบบยิงให้น้อยลงคะ
เพื่อให้แอดมินตรวจสอบให้ได้ตรงจุดค่ะ”</t>
  </si>
  <si>
    <t>ไม่มี flow การตรวจสอบที่ชัดเจน เพราะแอดมินข้ามจากคำถามที่ยังไม่ชัด ไปสู่คำตอบทั่วไปทันที โดยไม่มีขั้นตอนว่า
จะตรวจสอบอะไร
ต้องใช้ข้อมูลอะไร
หากผู้ใช้ต้องการให้เช็กจริงต้องส่งอะไรเพิ่ม
เงื่อนไขที่ใช้หักคะแนนตามไฟล์:
เข้ากลุ่มพลาดรุนแรง เพราะไม่มีขั้นตอนตรวจสอบที่ชัดเจนและไม่มีการขอข้อมูลก่อนตอบ จึงประเมินที่ 1/5
ตัวอย่างจากเคส:
แอดมินตอบข้อมูลทั่วไปทันที โดยไม่มีข้อความลักษณะ
“ขอ RR/เบอร์ในระบบเพื่อเช็กให้ก่อน”
ตัวอย่างที่ถูกต้องมากขึ้น:
“แอดมินขออนุญาตตรวจสอบข้อมูลให้ก่อนนะคะ รบกวนแจ้ง รหัส RR หรือ เบอร์ที่ใช้ในระบบ เพิ่มเติมค่ะ หากมีภาพหน้าจอส่วนที่กังวล สามารถส่งเข้ามาได้ด้วยนะคะ”</t>
  </si>
  <si>
    <t>ยังไม่สามารถวิเคราะห์ปัญหาได้ตรงจุด เพราะยังไม่มีข้อมูลพื้นฐานเพียงพอ เช่น รหัส RR หรือเบอร์ในระบบ จึงไม่รู้แน่ชัดว่า
บัญชีไหน
ปัญหาเป็นเรื่องเปอร์เซ็นต์จริงหรือจำนวนงาน
ระบบนับอย่างไรในเคสของไรเดอร์คนนี้
ดังนั้นคำตอบจึงไม่คลี่คลายข้อสงสัยหลักของผู้ใช้
เงื่อนไขที่ใช้หักคะแนนตามไฟล์:
เข้ากลุ่มพลาดรุนแรง เพราะยังไม่ได้ขอข้อมูลพื้นฐานก่อนวิเคราะห์ และคำตอบไม่แก้ pain point หลัก จึงประเมินที่ 4/15
ตัวอย่างจากเคส:
ผู้ใช้บอกว่าไม่ได้ปัดงาน แต่เปอร์เซ็นต์/งานลดลง
แอดมินกลับตอบแนวทางทั่วไปเรื่องเปิดรับงานอัตโนมัติ
ตัวอย่างที่ถูกต้องมากขึ้น:
“เดี๋ยวแอดมินขอเช็กข้อมูลบัญชีของพี่ไรเดอร์ก่อนนะคะ ว่าค่าที่ลดลงเป็นในส่วนของเปอร์เซ็นต์การรับงาน หรือเป็นจำนวนงานที่แสดงในระบบ จะได้อธิบายให้ถูกต้องค่ะ”</t>
  </si>
  <si>
    <t>ไม่มี next step ที่เป็นรูปธรรมสำหรับการช่วยเหลือต่อ และไม่มีการรับเรื่องตรวจสอบจริง ทั้งที่ผู้ใช้กำลังสงสัยเกี่ยวกับข้อมูลในระบบของตัวเอง
แอดมินไม่ได้เปิดทางให้ผู้ใช้ส่งข้อมูลเพิ่มเพื่อเช็กต่อ และไม่ได้บอกว่าจะช่วยตรวจสอบให้เพิ่มเติม
เงื่อนไขที่ใช้หักคะแนนตามไฟล์:
เข้ากลุ่มพลาดรุนแรง เพราะไม่มี actionable next step และไม่มีการรับเรื่องตรวจสอบจริง จึงประเมินที่ 3/10
ตัวอย่างจากเคส:
แอดมินตอบข้อมูลทั่วไปและปิดบทสนทนา โดยไม่มีข้อความแนว
“หากต้องการให้ตรวจสอบเพิ่มเติม รบกวนส่ง RR/เบอร์ในระบบ”
ตัวอย่างที่ถูกต้องมากขึ้น:
“หากพี่ไรเดอร์ต้องการให้แอดมินช่วยตรวจสอบเพิ่มเติม รบกวนส่ง รหัส RR หรือ เบอร์ที่ใช้ในระบบ มาได้เลยนะคะ แอดมินจะช่วยเช็กให้ค่ะ”</t>
  </si>
  <si>
    <t>ภาษาสุภาพ กระชับ และชัดเจน
เงื่อนไขที่ใช้หักคะแนนตามไฟล์:
ไม่เข้ากลุ่มพลาด จึงประเมินที่ 5/5</t>
  </si>
  <si>
    <t>น้ำเสียงสุภาพดี แต่ยังไม่สะท้อนความเข้าใจว่าผู้ใช้กำลังกังวลเรื่องเปอร์เซ็นต์หรือผลงานของตนเอง จึงยังขาด empathy เล็กน้อย
เงื่อนไขที่ใช้หักคะแนนตามไฟล์:
เข้ากลุ่มพลาดเล็กน้อย เพราะน้ำเสียงสุภาพ แต่ยังสะท้อนความกังวลของไรเดอร์ได้ไม่มากพอ จึงประเมินที่ 8/10
ตัวอย่างจากเคส:
แอดมินอธิบายข้อมูลทันที โดยไม่ได้มีถ้อยคำสะท้อนความกังวลของไรเดอร์
ตัวอย่างที่ถูกต้องมากขึ้น:
“แอดมินเข้าใจนะคะว่าพี่ไรเดอร์กังวลเรื่องเปอร์เซ็นต์หรือจำนวนงานที่ลดลง เดี๋ยวแอดมินช่วยตรวจสอบให้เพิ่มเติมค่ะ”</t>
  </si>
  <si>
    <t>ไรเดอร์สอบถามสาเหตุเปอร์เซ็นต์การรับงานลดลงและจำนวนงานที่ได้รับน้อยลง (Rider inquires about the decrease in acceptance rate and reduced job volume)</t>
  </si>
  <si>
    <t>ไรเดอร์ติดต่อเข้ามาสอบถามเรื่อง เปอร์เซ็นต์การรับงานลดลง และตั้งข้อสังเกตว่า ไม่ได้ปัดทิ้งงาน แต่กลับรู้สึกว่าเปอร์เซ็นต์หรือจำนวนงานลดลง โดยมีการส่งภาพหน้าจอประกอบจากหน้าโปรไฟล์/กระเป๋าเงินในแอป
ข้อความของไรเดอร์ในเคสนี้มีใจความสำคัญว่า
ไม่ได้ปัดทิ้งงาน
สงสัยเรื่องเปอร์เซ็นต์
สงสัยว่างานลดลงเพราะอะไร
จากบทสนทนา แอดมินตอบกลับว่าไรเดอร์ยังสามารถรับงานได้ตามปกติ และแนะนำให้เปิดระบบรับงานอัตโนมัติเพื่อไม่พลาดงาน พร้อมระบุว่าเปอร์เซ็นต์การรับงานจะเพิ่มขึ้นโดยอัตโนมัติ
อย่างไรก็ตาม แอดมิน ไม่ได้สอบถามเพิ่มเติม เพื่อแยกให้ชัดว่าไรเดอร์กำลังหมายถึง
เปอร์เซ็นต์การรับงานลดลง
จำนวนงานที่ถูกยิงลดลง
หรือระบบคำนวณเปอร์เซ็นต์ผิด
นอกจากนี้ แอดมิน ไม่ได้ขอรหัส RR หรือเบอร์โทรศัพท์ที่ใช้ในระบบ เพื่อใช้ตรวจสอบข้อมูลในบัญชีไรเดอร์ก่อนตอบ ทำให้คำตอบมีลักษณะเป็น การอธิบายเชิงทั่วไป มากกว่าการตรวจสอบและชี้แจงตามข้อเท็จจริงของเคส</t>
  </si>
  <si>
    <t>https://drive.google.com/open?id=1UGCCRU4rKmIx6sAQIqb6iepk9dAO3fsj</t>
  </si>
  <si>
    <t>AA220614</t>
  </si>
  <si>
    <t>https://app.oho.chat/business/6805c0f16232119d2a1204b5/smartchat?room=68e9b77f42f32634b4aa1861</t>
  </si>
  <si>
    <t>แอดมินมีการทักทายและปิดการสนทนาอย่างสุภาพ แต่ opening ยังเป็นข้อความกว้าง ๆ ไม่เชื่อมกับคำถามที่ร้านค้าส่งมาแล้วโดยตรง และ closing ใช้ข้อความลักษณะรอข้อมูลเพิ่มเติม ทั้งที่เคสนี้เป็นคำถามปลายปิดที่ตอบได้ทันที
เงื่อนไขที่ใช้หักคะแนนตามไฟล์:
เข้ากลุ่มพลาดเล็กน้อย เพราะมารยาทดี แต่การเปิดและปิดเคสยังไม่คมกับบริบทจริง จึงประเมินที่ 9/10
ตัวอย่างจากเคส:
“สวัสดีค่ะ แอดมิน ถ้วยฟู ยินดีให้บริการค่ะ
หากมีข้อสงสัยหรือพบปัญหาในการใช้งานแอปพลิเคชัน สามารถแจ้งแอดมินได้เลยนะคะ”
และช่วงปิดว่า
“แอดมินไม่ได้รับข้อมูลเพิ่มเติม ขออนุญาตจบการสนทนาก่อนนะคะ”
ตัวอย่างที่ถูกต้องมากขึ้น:
“สวัสดีค่ะ แอดมินถ้วยฟูยินดีให้บริการค่ะ
ปัจจุบันทางเรายังไม่มีบริการสินเชื่อสำหรับร้านค้านะคะ ขออภัยในความไม่สะดวกด้วยค่ะ”
และปิดว่า
“หากมีคำถามเพิ่มเติมเกี่ยวกับบริการร้านค้า สามารถติดต่อเข้ามาได้อีกครั้งนะคะ”</t>
  </si>
  <si>
    <t>เคสนี้เป็นคำถามเชิงบริการทั่วไป ไม่ต้องใช้ข้อมูลส่วนบุคคลหรือข้อมูลร้านค้าเพิ่มเติม และไม่พบการเปิดเผยข้อมูลเกินจำเป็น
เงื่อนไขที่ใช้หักคะแนนตามไฟล์:
ไม่เข้ากลุ่มพลาด จึงประเมินที่ 10/10</t>
  </si>
  <si>
    <t>เวลารอรับบริการประมาณ 1 นาที 24 วินาที อยู่ในระดับพอใช้ และเวลารวมประมาณ 6 นาที 47 วินาที สำหรับคำถามปลายปิดแบบนี้ถือว่ายังยาวได้เล็กน้อย เพราะตัวคำตอบจริงสั้นและไม่ต้องตรวจสอบระบบ
Tag ของเคสดูเป็นแนว สอบถามข้อมูลสินเชื่อ ซึ่งสอดคล้องกับเนื้อหาเคส
เงื่อนไขที่ใช้หักคะแนนตามไฟล์:
เข้ากลุ่มพลาดเล็กน้อย เพราะแม้หมวดเคสถูกต้อง แต่ SLA และเวลาจบเคสยังไม่กระชับเท่าที่ควรสำหรับคำถามประเภทนี้ จึงประเมินที่ 8/10
ตัวอย่างจากเคส:
ผู้ใช้ถามตรง ๆ ว่า “มีให้เงินกู้ร้านค้ามั้ยครับ”
ใช้เวลารวมค่อนข้างนานเมื่อเทียบกับความง่ายของคำถาม
ตัวอย่างที่ถูกต้องมากขึ้น:
รับเรื่องและตอบตรงคำถามให้เร็วขึ้น
หากตอบแล้วไม่มีคำถามต่อ สามารถปิดเคสด้วย closing ที่กระชับได้เลย</t>
  </si>
  <si>
    <t>ในบริบทของบทสนทนา แอดมินตอบคำถามได้ตรงประเด็นว่า ยังไม่มีบริการสินเชื่อสำหรับร้านค้า ซึ่งเป็นการตอบคำถามหลักของผู้ใช้โดยตรง
เงื่อนไขที่ใช้หักคะแนนตามไฟล์:
ไม่เข้ากลุ่มพลาด จึงประเมินที่ 10/10</t>
  </si>
  <si>
    <t>คำตอบหลักถือว่าครบพอสำหรับการตอบคำถามตรง ๆ คือแจ้งว่า ยังไม่มีบริการสินเชื่อสำหรับร้านค้า แต่ยังสามารถทำให้ครบขึ้นได้อีกเล็กน้อย เช่น
แจ้งว่าเป็นข้อมูล ณ ปัจจุบัน
หรือเปิดทางเลือกว่าหากมีการอัปเดตบริการในอนาคต สามารถติดตามผ่านช่องทางประกาศของบริษัท
แม้ไม่จำเป็นต้องยาว แต่จะช่วยให้คำตอบดูสมบูรณ์ขึ้น
เงื่อนไขที่ใช้หักคะแนนตามไฟล์:
เข้ากลุ่มพลาดเล็กน้อย เพราะตอบตรงแล้ว แต่ยังเสริมบริบทหรือช่องทางติดตามข้อมูลในอนาคตได้อีก จึงประเมินที่ 8/10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หากในอนาคตมีการอัปเดตบริการเพิ่มเติม สามารถติดตามประกาศจากทางระบบหรือช่องทางของ Robinhood ได้ค่ะ”</t>
  </si>
  <si>
    <t>แม้เคสนี้ไม่ใช่เคสที่มีหลายขั้นตอน แต่คำตอบชัดเจน ตรงคำถาม และไม่ทำให้ผู้ใช้สับสน
เงื่อนไขที่ใช้หักคะแนนตามไฟล์:
ไม่เข้ากลุ่มพลาด จึงประเมินที่ 5/5</t>
  </si>
  <si>
    <t>เคสนี้ไม่ใช่การแก้ปัญหาเชิงระบบ แต่เป็นการตอบคำถามเชิงนโยบายบริการ แอดมินตอบตรงคำถามได้ แต่ยังไม่ได้ต่อยอดว่าผู้ใช้ถามเพราะอาจกำลังมองหาทางเลือกด้านการเงินของร้านค้า ซึ่งหากมีการตอบเชิงช่วยเหลือมากขึ้น เช่น แจ้งว่า ณ ตอนนี้ยังไม่มีบริการดังกล่าว และหากต้องการสอบถามบริการร้านค้าอื่นเพิ่มเติมสามารถแจ้งได้ จะทำให้ดูรับเรื่องได้เต็มกว่านี้
ดังนั้นแม้ไม่ผิด แต่ยังเป็นการตอบแบบสั้นตรงเกินไปในมุม service quality
เงื่อนไขที่ใช้หักคะแนนตามไฟล์:
เข้ากลุ่มพลาดเล็กน้อย เพราะตอบตรงจุดแล้ว แต่ยังไม่ต่อยอดการช่วยเหลือในเชิงบริการ จึงประเมินที่ 9/15
ตัวอย่างจากเคส:
แอดมินตอบเพียงว่า “ยังไม่มีบริการสินเชื่อสำหรับร้านค้า”
ตัวอย่างที่ถูกต้องมากขึ้น:
“ขณะนี้ทางเรายังไม่มีบริการสินเชื่อสำหรับร้านค้านะคะ หากร้านค้าต้องการสอบถามข้อมูลบริการด้านอื่นเพิ่มเติม สามารถแจ้งแอดมินได้เลยค่ะ”</t>
  </si>
  <si>
    <t>มีการตอบคำถามและปิดเคสอย่างสุภาพ แต่ next step ยังไม่ค่อยมีน้ำหนัก เช่น ไม่ได้เปิดทางเลือกที่ชัดเจนว่าหากร้านค้าสนใจบริการประเภทอื่น หรืออยากติดตามข่าวสารในอนาคตควรทำอย่างไร
เคสนี้ไม่จำเป็นต้องมี next step ซับซ้อน แต่ยังทำให้มี ownership เชิงบริการได้มากกว่านี้
เงื่อนไขที่ใช้หักคะแนนตามไฟล์:
เข้ากลุ่มพลาดเล็กน้อย เพราะมีการตอบและปิดเคสแล้ว แต่ยังขาด next step เชิงบริการที่ชัดขึ้นเล็กน้อย จึงประเมินที่ 7/10
ตัวอย่างจากเคส:
หลังตอบว่าไม่มีบริการสินเชื่อ แอดมินไม่ได้เสนอทางช่วยเหลืออื่นเพิ่มเติม
ตัวอย่างที่ถูกต้องมากขึ้น:
“หากร้านค้ามีข้อสงสัยเกี่ยวกับบริการอื่น ๆ ของร้านค้า สามารถสอบถามเข้ามาได้อีกนะคะ”</t>
  </si>
  <si>
    <t>ข้อความอ่านง่าย ชัดเจน และเข้าใจได้ทันที
เงื่อนไขที่ใช้หักคะแนนตามไฟล์:
ไม่เข้ากลุ่มพลาด จึงประเมินที่ 5/5</t>
  </si>
  <si>
    <t>ภาษาสุภาพ กระชับ และถูกต้องเหมาะสมกับเคสสั้น ๆ แบบนี้
เงื่อนไขที่ใช้หักคะแนนตามไฟล์:
ไม่เข้ากลุ่มพลาด จึงประเมินที่ 5/5</t>
  </si>
  <si>
    <t>น้ำเสียงสุภาพและเหมาะสม แต่ยังสามารถเพิ่มความรู้สึกช่วยเหลือเชิงบริการได้อีกเล็กน้อย เช่น แทนที่จะจบเพียงการปฏิเสธว่าไม่มีบริการ อาจเพิ่มถ้อยคำเปิดทางให้สอบถามบริการอื่นได้
เงื่อนไขที่ใช้หักคะแนนตามไฟล์:
เข้ากลุ่มพลาดเล็กน้อย เพราะน้ำเสียงดีแล้ว แต่ยังเพิ่ม warmth ได้อีกเล็กน้อย จึงประเมินที่ 9/10
ตัวอย่างจากเคส:
“ขณะนี้ทางเรายังไม่มีบริการสินเชื่อสำหรับร้านค้านะคะ ขออภัยในความไม่สะดวกด้วยค่ะ”
ตัวอย่างที่ถูกต้องมากขึ้น:
“ขณะนี้ทางเรายังไม่มีบริการสินเชื่อสำหรับร้านค้านะคะ ต้องขออภัยในความไม่สะดวกด้วยค่ะ หากมีคำถามเกี่ยวกับบริการร้านค้าอื่นเพิ่มเติม แอดมินยินดีช่วยเหลือนะคะ”</t>
  </si>
  <si>
    <t>ร้านค้าสอบถามข้อมูลเกี่ยวกับสินเชื่อหรือเงินกู้สำหรับร้านค้า (Merchant inquires about merchant loan or financing options)</t>
  </si>
  <si>
    <t>ร้านค้าติดต่อเข้ามาสอบถามสั้น ๆ ว่า มีบริการเงินกู้/สินเชื่อสำหรับร้านค้าหรือไม่
จากบทสนทนา แอดมินตอบว่า ขณะนี้ยังไม่มีบริการสินเชื่อสำหรับร้านค้า และกล่าวขออภัยในความไม่สะดวก ก่อนปิดการสนทนาในภายหลัง
ภาพรวมถือว่าเป็นเคสที่ คำถามตรง คำตอบตรง และไม่ใช่เคสที่ต้องใช้ข้อมูลตรวจสอบเชิงระบบ เช่น Order ID, Shop ID หรือข้อมูลยืนยันตัวตนเพิ่มเติม เพราะเป็นคำถามเชิงนโยบาย/บริการทั่วไป ไม่ได้เป็นการขอแก้ไขข้อมูลหรือขอตรวจสอบสถานะเฉพาะบัญชี
อย่างไรก็ตาม จุดที่ยังปรับได้คือ แอดมินใช้ opening แบบทั่วไปเกินไป และตอนปิดเคสใช้ข้อความว่า “ไม่ได้รับข้อมูลเพิ่มเติม” ทั้งที่ลักษณะเคสนี้เป็นคำถามปลายปิด ตอบเสร็จแล้ว ไม่จำเป็นต้องรอข้อมูลเพิ่มเติมมากนัก</t>
  </si>
  <si>
    <t>https://drive.google.com/open?id=1d6Tb8K_WreiRXTmQAQG51lxICFKTMBmd</t>
  </si>
  <si>
    <t>AA223033</t>
  </si>
  <si>
    <t>https://app.oho.chat/business/6805c0f16232119d2a1204b5/smartchat?room=697086a0ac6758a3c7304f76</t>
  </si>
  <si>
    <t>ไม่พบการทักทายเมื่อเริ่มต้นบทสนทนา (การเปิดบทสนทนา) และไม่พบการปิดการสนทนาหรือคำขอบคุณตามมาตรฐาน (การปิดบทสนทนา)
เงื่อนไขที่ใช้หักคะแนนตามไฟล์:
เข้ากลุ่ม พลาดรุนแรง เพราะไม่มีองค์ประกอบของการทักทายและปิดการสนทนา จึงประเมินที่ 0/10
ตัวอย่างจากเคส:
คำตอบเริ่มทันทีด้วย
“แอดมินขอยืนยันตามหน้าระบบการจ่ายงานนะครับ...”
ตัวอย่างที่ถูกต้องมากขึ้น:
“สวัสดีค่ะ/ครับ แอดมินขออนุญาตตรวจสอบข้อมูลระยะทางให้ก่อนนะคะ/ครับ”
และตอนจบควรมีลักษณะเช่น
“หากยังมีข้อสงสัยเพิ่มเติมสามารถแจ้งเข้ามาได้อีกนะคะ/ครับ”</t>
  </si>
  <si>
    <t>ไม่พบการเปิดเผยข้อมูลส่วนบุคคลเกินความจำเป็น แต่เนื่องจากเป็นเคสที่มีผลต่อการพิจารณาเรื่องสัญญาณหรือบทลงโทษ จึงควรมีการยืนยันข้อมูลผู้ใช้งานก่อนทั้งขั้นตอนการตรวจสอบและก่อนแจ้งผล เพื่อให้การดำเนินการมีความรัดกุมมากขึ้น
เงื่อนไขที่ใช้หักคะแนนตามไฟล์:
เข้ากลุ่มพลาดเล็กน้อย เพราะไม่มีการยืนยันข้อมูลผู้ติดต่อก่อนตอบเชิงตรวจสอบ จึงประเมินที่ 9/10
ตัวอย่างจากเคส:
แอดมินยืนยันข้อมูลจากระบบและแจ้งผลพิจารณา โดยไม่เห็นการขอ RR หรือเบอร์ในระบบก่อน
ตัวอย่างที่ถูกต้องมากขึ้น:
“รบกวนพี่ยืนยัน รหัส RR หรือ เบอร์โทรศัพท์ที่ใช้ในระบบ ก่อนนะคะ/ครับ เพื่อให้แอดมินตรวจสอบข้อมูลการจ่ายงานให้ถูกต้องค่ะ/ครับ”</t>
  </si>
  <si>
    <t>เวลารอรับบริการประมาณ 37 วินาที ถือว่าดี
แต่กระบวนการตรวจสอบยังไม่ครบ เพราะแอดมินยังไม่ได้ขอข้อมูลยืนยันตัวตนหรือข้อมูลบัญชี และยังไม่ได้สอบถามหรือชี้แจงข้อสงสัยของผู้ใช้ก่อนแจ้งผลเรื่องบทลงโทษ ทำให้ขั้นตอนยังไม่ครบและไม่รัดกุม
เงื่อนไขที่ใช้หักคะแนนตามไฟล์:
เข้ากลุ่มพลาดปานกลาง เพราะแม้ SLA ดี แต่กระบวนการตรวจสอบยังไม่ครบ จึงประเมินที่ 5/10
ตัวอย่างจากเคส:
ผู้ใช้โต้แย้งว่า “ในระบบผมขึ้นแปด”
แอดมินตอบยืนยันผลและแจ้งเรื่องระงับสัญญาณทันที
ตัวอย่างที่ถูกต้องมากขึ้น:
ควรเริ่มด้วยการขอข้อมูล RR/เบอร์ในระบบ
จากนั้นค่อยอธิบายเกณฑ์ระยะทางและผลการพิจารณา</t>
  </si>
  <si>
    <t>คำตอบของแอดมินอาจอ้างอิงข้อมูลจากระบบจริง แต่ในบทสนทนาไม่เห็นการขอหรือทวนข้อมูลของไรเดอร์ก่อน จึงยังไม่ชัดว่ากำลังตรวจสอบของใครก่อนสรุปผล
และยังอธิบายไม่ชัดว่าทำไมผู้ใช้เห็น 8 กิโลเมตร แต่แอดมินแจ้งว่า 7 กิโลเมตร ทำให้ผู้ใช้ยังสับสนได้
เงื่อนไขที่ใช้หักคะแนนตามไฟล์:
เข้ากลุ่มพลาดปานกลาง เพราะตอบเชิงตรวจสอบและเชิงพิจารณาผล โดยยังไม่เห็นการยืนยันข้อมูลผู้ใช้และยังอธิบายความต่างของข้อมูลไม่ครบ จึงประเมินที่ 5/10
ตัวอย่างจากเคส: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“รบกวนพี่ยืนยัน รหัส RR หรือ เบอร์ที่ใช้ในระบบ ก่อนนะคะ/ครับ เพื่อให้แอดมินตรวจสอบงานนี้ให้ถูกต้องค่ะ/ครับ
จากนั้นแอดมินจะชี้แจงเพิ่มเติมว่าระยะที่ระบบใช้พิจารณากับระยะที่แสดงในหน้าจออาจต่างกันอย่างไรค่ะ/ครับ”</t>
  </si>
  <si>
    <t>คำตอบยังไม่ครบ เพราะยังขาดหลายอย่าง เช่น
- ไม่ได้ขอข้อมูลที่จำเป็นในการตรวจสอบ
- ไม่ได้อธิบายว่าทำไมตัวเลขของผู้ใช้กับในระบบไม่ตรงกัน
- ไม่ได้บอกเกณฑ์ที่ใช้พิจารณาให้ชัด
- และไม่ได้อธิบายเหตุผลก่อนแจ้งผลเรื่องระงับสัญญาณ
ทำให้ผู้ใช้ยังไม่เข้าใจว่าผลสรุปมาจากอะไร
เงื่อนไขที่ใช้หักคะแนนตามไฟล์:
เข้ากลุ่มพลาดปานกลางถึงรุนแรง เพราะคำตอบมีเพียงข้อสรุป แต่ยังขาดข้อมูลสำคัญและขั้นตอนตรวจสอบที่ควรมี จึงประเมินที่ 4/10
ตัวอย่างจากเคส:
แอดมินตอบเพียงว่าเป็น 7 กิโลเมตรจากระบบ และแจ้งว่าจะระงับสัญญาณ
ตัวอย่างที่ถูกต้องมากขึ้น:
“รบกวนยืนยัน RR หรือเบอร์ในระบบ ก่อนนะคะ/ครับ
จากข้อมูลในหน้าระบบการจ่ายงาน ระยะที่ใช้พิจารณาเป็นระยะจากตำแหน่งไรเดอร์ไปยังร้านค้า ณ เวลารับงาน ซึ่งอาจต่างจากระยะที่แสดงในหน้าจออีกส่วนหนึ่งได้ค่ะ/ครับ”</t>
  </si>
  <si>
    <t>มีการอ้างอิงว่าเป็นข้อมูลจากหน้าระบบการจ่ายงาน แต่ขั้นตอนยังไม่ชัด เพราะไม่ได้บอกว่าใช้ข้อมูลของใครในการตรวจสอบ และไม่มีการยืนยันข้อมูลก่อนตรวจสอบหรือก่อนแจ้งผล
เงื่อนไขที่ใช้หักคะแนนตามไฟล์:
เข้ากลุ่มพลาดปานกลาง เพราะมีแหล่งอ้างอิงแล้ว แต่ขั้นตอนการตรวจสอบยังไม่ครบและไม่ชัดเจนพอ จึงประเมินที่ 3/5
ตัวอย่างจากเคส:
“แอดมินขอยืนยันตามหน้าระบบการจ่ายงานนะครับ...”
ตัวอย่างที่ถูกต้องมากขึ้น:
“แอดมินขออนุญาตตรวจสอบจากหน้าระบบการจ่ายงานนะคะ/ครับ โดยรบกวนยืนยัน รหัส RR หรือเบอร์ในระบบ ก่อน เพื่อให้ตรวจสอบข้อมูลของพี่ได้ถูกต้องค่ะ/ครับ”</t>
  </si>
  <si>
    <t>แอดมินยังไม่ได้วิเคราะห์ pain point หลักของผู้ใช้อย่างครบถ้วน เพราะสิ่งที่ผู้ใช้กำลังโต้แย้งคือ
ทำไมระบบของตนขึ้น 8 กิโลเมตร
ทำไมแอดมินยืนยันว่า 7 กิโลเมตร
และเหตุใดจึงถูกพิจารณาไปถึงการระงับสัญญาณ
แต่แอดมินยังไม่ได้ขอข้อมูลยืนยันตัวตนก่อนตรวจสอบ และไม่ได้อธิบายความต่างของข้อมูลสองชุดนี้
แอดมินยังวิเคราะห์ปัญหาของผู้ใช้ไม่ครบ เพราะสิ่งที่ผู้ใช้สงสัยหลัก ๆ คือ
ทำไมในระบบของตัวเองขึ้น 8 กิโลเมตร
ทำไมแอดมินแจ้งว่าเป็น 7 กิโลเมตร
และทำไมถึงถูกพิจารณาจนไปถึงการระงับสัญญาณ
แต่แอดมินยังไม่ได้ขอข้อมูลยืนยันตัวตนก่อนตรวจสอบ และไม่ได้อธิบายว่าทำไมข้อมูลสองฝั่งถึงต่างกัน ทำให้ผู้ใช้ยังไม่เข้าใจเหตุผลที่ได้คำตอบแบบนี้
เงื่อนไขที่ใช้หักคะแนนตามไฟล์:
เข้ากลุ่มพลาดรุนแรง เพราะยังไม่แกะ pain point หลักก่อนสรุปผล และไม่มีการยืนยันข้อมูลก่อนวิเคราะห์ จึงประเมินที่ 4/15
ตัวอย่างจากเคส:
ผู้ใช้ถามว่า “7โลตรงไหนครับ” และย้ำว่า “ในระบบผมขึ้นแปด”
แต่แอดมินไม่ได้อธิบายความต่างของตัวเลขสองชุดนี้ และไม่ได้ขอ RR/เบอร์ในระบบก่อน
ตัวอย่างที่ถูกต้องมากขึ้น:
“แอดมินเข้าใจค่ะ/ครับว่าพี่กำลังกังวลเรื่องระยะทางที่แสดงไม่ตรงกัน เดี๋ยวแอดมินขอเช็กข้อมูลจากบัญชีของพี่ก่อนนะคะ/ครับ โดยรบกวนยืนยัน RR หรือเบอร์ในระบบก่อนค่ะ/ครับ”</t>
  </si>
  <si>
    <t>มีการตอบกลับ แต่ยังไม่มีขั้นตอนช่วยเหลือต่อที่ชัดเจน และไม่ได้เปิดโอกาสให้ผู้ใช้ส่งข้อมูลเพิ่มเติมเพื่อตรวจสอบ ทั้งที่เป็นเคสที่มีความขัดแย้งเรื่องระยะทางและมีผลต่อบทลงโทษ
เงื่อนไขที่ใช้หักคะแนนตามไฟล์:
เข้ากลุ่มพลาดรุนแรง เพราะไม่มี actionable next step และไม่มีการรับข้อมูลเพิ่มเพื่อตรวจสอบต่อ จึงประเมินที่ 3/10
ตัวอย่างจากเคส:
แอดมินตอบสรุปและจบที่การแจ้งว่าต้องระงับสัญญาณตามกฎบริษัท
ตัวอย่างที่ถูกต้องมากขึ้น:
“หากพี่ยังติดใจเรื่องระยะทางที่แสดง รบกวนส่งภาพหน้าจอเพิ่มเติมหรือยืนยัน รหัส RR / เบอร์ในระบบ มาได้เลยนะคะ/ครับ แอดมินจะช่วยตรวจสอบให้เพิ่มเติมค่ะ”</t>
  </si>
  <si>
    <t>ข้อความอ่านง่าย เรียงลำดับเป็นระเบียบ และเข้าใจได้ไม่ยาก
เงื่อนไขที่ใช้หักคะแนนตามไฟล์:
ไม่เข้ากลุ่มพลาด จึงประเมินที่ 5/5</t>
  </si>
  <si>
    <t>ภาษาโดยรวมชัดเจน กระชับ และสื่อสารตรงไปตรงมา
เงื่อนไขที่ใช้หักคะแนนตามไฟล์:
ไม่เข้ากลุ่มพลาด จึงประเมินที่ 5/5</t>
  </si>
  <si>
    <t>น้ำเสียงไม่หยาบ แต่ค่อนข้างแข็ง และดูเหมือนสรุปเร็วเกินไป โดยเฉพาะตอนที่ผู้ใช้กำลังโต้แย้งข้อมูล
ถ้าเริ่มด้วยการแสดงความเข้าใจก่อน แล้วค่อยอธิบาย จะทำให้ดูนุ่มนวลและเหมาะสมมากขึ้น
เงื่อนไขที่ใช้หักคะแนนตามไฟล์:
เข้ากลุ่มพลาดปานกลาง เพราะน้ำเสียงยังไม่สมดุลกับสถานการณ์โต้แย้งและยังขาด empathy จึงประเมินที่ 6/10
ตัวอย่างจากเคส:
แอดมินยืนยันข้อมูลและต่อด้วย “แอดมินต้องดำเนินการระงับสัญญาณตามกฎบริษัทนะครับ”
ตัวอย่างที่ถูกต้องมากขึ้น:
“แอดมินเข้าใจค่ะ/ครับว่าพี่อาจรู้สึกว่าข้อมูลระยะทางไม่ตรงกับที่เห็นในหน้าจอ ขออนุญาตชี้แจงตามข้อมูลระบบก่อนนะคะ/ครับ...”</t>
  </si>
  <si>
    <t>ไรเดอร์สอบถามระยะทางในระบบไม่ตรง (Rider inquires about distance discrepancy in system)</t>
  </si>
  <si>
    <t>ไรเดอร์ติดต่อเข้ามาโต้แย้งเรื่อง ระยะทางไปรับงาน โดยระบุว่าในระบบของตนขึ้นว่า 8 กิโลเมตร และตั้งคำถามว่า “7 โลตรงไหนครับ” สะท้อนว่าผู้ติดต่อไม่เห็นด้วยกับข้อมูลระยะทางที่ใช้ประกอบการพิจารณางาน
จากบทสนทนา แอดมินตอบกลับว่า ยืนยันตามหน้าระบบการจ่ายงาน ว่าระยะทางประมาณ 7 กิโลเมตร เป็นระยะจากตำแหน่งของไรเดอร์ไปยังร้านค้า และแจ้งต่อว่าเมื่อไรเดอร์ไม่เข้ารับสินค้า แอดมินจำเป็นต้อง ดำเนินการระงับสัญญาณตามกฎบริษัท</t>
  </si>
  <si>
    <t>https://drive.google.com/open?id=1WeH7CMPmFEW_K7Icmo0EaiFIjLDm1WRt</t>
  </si>
  <si>
    <t>AA224298</t>
  </si>
  <si>
    <t>https://app.oho.chat/business/6805c0f16232119d2a1204b5/smartchat?room=69e33ab6ed073ef5972d958e</t>
  </si>
  <si>
    <t>เคสนี้มี การทักทาย ชัดเจนว่า
“สวัสดีครับ แอดมินขนมถ้วย ยินดีให้บริการครับ”
แต่ ไม่มีการปิดการสนทนา หรือ closing ตามมาตรฐาน
เงื่อนไขที่ใช้หักคะแนนตามไฟล์:
เข้ากลุ่ม พลาดปานกลาง เพราะมี greeting แต่ไม่มี closing
ตัวอย่างจากเคส:
“สวัสดีครับ แอดมินขนมถ้วย ยินดีให้บริการครับ”
ตัวอย่างที่ถูกต้องมากขึ้น:
“สวัสดีครับ แอดมินขนมถ้วย ยินดีให้บริการครับ”
และหากจบเคสควรมี
“หากยังพบปัญหาเพิ่มเติมสามารถแจ้งเข้ามาได้อีกนะครับ”</t>
  </si>
  <si>
    <t>เวลารอรับบริการประมาณ 1 นาที 53 วินาที ถือว่าอยู่ในเกณฑ์โอเค และเวลารวม 3 นาที 26 วินาที ยังอยู่ในเกณฑ์
แต่ในขั้นตอนการทำงาน คำตอบแรกยังไม่ตรงจุด เพราะผู้ใช้แจ้งชัดว่า “เข้าเว็บไม่ได้” แต่แอดมินตอบเรื่องการสมัครก่อน ทำให้ยังไม่ตรงกับปัญหาหลักของผู้ใช้
เงื่อนไขที่ใช้หักคะแนนตามไฟล์:
เข้ากลุ่ม พลาดเล็กน้อยถึงปานกลาง
ตัวอย่างจากเคส:
ผู้ใช้แจ้ง “เข้าเว็บไม่ได้ครับ” แต่แอดมินตอบอธิบายขั้นตอนสมัครก่อน
ตัวอย่างที่ถูกต้องมากขึ้น:
ควรเริ่มด้วย
“รบกวนแคปหน้าจอที่เข้าไม่ได้ส่งให้แอดมินตรวจสอบก่อนนะครับ”
แล้วค่อยอธิบายขั้นตอนสมัครเมื่อแน่ใจว่าผู้ใช้เข้าเว็บได้แล้ว</t>
  </si>
  <si>
    <t>แอดมินอธิบายวิธีสมัครไม่ผิด แต่ไม่ตรงกับปัญหาของผู้ใช้ เพราะผู้ใช้เข้าเว็บไม่ได้ เลยตอบไม่ตรงคำถาม
เงื่อนไขที่ใช้หักคะแนนตามไฟล์:
เข้ากลุ่ม พลาดปานกลาง
ตัวอย่างจากเคส:
แอดมินตอบขั้นตอนสมัครก่อน
“สำหรับขั้นตอนการสมัคร รบกวนทางร้านค้ากดปุ่ม ‘ขอเข้าใช้บริการ’...”
ตัวอย่างที่ถูกต้องมากขึ้น:
“รับทราบครับ หากเข้าเว็บไม่ได้ รบกวนแคปหน้าจอที่ขึ้นปัญหาส่งให้แอดมินตรวจสอบก่อนนะครับ จากนั้นแอดมินจะช่วยแนะนำขั้นตอนสมัครต่อให้ครับ”</t>
  </si>
  <si>
    <t>คำตอบยังไม่ครบ เพราะตอนแรกไม่ตรงปัญหา ผู้ใช้เข้าเว็บไม่ได้ ถึงจะมีขอแคปหน้าจอแล้ว แต่ยังไม่ได้บอกให้ลองอะไรต่อ หรือถ้าทำไม่ได้จะช่วยยังไง
เงื่อนไขที่ใช้หักคะแนนตามไฟล์:
เข้ากลุ่ม พลาดปานกลาง
ตัวอย่างจากเคส:
มีการขอแคปหน้าจอเพิ่ม แต่ยังไม่มีคำแนะนำเชิง workaround หรือ next step ที่ชัดพอ
ตัวอย่างที่ถูกต้องมากขึ้น:
“หากเข้าเว็บไม่ได้ รบกวนแคปหน้าจอส่งให้แอดมินตรวจสอบก่อนนะครับ เบื้องต้นสามารถลองเปิดผ่านเบราว์เซอร์อื่นหรือเปลี่ยนเครือข่ายอินเทอร์เน็ตก่อนก็ได้ครับ หากยังไม่ได้ แอดมินจะช่วยตรวจสอบต่อให้ครับ”</t>
  </si>
  <si>
    <t>แอดมินให้ขั้นตอนสมัครค่อนข้างชัด และมีขอหลักฐานเพิ่มเพื่อเช็กปัญหาเว็บ แต่ลำดับคำตอบยังไม่ตรงกับปัญหาของผู้ใช้
เงื่อนไขที่ใช้หักคะแนนตามไฟล์:
เข้ากลุ่ม พลาดเล็กน้อยถึงปานกลาง
ตัวอย่างจากเคส:
ตอบขั้นตอนสมัครก่อน แล้วจึงค่อยบอกให้แคปหน้าจอปัญหามาส่ง
ตัวอย่างที่ถูกต้องมากขึ้น:
“หากเข้าเว็บไม่ได้ รบกวนส่งภาพหน้าจอ error มาก่อนนะครับ จากนั้นแอดมินจะช่วยดูให้ว่าเกิดจากขั้นตอนไหน และจะแนะนำขั้นตอนสมัครต่อให้ครับ”</t>
  </si>
  <si>
    <t>แอดมินยังจับปัญหาไม่ตรงตั้งแต่แรก ผู้ใช้เจอปัญหา “เข้าเว็บไม่ได้” แต่คำตอบเริ่มจากอธิบายวิธีสมัคร แทนที่จะเช็กอาการก่อน
แม้จะมีการขอแคปหน้าจอแล้ว แต่ยังไม่มีการวิเคราะห์สาเหตุหรือช่วยแก้ปัญหาให้ชัดในเคสนี้
เงื่อนไขที่ใช้หักคะแนนตามไฟล์:
เข้ากลุ่ม พลาดปานกลางถึงรุนแรง
ตัวอย่างจากเคส:
ผู้ใช้บอก “เข้าเว็บไม่ได้ครับ” แต่แอดมินเริ่มจากอธิบายขั้นตอนสมัคร
ตัวอย่างที่ถูกต้องมากขึ้น:
“รับทราบครับ หากเข้าเว็บไม่ได้ เดี๋ยวแอดมินขอเช็กอาการก่อนนะครับ รบกวนแคปหน้าจอที่ขึ้นปัญหาส่งมาให้แอดมินดูได้เลยครับ”</t>
  </si>
  <si>
    <t>แอดมินยังดูแลเคสต่อ เพราะมีขอภาพหน้าจอ
แต่ยังไม่บอกว่าหลังจากนั้นจะทำอะไรต่อ
เงื่อนไขที่ใช้หักคะแนนตามไฟล์:
เข้ากลุ่ม พลาดปานกลาง
ตัวอย่างจากเคส:
“รบกวนแคปหน้าที่แจ้งว่าไม่ได้ส่งให้แอดมินตรวจสอบให้นะครับ”
ตัวอย่างที่ถูกต้องมากขึ้น:
“รบกวนแคปหน้าจอที่เข้าไม่ได้ส่งมาให้แอดมินนะครับ หากได้รับแล้วแอดมินจะช่วยตรวจสอบต่อให้ทันทีครับ”</t>
  </si>
  <si>
    <t>ข้อความอ่านง่าย สุภาพ และเข้าใจได้ แม้คำตอบแรกจะไม่ตรงปัญหาของผู้ใช้ แต่ภาษายังไม่ทำให้สับสน
เงื่อนไขที่ใช้หักคะแนนตามไฟล์:
ไม่เข้ากลุ่มพลาด</t>
  </si>
  <si>
    <t>ภาษาถูกต้อง กระชับ และชัดเจน ไม่กำกวม
เงื่อนไขที่ใช้หักคะแนนตามไฟล์:
ไม่เข้ากลุ่มพลาด</t>
  </si>
  <si>
    <t>น้ำเสียงสุภาพและอยู่ในระดับดี ไม่มีคำพูดแข็งหรือไม่เหมาะสม แต่ยังขาดการแสดงความเข้าใจผู้ใช้ เช่น ควรบอกก่อนว่าเข้าใจว่าผู้ใช้เข้าเว็บไม่ได้
เงื่อนไขที่ใช้หักคะแนนตามไฟล์:
เข้ากลุ่ม พลาดเล็กน้อย
ตัวอย่างจากเคส:
น้ำเสียงสุภาพ แต่ไม่สะท้อน pain point ของผู้ใช้ก่อน
ตัวอย่างที่ถูกต้องมากขึ้น:
“รับทราบครับ หากเข้าเว็บไม่ได้ เดี๋ยวแอดมินช่วยตรวจสอบให้ครับ”</t>
  </si>
  <si>
    <t>ร้านค้ารายงานไม่สามารถลงทะเบียนเข้าร่วมโปรโมชันได้ (Merchant reports unable to register for promotion)</t>
  </si>
  <si>
    <t>ร้านค้าติดต่อเข้ามาสอบถามเรื่อง การลงทะเบียนสมัครใช้งาน โดยส่งภาพหน้าจอหน้าเว็บสมัครและถามว่า
“ลงทะเบียนยังไงครับ”
“เข้าเว็บไม่ได้ครับ”
จากบทสนทนา แอดมินตอบอธิบายขั้นตอนสมัครก่อน โดยแจ้งให้กดปุ่ม “ขอเข้าใช้บริการ” และกรอกชื่อพร้อมเบอร์โทรศัพท์ จากนั้นจะมีเจ้าหน้าที่ติดต่อกลับภายหลัง
อย่างไรก็ตาม ผู้ใช้ได้ระบุปัญหาจริงไว้ชัดว่า “เข้าเว็บไม่ได้ครับ” ซึ่งเป็น pain point หลักของเคสนี้ แต่คำตอบแรกของแอดมินยังตอบในเชิง ขั้นตอนการสมัคร มากกว่าการแก้ปัญหา เข้าเว็บไม่ได้ โดยตรง หลังจากนั้นจึงค่อยตอบกลับว่า
“รบกวนแคปหน้าที่แจ้งว่าไม่ได้ส่งให้แอดมินตรวจสอบให้นะครับ”</t>
  </si>
  <si>
    <t>https://drive.google.com/open?id=1fCNAjmDr8tJUJj-ecm8i3W5c2B98t3S6</t>
  </si>
  <si>
    <t>AA223149</t>
  </si>
  <si>
    <t>https://app.oho.chat/business/6805c0f16232119d2a1204b5/smartchat?room=68451cd111dfb4b1ced0bbe9</t>
  </si>
  <si>
    <t>เคสนี้มีทั้ง การทักทาย และ การปิดการสนทนา ครบถ้วนตามมาตรฐาน
เปิดด้วย
“สวัสดีค่ะ แอดมินขนมดอกจอก 🍪 ยินดีให้บริการ”
และจบด้วยข้อความปิดเคสที่สุภาพและครบองค์ประกอบ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</si>
  <si>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และการดำเนินการยกเลิกออเดอร์/ปิดร้านอยู่ในขอบเขตของเคสโดยตรง
อีกทั้งแอดมินไม่ได้ข้ามขั้นไปดำเนินการแบบไม่มีข้อมูลอ้างอิง แต่มีการทวน เลขออเดอร์ 260416-RJ-9737 ก่อนดำเนินการ ซึ่งเหมาะสมตามเงื่อนไขการตรวจสอบ
เงื่อนไขที่ใช้หักคะแนนตามไฟล์:
ไม่เข้ากลุ่มพลาด</t>
  </si>
  <si>
    <t>เวลารอรับบริการประมาณ 28 วินาที ถือว่าดีมาก และเวลารวม 4 นาที 07 วินาที เหมาะกับเคสที่มีทั้งการยกเลิกออเดอร์และปิดร้าน
ในเชิง workflow ถือว่าทำได้ดี เพราะ
รับเรื่องเร็ว
มีการอธิบายทางเลือกเรื่องให้ลูกค้ายกเลิกเองก่อน
เมื่อไรเดอร์ยืนยันว่าลูกค้าให้แอดมินยกเลิก ก็ดำเนินการต่อทันที
จากนั้นปิดร้านค้าให้ตามคำขอ
ปิดบทสนทนาเรียบร้อย
หักเล็กน้อยเพราะช่วงแรกหลังรับข้อมูล แอดมินยังตอบ “รับทราบค่ะ” สั้น ๆ ก่อนเข้าสู่การอธิบาย ซึ่งยังสามารถเชื่อม flow ให้แน่นกว่านี้ได้
เงื่อนไขที่ใช้หักคะแนนตามไฟล์:
เข้ากลุ่ม พลาดเล็กน้อย
ตัวอย่างที่ถูกต้องมากขึ้น:
หลังรับข้อมูลควรเชื่อมต่อทันที เช่น
“รับทราบค่ะ เดี๋ยวแอดมินขอตรวจสอบออเดอร์และช่วยดำเนินการให้เป็นลำดับนะคะ”</t>
  </si>
  <si>
    <t>คำตอบของแอดมินถูกต้องในเชิง process และเหมาะกับสถานการณ์ โดยเฉพาะประเด็นที่ว่า
ถ้าลูกค้ายกเลิกเอง จะได้เงินคืนเร็วกว่า
หากลูกค้าไม่สามารถยกเลิกเองได้ แอดมินสามารถช่วยดำเนินการในระบบได้
จากนั้นเมื่อไรเดอร์แจ้งว่าลูกค้าให้แอดมินยกเลิก แอดมินก็ทำต่อให้จริง และปิดร้านให้ตามคำขอ ถือว่าตอบได้ถูกทิศทาง
หักเล็กน้อยเพราะตอนแรกยังไม่ได้ตอบเรื่อง “ปิดร้าน” โดยตรงทันที แต่ไปจัดการเรื่องยกเลิกออเดอร์ก่อน ซึ่งแม้เชิงงานจะสมเหตุสมผล แต่สามารถอธิบายให้ชัดกว่านี้ได้
เงื่อนไขที่ใช้หักคะแนนตามไฟล์:
เข้ากลุ่ม พลาดเล็กน้อย
ตัวอย่างจากเคส:
“ออเดอร์: 260416-RJ-9737 ... พี่ไรเดอร์สามารถแจ้งลูกค้าให้ดำเนินการยกเลิกคำสั่งซื้อด้วยตนเองได้...”
และต่อมา
“ออเดอร์: 260416-RJ-9737 แอดมินดำเนินการยกเลิกให้เรียบร้อยค่ะ”
ตัวอย่างที่ถูกต้องมากขึ้น:
“รับทราบค่ะ เดี๋ยวแอดมินช่วยดำเนินการเป็น 2 ส่วนให้ค่ะ คือยกเลิกออเดอร์นี้ก่อน และจากนั้นจะปิดร้านค้าในระบบให้ค่ะ”</t>
  </si>
  <si>
    <t>คำตอบค่อนข้างครบ เพราะมีทั้ง
ทางเลือกให้ลูกค้ายกเลิกเอง
เงื่อนไขว่าหากลูกค้ายกเลิกไม่ได้ แอดมินจะช่วย
แจ้งผลการยกเลิกออเดอร์
แจ้งผลการปิดร้านค้า
ปิดการสนทนาอย่างเหมาะสม
จุดที่ยังไม่เต็มคือยังสามารถเสริมได้อีก เช่น
ปิดร้านแล้วจะมีผลในระบบอย่างไร
หากร้านพร้อมใช้งานใหม่ต้องทำอย่างไร
หากยังมีออเดอร์ค้างเพิ่มต้องแจ้งอย่างไร
แต่ในส่วนของข้อมูลจำเป็น เคสนี้ถือว่า ผ่าน เพราะมีการทวนเลขออเดอร์ชัดเจน และมีบริบทเพียงพอในการดำเนินการ
เงื่อนไขที่ใช้หักคะแนนตามไฟล์:
เข้ากลุ่ม พลาดเล็กน้อย
ตัวอย่างที่ถูกต้องมากขึ้น:
“แอดมินยกเลิกออเดอร์และปิดร้านในระบบให้เรียบร้อยแล้วค่ะ หากร้านพร้อมกลับมาเปิดอีกครั้งหรือยังพบออเดอร์ค้างเพิ่มเติม สามารถแจ้งแอดมินได้อีกนะคะ”</t>
  </si>
  <si>
    <t>แอดมินมีการอ้างอิง หมายเลขออเดอร์ 260416-RJ-9737 ชัดเจน และอธิบาย flow การจัดการเป็นขั้นตอนเข้าใจง่าย ได้แก่
ให้ลูกค้ายกเลิกเองก่อนถ้าได้
ถ้าไม่ได้ แอดมินจะยกเลิกให้
จากนั้นดำเนินการปิดร้านให้
หัวข้อนี้ถือว่าชัดเจนดี
เงื่อนไขที่ใช้หักคะแนนตามไฟล์:
ไม่เข้ากลุ่มพลาด</t>
  </si>
  <si>
    <t>แอดมินเข้าใจปัญหาและจัดการได้ตรงจุดค่อนข้างมาก เพราะเคสนี้มี 2 issue คือ
ออเดอร์ค้าง/ต้องยกเลิก
ร้านควรถูกปิดในระบบชั่วคราว
แอดมินจัดการทั้งสองส่วนได้ครบ และไม่ได้หยุดเพียงการให้ข้อมูล แต่ลงมือดำเนินการจริง
หักเล็กน้อยเพราะยังสามารถวิเคราะห์เชิงสื่อสารให้ชัดขึ้นได้อีก เช่น บอกตั้งแต่ต้นว่าจะจัดการเป็น 2 ขั้นตอนอะไรบ้าง
เงื่อนไขที่ใช้หักคะแนนตามไฟล์:
เข้ากลุ่ม พลาดเล็กน้อย
ตัวอย่างที่ถูกต้องมากขึ้น:
“จากข้อมูลที่พี่ไรเดอร์แจ้ง แอดมินจะช่วยดำเนินการ 2 ส่วนให้ค่ะ คือยกเลิกออเดอร์ค้าง และปิดร้านในระบบชั่วคราวค่ะ”</t>
  </si>
  <si>
    <t>มี ownership ดี เพราะแอดมินรับเรื่องและดำเนินการจนจบทั้งออเดอร์และร้านค้า พร้อมปิดบทสนทนาอย่างสุภาพ
หักเล็กน้อยเพราะยังไม่มี next step เชิงอนาคตมากนัก เช่น
หากร้านพร้อมกลับมาเปิดใหม่ให้ทำอย่างไร
หากมีออเดอร์ค้างเพิ่มให้แจ้งอย่างไร
เงื่อนไขที่ใช้หักคะแนนตามไฟล์:
เข้ากลุ่ม พลาดเล็กน้อย
ตัวอย่างที่ถูกต้องมากขึ้น:
“หากภายหลังร้านค้าพร้อมกลับมาเปิดใช้งานอีกครั้ง หรือยังพบออเดอร์ค้างเพิ่มเติม สามารถแจ้งแอดมินเข้ามาได้อีกนะคะ”</t>
  </si>
  <si>
    <t>ข้อความเรียบเรียงดี อ่านง่าย และผู้ใช้น่าจะเข้าใจ flow ได้ชัดเจน
เงื่อนไขที่ใช้หักคะแนนตามไฟล์:
ไม่เข้ากลุ่มพลาด</t>
  </si>
  <si>
    <t>ภาษาสุภาพ ถูกต้อง และกระชับ ไม่มีความกำกวมที่ทำให้เข้าใจผิดในสาระสำคัญ
เงื่อนไขที่ใช้หักคะแนนตามไฟล์:
ไม่เข้ากลุ่มพลาด</t>
  </si>
  <si>
    <t>น้ำเสียงดี สุภาพ และเหมาะกับเคสปัญหาหน้างาน มีความเป็น service support ค่อนข้างดี
หักเล็กน้อยเพราะยังสามารถแสดง empathy ต่อสถานการณ์ของไรเดอร์มากกว่านี้ได้ เช่น สะท้อนว่าทราบว่าผู้ใช้ติดออเดอร์อยู่และกำลังรีบช่วยจัดการให้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เดี๋ยวแอดมินรีบช่วยดำเนินการให้ทันทีนะคะ เพื่อไม่ให้พี่ไรเดอร์ติดงานค้างค่ะ”</t>
  </si>
  <si>
    <t>ไรเดอร์แจ้งร้านค้าไม่สามารถรับออเดอร์ได้และขอปิดระบบร้านค้า (Rider reports merchant unable to accept orders and requests shop deactivation)</t>
  </si>
  <si>
    <t>รายละเอียดเคส / คำอธิบายเคส
ไรเดอร์ติดต่อเข้ามาแจ้งปัญหาว่า ร้านค้าไม่สามารถกดรับออเดอร์ได้ เนื่องจากเครื่องของร้านอยู่ที่ร้านซ่อม จึงขอให้แอดมินช่วย
ยกเลิกออเดอร์ที่ค้างอยู่
และ ปิดร้านค้าในระบบ
ในบทสนทนา ไรเดอร์ให้ข้อมูลเบื้องต้นคือ
เบอร์โทรศัพท์
ชื่อ
และแจ้งออเดอร์ “9737” ก่อนที่แอดมินจะทวนเป็น 260416-RJ-9737
แอดมินตอบกลับเป็นลำดับดังนี้
ทักทายและเปิดรับเคส
รับทราบข้อมูล
แจ้งแนวทางว่าหากลูกค้าสามารถยกเลิกเองได้จะได้เงินคืนเร็วกว่า
เมื่อไรเดอร์แจ้งว่าลูกค้าให้แอดมินยกเลิก แอดมินจึงดำเนินการ ยกเลิกออเดอร์
จากนั้นดำเนินการ ปิดร้านค้าในระบบ
ปิดการสนทนาอย่างสุภาพ
ภาพรวมถือว่าเป็นเคสที่แอดมิน จัดการได้ค่อนข้างครบและเป็นระบบ โดยเฉพาะจุดสำคัญตามเงื่อนไขที่คุณย้ำ คือมีการ ทวนหมายเลขคำสั่งซื้อที่จำเป็นต่อการตรวจสอบและดำเนินการ ชัดเจน จึงไม่หลุดเรื่องข้อมูลสำคัญ
อย่างไรก็ตาม ยังมีจุดที่หักได้บ้าง เช่น
ตอนเริ่มรับเคสยังไม่ได้ทวน/ยืนยันข้อมูลทั้งหมดทันที
ช่วง “รับทราบค่ะ” ยังสั้นมาก
ก่อนปิดร้านค้า ไม่ได้อธิบายผลกระทบหรือ next step เพิ่มเติมมากนัก</t>
  </si>
  <si>
    <t>https://drive.google.com/open?id=1HQ12jn9bFVWsOUuhgEI0njUAoIaR3Y5r</t>
  </si>
  <si>
    <t>AA223388</t>
  </si>
  <si>
    <t>https://app.oho.chat/business/6805c0f16232119d2a1204b5/smartchat?room=682eb06d399441f0057452b8</t>
  </si>
  <si>
    <t>เคสนี้มีทั้ง การทักทาย และ การปิดการสนทนา ครบองค์ประกอบหลักตามมาตรฐาน
เปิดด้วย
“สวัสดีค่ะ แอดมินขนมดอกจอก 🍪 ยินดีให้บริการ”
และมีข้อความปิดเคสชัดเจนในตอนท้าย
เงื่อนไขที่ใช้หักคะแนนตามไฟล์:
ไม่เข้ากลุ่มพลาด</t>
  </si>
  <si>
    <t>หัวข้อนี้ต้องหักค่อนข้างชัด เพราะแอดมินมีการส่ง
หมุดลูกค้า
พิกัดลูกค้า
ชื่อลูกค้า
เบอร์โทรลูกค้า
แม้ในเชิงหน้างานอาจมีเหตุผลเพื่อช่วยให้ไรเดอร์จัดส่งต่อได้ แต่จากบทสนทนาที่ยกมา ยังไม่เห็นการขอหรือทวนข้อมูลอ้างอิงให้รัดกุมก่อน เช่น เลขออเดอร์เต็ม หรือการยืนยันบริบทก่อนเปิดเผยข้อมูลลูกค้า จึงมีความเสี่ยงในเชิง policy / data handling
เงื่อนไขที่ใช้หักคะแนนตามไฟล์:
เข้ากลุ่ม พลาดปานกลาง
ตัวอย่างจากเคส:
“หมุดของลูกค้าค่ะ”
“ขอข้อมูลลูกค้าค่ะ คุณกษิดิศ โทร 0989254665 ค่ะ”
ตัวอย่างที่ถูกต้องมากขึ้น:
“รบกวนพี่ไรเดอร์ยืนยันหมายเลขออเดอร์เต็มอีกครั้งนะคะ เพื่อให้แอดมินตรวจสอบและประสานข้อมูลการจัดส่งได้ถูกต้องค่ะ”
จากนั้นจึงค่อยให้ข้อมูลที่จำเป็นต่อการจัดส่งเท่าที่เหมาะสม</t>
  </si>
  <si>
    <t>เวลารอรับบริการประมาณ 47 วินาที ถือว่าดี และเวลารวม 10 นาที 36 วินาที ยังอยู่ในช่วงที่รับได้สำหรับเคสผิดปกติหน้างาน
แต่ในเชิงกระบวนการยังมีจุดสะดุด ได้แก่
ไม่เห็นการยืนยันเลขออเดอร์อย่างชัดก่อนตรวจสอบ
หลังช่วยส่งพิกัดลูกค้าแล้ว กลับถามข้อมูลเวอร์ชันแอป/รุ่นเครื่อง ซึ่งไม่ต่อเนื่องกับสถานการณ์เร่งด่วน ณ ตอนนั้น
มีการปิดเคสก่อนที่ผลลัพธ์สุดท้ายจะถูกยืนยันในบทสนทนา
เงื่อนไขที่ใช้หักคะแนนตามไฟล์:
เข้ากลุ่ม พลาดเล็กน้อยถึงปานกลาง
ตัวอย่างที่ถูกต้องมากขึ้น:
ควรจัด flow ให้ชัดเป็นลำดับ เช่น
ยืนยันออเดอร์
ตรวจสอบสถานะ
ให้ข้อมูลลูกค้า/พิกัดที่จำเป็น
เช็กว่าไรเดอร์ส่งสำเร็จหรือไม่
หากยังพบอาการระบบค่อยเก็บข้อมูลเครื่องเพื่อส่งต่อทีมเทคนิค</t>
  </si>
  <si>
    <t>คำตอบของแอดมินมีส่วนที่ช่วยได้จริง คือการส่งหมุดลูกค้าและข้อมูลติดต่อ ทำให้ไรเดอร์สามารถไปส่งต่อได้ แต่ในอีกด้านหนึ่ง คำตอบยังไม่แม่นครบในเชิงการจัดการปัญหา เพราะไม่ได้อธิบายให้ชัดว่า
ออเดอร์ปิดเองเพราะอะไร
ระบบจะมีผลอย่างไรหลังปิดงานเอง
ต้องดำเนินการต่ออย่างไรเมื่อไรเดอร์ปิดระบบไปแล้ว
ยิ่งเมื่อถามต่อเรื่องรุ่นมือถือ/เวอร์ชันแอป ยิ่งทำให้ดูเหมือนการวิเคราะห์ยังไม่ตรงประเด็นหลักของเคส ณ ตอนนั้น
เงื่อนไขที่ใช้หักคะแนนตามไฟล์:
เข้ากลุ่ม พลาดปานกลาง
ตัวอย่างจากเคส:
แอดมินให้พิกัดและข้อมูลลูกค้า แต่ไม่ได้สรุปเหตุของปัญหาหรือแนวทางดำเนินการเชิงระบบให้ชัด
ตัวอย่างที่ถูกต้องมากขึ้น:
“จากที่ตรวจสอบพบว่าออเดอร์ถูกปิดไปแล้วนะคะ เบื้องต้นแอดมินส่งหมุดลูกค้าและข้อมูลติดต่อให้เพื่อให้พี่ไรเดอร์นำส่งต่อได้ก่อนค่ะ หลังจากส่งเสร็จรบกวนแจ้งแอดมินอีกครั้ง เพื่อให้แอดมินช่วยตรวจสอบประเด็นระบบปิดงานต่อให้นะคะ”</t>
  </si>
  <si>
    <t>คำตอบยังไม่ครบในหลายมุม ได้แก่
ไม่ได้ขอหรือทวนเลขออเดอร์อย่างชัดก่อนตรวจสอบ
ไม่ได้อธิบายว่าทำไมระบบปิดงานเอง
ไม่ได้สรุปแนวทางปฏิบัติให้ครบหลังไรเดอร์จะไปส่งต่อ
ไม่มีคำอธิบายว่าหากส่งเสร็จแล้วต้องทำอะไรต่อในระบบ
ปิดเคสก่อนยืนยันผลสุดท้าย
มีข้อดีคือแอดมินช่วยให้ข้อมูลที่ทำให้ไรเดอร์สามารถส่งงานต่อได้ แต่ความครบถ้วนของคำตอบเชิง process ยังไม่ถึงระดับดี
เงื่อนไขที่ใช้หักคะแนนตามไฟล์:
เข้ากลุ่ม พลาดปานกลาง
ตัวอย่างจากเคส:
หลังให้หมุดลูกค้าแล้ว แอดมินเปลี่ยนไปขอข้อมูลมือถือ/ระบบปฏิบัติการ/เวอร์ชันแอปทันที
ตัวอย่างที่ถูกต้องมากขึ้น:
“หากพี่ไรเดอร์สามารถไปส่งได้ รบกวนส่งให้ลูกค้าก่อนนะคะ แล้วแจ้งแอดมินกลับมาอีกครั้งว่าจัดส่งสำเร็จหรือไม่ เพื่อให้แอดมินช่วยตรวจสอบสถานะงานในระบบต่อค่ะ”</t>
  </si>
  <si>
    <t>แอดมินมีการส่งหมุดและพิกัดลูกค้า ซึ่งช่วยในเชิงการใช้งานจริง แต่ flow การอธิบายยังไม่คม เพราะยังไม่เรียงลำดับให้ชัดว่ากำลังจัดการ “เรื่องส่งอาหารต่อ” หรือ “เรื่องระบบปิดงานเอง” ก่อน-หลังอย่างไร
อีกทั้งไม่เห็นการอ้างอิงเลขออเดอร์ในข้อความของแอดมินก่อนให้ข้อมูลลูกค้า ทำให้ความชัดเจนด้านแหล่งอ้างอิงยังไม่แน่นพอ
เงื่อนไขที่ใช้หักคะแนนตามไฟล์:
เข้ากลุ่ม พลาดเล็กน้อยถึงปานกลาง
ตัวอย่างที่ถูกต้องมากขึ้น:
“รบกวนยืนยันเลขออเดอร์เต็มอีกครั้งนะคะ จากนั้นแอดมินจะส่งหมุดลูกค้าให้ก่อนเพื่อให้พี่ไรเดอร์จัดส่งต่อ และหลังจากนั้นจะเก็บข้อมูลเครื่องเพื่อส่งตรวจสอบประเด็นระบบปิดงานให้อีกครั้งค่ะ”</t>
  </si>
  <si>
    <t>หัวข้อนี้ต้องหักพอสมควร เพราะแอดมินยังไม่ได้แยกปัญหาให้ชัดว่าเคสนี้มีอย่างน้อย 2 ส่วน
ลูกค้ายังไม่ได้รับอาหาร ต้องช่วยให้ส่งต่อให้สำเร็จ
ระบบปิดงานไปเอง ต้องตรวจสอบเชิงเทคนิค/เชิงระบบ
แอดมินช่วยในส่วนแรกได้บางส่วนจากการส่งหมุดลูกค้าและข้อมูลติดต่อ แต่ในส่วนที่สองยังไม่เห็นการวิเคราะห์ root cause และการขอข้อมูลทางเทคนิคก็มาในจังหวะที่ยังไม่เชื่อมกับสถานการณ์อย่างชัดเจน
เงื่อนไขที่ใช้หักคะแนนตามไฟล์:
เข้ากลุ่ม พลาดปานกลาง
ตัวอย่างจากเคส:
หลังให้หมุดลูกค้าแล้วจึงค่อยถามข้อมูลเครื่อง โดยยังไม่ได้สรุปก่อนว่าต้องการตรวจสอบเรื่องระบบปิดงานอย่างไร
ตัวอย่างที่ถูกต้องมากขึ้น:
“เบื้องต้นแอดมินขอช่วยให้พี่ไรเดอร์ส่งอาหารถึงลูกค้าก่อนนะคะ โดยส่งหมุดลูกค้าให้ตามนี้ค่ะ หลังจากจัดส่งแล้ว แอดมินจะขอข้อมูลเครื่องเพิ่มเติมเพื่อส่งตรวจสอบประเด็นระบบปิดงานให้อีกขั้นค่ะ”</t>
  </si>
  <si>
    <t>มี ownership ในระดับหนึ่ง เพราะแอดมินไม่ได้ปล่อยเคส แต่ช่วยให้ข้อมูลลูกค้าและขอข้อมูลเพิ่มเพื่อจะตรวจสอบต่อ
อย่างไรก็ตาม next step ยังไม่ชัดและไม่ครบพอ เช่น
หลังจากไรเดอร์ส่งอาหารแล้วต้องแจ้งอะไรกลับ
ระบบที่ปิดงานเองจะถูกตรวจสอบต่ออย่างไร
หากไรเดอร์แบตหมดหรือส่งไม่สำเร็จควรทำอย่างไร
แอดมินปิดเคสก่อนที่ผลลัพธ์จะยืนยันในแชท
เงื่อนไขที่ใช้หักคะแนนตามไฟล์:
เข้ากลุ่ม พลาดปานกลาง
ตัวอย่างที่ถูกต้องมากขึ้น:
“หลังจากพี่ไรเดอร์ส่งอาหารเสร็จ รบกวนแจ้งแอดมินกลับมาอีกครั้งนะคะ เพื่อให้แอดมินช่วยตรวจสอบสถานะงานและส่งเรื่องประเด็นระบบปิดงานต่อให้ค่ะ”</t>
  </si>
  <si>
    <t>ข้อความของแอดมินอ่านง่ายและสุภาพ แต่ flow ยังขาดความต่อเนื่องบางช่วง โดยเฉพาะตอนเปลี่ยนจากช่วยเรื่องส่งอาหาร ไปเป็นถามข้อมูลเทคนิคของแอป
เงื่อนไขที่ใช้หักคะแนนตามไฟล์:
เข้ากลุ่ม พลาดเล็กน้อย</t>
  </si>
  <si>
    <t>ภาษาสุภาพ ชัดเจน และเข้าใจได้ง่าย ไม่มีปัญหาเรื่องถ้อยคำหลัก
เงื่อนไขที่ใช้หักคะแนนตามไฟล์:
ไม่เข้ากลุ่มพลาด</t>
  </si>
  <si>
    <t>น้ำเสียงโดยรวมดี สุภาพ และเหมาะกับสถานการณ์ที่ไรเดอร์กำลังสับสนและเร่งด่วน
หักเล็กน้อยเพราะยังสามารถแสดง empathy กับสถานการณ์หน้างานได้มากกว่านี้ เช่น สะท้อนว่าทราบว่าไรเดอร์กำลังรีบไปส่งอาหารให้ลูกค้าและแบตใกล้หมด
เงื่อนไขที่ใช้หักคะแนนตามไฟล์:
เข้ากลุ่ม พลาดเล็กน้อย
ตัวอย่างที่ถูกต้องมากขึ้น:
“รับทราบค่ะ เดี๋ยวแอดมินรีบช่วยประสานและส่งพิกัดลูกค้าให้ก่อนนะคะ เพื่อให้พี่ไรเดอร์นำอาหารไปส่งต่อได้ค่ะ”</t>
  </si>
  <si>
    <t>ไรเดอร์แจ้งออเดอร์ถูกปิดงานก่อนส่งมอบอาหารสำเร็จ (Rider reports order was completed before successful delivery)</t>
  </si>
  <si>
    <t>เคสนี้ไรเดอร์แจ้งว่า ออเดอร์ถูกปิดงานไปเองทั้งที่ยังไม่ได้จัดส่ง และระบุว่าลูกค้า ยังไม่ได้รับอาหาร โดยไรเดอร์ต้องการทราบพิกัดลูกค้าเพื่อจะนำอาหารไปส่งให้ต่อ พร้อมทั้งแจ้งว่าตน ปิดระบบไปแล้ว และ แบตใกล้หมด
แอดมินเริ่มต้นด้วยการทักทายและแจ้งว่าจะตรวจสอบให้ จากนั้นได้ส่ง
ลิงก์แผนที่
พิกัดลูกค้า
ชื่อลูกค้าและเบอร์โทรศัพท์
ต่อมาแอดมินกลับขอข้อมูลเพิ่มเรื่อง
รุ่นมือถือ
ระบบปฏิบัติการ
เวอร์ชันแอป Robinhood Rider
แล้วปิดการสนทนา แม้หลังจากนั้นไรเดอร์จะกลับมาแจ้งเพิ่มเติมว่า ส่งให้แล้วเรียบร้อย
ภาพรวมเป็นเคสที่แอดมินมีความพยายามช่วยเหลือและน้ำเสียงสุภาพ แต่มีจุดสำคัญที่ต้องหักชัดเจน คือ
ยังไม่เห็นการ ขอหรือทวนเลขออเดอร์อย่างเป็นระบบก่อนตรวจสอบ
มีการเปิดเผย พิกัด / ชื่อลูกค้า / เบอร์โทรลูกค้า โดยที่ในบทสนทนาไม่เห็นการยืนยันข้อมูลอ้างอิงให้รัดกุมก่อน
แนวทางการช่วยเหลือยัง ไม่ต่อเนื่อง เพราะหลังส่งพิกัดลูกค้าแล้ว กลับไปถามข้อมูลเครื่อง/เวอร์ชันแอป ซึ่งไม่ตรงกับ pain point หลัก ณ ขณะนั้น
ปิดเคสก่อนจะยืนยันผลลัพธ์สุดท้ายจากฝั่งไรเดอร์</t>
  </si>
  <si>
    <t>https://drive.google.com/open?id=1wFI4mK72KTk8rEC5nUUyW1YbcCBSc_s-</t>
  </si>
  <si>
    <t>AA224136</t>
  </si>
  <si>
    <t>https://app.oho.chat/business/6805c0f16232119d2a1204b5/smartchat?room=682ead869e2182e9d7616f96</t>
  </si>
  <si>
    <t>มีทั้งการทักทายและปิดการสนทนาครบถ้วนตามมาตรฐาน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</si>
  <si>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และคำตอบอยู่ในกรอบข้อมูลทั่วไปที่เหมาะสม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</si>
  <si>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และเวลารวม 4 นาที 14 วินาที เหมาะสมกับเคสสอบถามข้อมูลทั่วไป
ลำดับการทำงานชัดเจน คือ รับเรื่อง → ตรวจสอบ → แจ้งสถานะ → ให้กรอบเวลา → ปิดเคส
เงื่อนไขที่ใช้หักคะแนนตามไฟล์:
ไม่เข้ากลุ่มพลาด</t>
  </si>
  <si>
    <t>คำตอบไม่ผิด และให้ข้อมูลสำคัญว่า
ยังอยู่ระหว่างการตรวจสอบ
ต้องรอประกาศผลอย่างเป็นทางการ
จะทราบผลภายใน 11.00 น.
แต่คำถามของผู้ใช้คือ “มีสิทธิ์ลุ้นไหม” ซึ่งเป็นคำถามเชิงสถานะรายบุคคล คำตอบของแอดมินจึงยังไม่ตรงประเด็นเต็มที่ เพราะไม่ได้บอกให้ชัดว่า ตอนนี้ยังไม่สามารถยืนยันสิทธิ์เป็นรายบุคคลได้
เงื่อนไขที่ใช้หักคะแนนตามไฟล์:
เข้ากลุ่ม พลาดเล็กน้อย
ตัวอย่างจากเคส:
“จากการตรวจสอบข้อมูล ภารกิจรับโบนัสช่วงสงกรานต์ ขณะนี้อยู่ระหว่างการตรวจสอบ และรอประกาศผลอย่างเป็นทางการนะคะ โดยจะมีการประกาศผลอีกครั้งภายในเวลา 11.00 น. ของวันนี้ค่ะ”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ต้องรอประกาศผลอย่างเป็นทางการอีกครั้งภายในเวลา 11.00 น. ของวันนี้นะคะ”</t>
  </si>
  <si>
    <t>คำตอบมีข้อมูลหลักพอสมควร ได้แก่
สถานะปัจจุบัน
ต้องรอประกาศผล
เวลาที่จะทราบผลอีกครั้ง
แต่ยังขาดข้อมูลเสริมที่ช่วยให้ผู้ใช้ใช้งานต่อได้สะดวกขึ้น เช่น
ต้องติดตามผลจากช่องทางใด
หากเลย 11.00 น. แล้วยังไม่ทราบผล ควรทำอย่างไร
ตอนนี้ยังเช็กสิทธิ์รายบุคคลไม่ได้
เงื่อนไขที่ใช้หักคะแนนตามไฟล์:
เข้ากลุ่ม พลาดเล็กน้อย
ตัวอย่างจากเคส:
แอดมินบอกเพียงว่า “จะมีการประกาศผลอีกครั้งภายในเวลา 11.00 น. ของวันนี้”
ตัวอย่างที่ถูกต้องมากขึ้น:
“ขณะนี้ยังไม่สามารถยืนยันสิทธิ์รายบุคคลได้ค่ะ ต้องรอประกาศผลอย่างเป็นทางการภายในเวลา 11.00 น. ของวันนี้นะคะ หากหลังจากเวลานั้นยังไม่พบข้อมูล สามารถแจ้งแอดมินเข้ามาอีกครั้งได้ค่ะ”</t>
  </si>
  <si>
    <t>คำตอบมีกรอบเวลาอ้างอิงชัดเจนว่า ภายใน 11.00 น. ของวันนั้น ทำให้ผู้ใช้รู้ว่าจะต้องรอถึงเมื่อไร
หักเล็กน้อยเพราะยังไม่ได้ระบุว่าควรติดตามผลจากช่องทางไหน
เงื่อนไขที่ใช้หักคะแนนตามไฟล์:
เข้ากลุ่ม พลาดเล็กน้อย
ตัวอย่างจากเคส:
“จะมีการประกาศผลอีกครั้งภายในเวลา 11.00 น. ของวันนี้ค่ะ”
ตัวอย่างที่ถูกต้องมากขึ้น:
“จะมีการประกาศผลอีกครั้งภายในเวลา 11.00 น. ของวันนี้นะคะ หากหลังจากนั้นยังไม่พบผล สามารถแจ้งแอดมินเข้ามาเพิ่มเติมได้ค่ะ”</t>
  </si>
  <si>
    <t>แอดมินให้สถานะปัจจุบันได้ แต่ยังไม่ resolve ข้อสงสัยของผู้ใช้แบบตรงจุดเต็มที่ เพราะคำถามคือ “มีสิทธิ์ลุ้นไหม” ขณะที่คำตอบยังเป็นเพียงภาพรวมเรื่องประกาศผล
จึงช่วยได้ระดับหนึ่ง แต่ยังไม่ถึงขั้นคลี่คลายความสงสัยของผู้ใช้ชัดเจน
เงื่อนไขที่ใช้หักคะแนนตามไฟล์:
เข้ากลุ่ม พลาดเล็กน้อยถึงปานกลาง
ตัวอย่างจากเคส:
ผู้ใช้ถาม “มีสิทธิ์ลุ้นไหม”
แต่แอดมินตอบในเชิงสถานะกลางว่า “รอประกาศผล”
ตัวอย่างที่ถูกต้องมากขึ้น:
“ตอนนี้ยังไม่สามารถยืนยันสิทธิ์ของพี่ไรเดอร์เป็นรายบุคคลได้ค่ะ ต้องรอผลอย่างเป็นทางการอีกครั้งภายใน 11.00 น. ของวันนี้นะคะ”</t>
  </si>
  <si>
    <t>แอดมินมี ownership ที่ดีในระดับหนึ่ง เพราะแจ้งสถานะและให้กรอบเวลาแก่ผู้ใช้ชัดเจน
หักเล็กน้อยเพราะ next step ยังไม่ครบ เช่น หากเลยเวลาแล้วไม่พบผลควรทำอย่างไร
เงื่อนไขที่ใช้หักคะแนนตามไฟล์:
เข้ากลุ่ม พลาดเล็กน้อย
ตัวอย่างจากเคส:
“หากไม่มีข้อมูลเพิ่มเติม แอดมินขออนุญาตจบการสนทนาในครั้งนี้นะคะ”
ตัวอย่างที่ถูกต้องมากขึ้น:
“หากหลังเวลา 11.00 น. แล้วยังไม่พบข้อมูล สามารถแจ้งแอดมินเข้ามาอีกครั้งได้เลยนะคะ”</t>
  </si>
  <si>
    <t>ข้อความเรียงลำดับดี อ่านง่าย และเข้าใจสารหลักได้ชัดเจน
เงื่อนไขที่ใช้หักคะแนนตามไฟล์:
ไม่เข้ากลุ่มพลาด</t>
  </si>
  <si>
    <t>ภาษาสุภาพ กระชับ และถูกต้อง เหมาะกับบริบทของเคส
เงื่อนไขที่ใช้หักคะแนนตามไฟล์:
ไม่เข้ากลุ่มพลาด</t>
  </si>
  <si>
    <t>น้ำเสียงสุภาพและเป็นมิตร เหมาะกับเคสสอบถามข้อมูลทั่วไป
หักเล็กน้อยเพราะยังสามารถเพิ่มการสะท้อนความเข้าใจความคาดหวังของไรเดอร์ได้อีก
เงื่อนไขที่ใช้หักคะแนนตามไฟล์:
เข้ากลุ่ม พลาดเล็กน้อย
ตัวอย่างจากเคส:
แอดมินตอบแบบสุภาพตรงประเด็น แต่ไม่มีประโยคสะท้อนว่าทราบว่าผู้ใช้กำลังรอลุ้นผลอยู่
ตัวอย่างที่ถูกต้องมากขึ้น:
“เข้าใจว่าพี่ไรเดอร์กำลังรอลุ้นผลอยู่นะคะ ขณะนี้ยังอยู่ระหว่างการตรวจสอบ และจะประกาศผลภายใน 11.00 น. ของวันนี้ค่ะ”</t>
  </si>
  <si>
    <t>ไรเดอร์สอบถามสิทธิ์เข้าร่วมโปรโมชัน (Rider inquires about eligibility for promotion)</t>
  </si>
  <si>
    <t>ไรเดอร์ติดต่อเข้ามาสอบถามเรื่อง สิทธิ์ลุ้นโบนัส/ภารกิจรับโบนัสช่วงสงกรานต์ โดยถามสั้น ๆ ว่า
“มีสิทธิ์ลุ้นไหม”
จากบทสนทนา แอดมินตอบกลับว่า
ทักทายและแจ้งว่าจะตรวจสอบข้อมูล
แจ้งผลว่า ภารกิจรับโบนัสช่วงสงกรานต์อยู่ระหว่างการตรวจสอบ และรอประกาศผลอย่างเป็นทางการ
ระบุเพิ่มเติมว่าจะ ประกาศผลอีกครั้งภายในเวลา 11.00 น. ของวันนั้น
ปิดการสนทนาอย่างสุภาพ
เคสนี้เป็นเคสสอบถามข้อมูลทั่วไป ไม่ใช่เคสตรวจสอบเชิงรายการที่จำเป็นต้องใช้เลขออเดอร์ RR หรือเบอร์โทรเพิ่มเติมเพื่อเช็กธุรกรรมเฉพาะรายการ จึงไม่จำเป็นต้องหักคะแนนเรื่องการไม่ขอข้อมูลอ้างอิง
อย่างไรก็ตาม ในเชิงคุณภาพการตอบ แอดมินยังตอบค่อนข้างกว้าง เพราะผู้ใช้ถามเชิงตรงว่า “มีสิทธิ์ลุ้นไหม” แต่คำตอบที่ให้เป็นเพียงสถานะกลางว่า “รอประกาศผล” ยังไม่ได้อธิบายให้ชัดว่า ตอนนี้ยังไม่สามารถยืนยันสิทธิ์รายบุคคลได้ จึงยังมีจุดที่ควรถูกหักในเรื่องความตรงประเด็นและความครบถ้วน</t>
  </si>
  <si>
    <t>https://drive.google.com/open?id=1wrm1uGubP27cLb1vyYOvzGexlAJ7hcF3</t>
  </si>
  <si>
    <t>AA224072</t>
  </si>
  <si>
    <t>https://app.oho.chat/business/6805c0f16232119d2a1204b5/smartchat?room=69d96202fc514a955541dada</t>
  </si>
  <si>
    <t>ไม่พบการเปิดเผยข้อมูลเกินความจำเป็น และไม่พบการดำเนินการที่ขัดต่อข้อกำหนดจากบทสนทนา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</si>
  <si>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และเริ่มรับเคสเร็ว แต่ยังหักเล็กน้อยเพราะแม้ผู้ใช้จะให้ข้อมูลครบแล้ว แอดมินยังไม่ได้ ทวนหมายเลขออเดอร์หรือข้อมูลสำคัญกลับ ก่อนแจ้งแนวทางดำเนินการ
เงื่อนไขที่ใช้หักคะแนนตามไฟล์:
เข้ากลุ่ม พลาดเล็กน้อย
ตัวอย่างจากเคส:
“Robinhood สวัสดีค่ะ แอดมินขนมสาลี่ ยินดีให้บริการค่ะ
แอดมินขออนุญาตดำเนินการตรวจสอบข้อมูลสักครู่ค่ะ”
ตัวอย่างที่ถูกต้องมากขึ้น:
“รับทราบค่ะ ออเดอร์ 260418-RL-5606 ของ RR23968 เดี๋ยวแอดมินขอตรวจสอบให้สักครู่นะคะ”</t>
  </si>
  <si>
    <t>คำตอบพยายามช่วยตามที่ไรเดอร์ร้องขอ แต่ข้อความยังไม่ชัดเจนว่าการ “กดจบงาน” จะเกิดขึ้นเมื่อไร และไรเดอร์ต้องทำอะไรต่อก่อนหรือหลังถึงร้าน
เงื่อนไขที่ใช้หักคะแนนตามไฟล์:
เข้ากลุ่ม พลาดปานกลาง
ตัวอย่างจากเคส:
“รับทราบค่ะ แอดมินจะดำเนินการกดจบงานให้กับพี่ไรเดอร์นะคะ หากพี่ไรเดอร์เดินทางไปกดถึงร้านเรียบน้อยค่ะ”
ตัวอย่างที่ถูกต้องมากขึ้น:
“รับทราบค่ะ หากพี่ไรเดอร์เดินทางถึงร้านแล้ว แต่ยังไม่สามารถกดสถานะในระบบได้ รบกวนแจ้งกลับมาอีกครั้งนะคะ แอดมินจะช่วยดำเนินการให้ค่ะ”</t>
  </si>
  <si>
    <t>คำตอบยังไม่ครบ เพราะไม่ได้อธิบายให้ชัดว่า
ถึงร้านแล้วต้องทำอะไรต่อ
หากยังจบงานไม่ได้ต้องส่งอะไรเพิ่ม
แอดมินจะช่วยในจังหวะไหน
หากปัญหายังไม่จบควรดำเนินการอย่างไร
แม้ข้อมูลสำคัญจะมีครบจากฝั่งผู้ใช้ แต่การตอบกลับยังไม่ครอบคลุมเพียงพอให้ผู้ใช้มั่นใจว่าเคสจะจบอย่างไร
เงื่อนไขที่ใช้หักคะแนนตามไฟล์:
เข้ากลุ่ม พลาดปานกลาง
ตัวอย่างจากเคส:
แอดมินแจ้งเพียงว่าจะช่วย “กดจบงานให้” แต่ไม่มีขั้นตอนต่อเนื่องหรือเงื่อนไขที่ชัดเจน
ตัวอย่างที่ถูกต้องมากขึ้น:
“หากพี่ไรเดอร์ถึงร้านแล้วและยังไม่สามารถกดจบงานได้ รบกวนส่งภาพหน้าจอสถานะล่าสุดเข้ามาได้เลยนะคะ แอดมินจะช่วยตรวจสอบและดำเนินการให้ต่อค่ะ”</t>
  </si>
  <si>
    <t>แม้ในแชทจะมีข้อมูลอ้างอิงครบจากฝั่งผู้ใช้ แต่แอดมินไม่ได้หยิบขึ้นมาทวนให้ชัดในข้อความตอบกลับ ทำให้ flow การดำเนินการยังไม่แน่นพอ
เงื่อนไขที่ใช้หักคะแนนตามไฟล์:
เข้ากลุ่ม พลาดปานกลาง
ตัวอย่างจากเคส:
ไม่มีการอ้างอิงหมายเลขออเดอร์ 260418-RL-5606 ในข้อความตอบกลับของแอดมินก่อนแจ้งแนวทาง
ตัวอย่างที่ถูกต้องมากขึ้น:
“ออเดอร์ 260418-RL-5606 รับทราบค่ะ หากพี่ไรเดอร์ถึงร้านแล้วแต่ยังจบงานไม่ได้ รบกวนแจ้งกลับมาทันทีเพื่อให้แอดมินช่วยดำเนินการต่อค่ะ”</t>
  </si>
  <si>
    <t>ปัญหาของไรเดอร์มีหลายชั้น คือ
ระยะไปรับไกล
กำลังย้อนกลับไปที่ร้าน
ต้องการให้ช่วยจบงานเมื่อถึงร้าน
แต่แอดมินยังไม่ได้สรุปหรือแยกปัญหาให้ชัดเจนก่อนช่วยเหลือ ทำให้แนวทางที่ให้ยังไม่ตรงจุดเต็มที่
เงื่อนไขที่ใช้หักคะแนนตามไฟล์:
เข้ากลุ่ม พลาดปานกลาง
ตัวอย่างจากเคส:
ไรเดอร์แจ้งว่า
“ระยะห่าง 7.9 กม. ไกลครับ ตอนนี้กำลังกลับไปที่ร้าน”
และต่อมา
“9.5 กม. ครับ พิมพ์ผิด”
แต่แอดมินไม่ได้สรุปบริบทของปัญหาก่อนตอบ
ตัวอย่างที่ถูกต้องมากขึ้น:
“รับทราบค่ะ เคสนี้เป็นกรณีระยะไปรับไกลและพี่ไรเดอร์กำลังย้อนกลับไปที่ร้านใช่ไหมคะ หากถึงร้านแล้วระบบยังไม่อัปเดต แอดมินจะช่วยตรวจสอบและดำเนินการเรื่องจบงานให้ต่อค่ะ”</t>
  </si>
  <si>
    <t>มีการรับเรื่องและแสดงความพร้อมช่วยเหลือ แต่ยังไม่มี next step ที่ชัดเจน และไม่มีการเช็กผลก่อนปิดเคส
เงื่อนไขที่ใช้หักคะแนนตามไฟล์:
เข้ากลุ่ม พลาดปานกลาง
ตัวอย่างจากเคส:
หลังแจ้งว่าจะช่วยกดจบงานแล้ว มีการปิดการสนทนาโดยไม่เห็นการยืนยันผลว่าเคสจบจริงหรือไม่
ตัวอย่างที่ถูกต้องมากขึ้น:
“หากพี่ไรเดอร์ถึงร้านแล้ว รบกวนแจ้งแอดมินกลับมาทันทีนะคะ หรือส่งภาพหน้าจอสถานะล่าสุดมาได้เลย แอดมินจะช่วยตรวจสอบและดำเนินการให้ต่อค่ะ”</t>
  </si>
  <si>
    <t>ข้อความโดยรวมอ่านง่ายและสุภาพ แต่ประโยคสำคัญยังมีความผิดรูปเล็กน้อย ทำให้ความชัดเจนลดลง
เงื่อนไขที่ใช้หักคะแนนตามไฟล์:
เข้ากลุ่ม พลาดเล็กน้อย
ตัวอย่างจากเคส:
“หากพี่ไรเดอร์เดินทางไปกดถึงร้านเรียบน้อยค่ะ”
ตัวอย่างที่ถูกต้องมากขึ้น:
“หากพี่ไรเดอร์เดินทางถึงร้านเรียบร้อยแล้ว รบกวนแจ้งกลับมาได้เลยนะคะ”</t>
  </si>
  <si>
    <t>ภาษาโดยรวมกระชับ แต่ยังมีการสะกดหรือเรียบเรียงผิดในจุดสำคัญ
เงื่อนไขที่ใช้หักคะแนนตามไฟล์:
เข้ากลุ่ม พลาดเล็กน้อย
ตัวอย่างจากเคส:
“เรียบน้อย”
ตัวอย่างที่ถูกต้องมากขึ้น:
“เรียบร้อย”</t>
  </si>
  <si>
    <t>น้ำเสียงสุภาพและเหมาะสม แต่ยังไม่สะท้อนความลำบากของไรเดอร์ที่ต้องย้อนกลับไปร้านและเจอระยะทางไกล
เงื่อนไขที่ใช้หักคะแนนตามไฟล์:
เข้ากลุ่ม พลาดเล็กน้อย
ตัวอย่างจากเคส:
แอดมินตอบรับเรื่องอย่างสุภาพ แต่ไม่มีประโยคที่สะท้อนความเร่งด่วนของสถานการณ์
ตัวอย่างที่ถูกต้องมากขึ้น:
“รับทราบค่ะ เห็นว่าพี่ไรเดอร์ต้องย้อนกลับไปที่ร้านและระยะทางค่อนข้างไกล หากถึงร้านแล้วแจ้งแอดมินได้ทันทีนะคะ เดี๋ยวแอดมินช่วยตรวจสอบต่อให้ค่ะ”</t>
  </si>
  <si>
    <t>ไรเดอร์ติดต่อเข้ามาในหัวข้อ แจ้งปัญหาออเดอร์ / ยกเลิกงาน โดยบอทขอข้อมูลเบื้องต้น และไรเดอร์ได้แจ้งข้อมูลค่อนข้างครบ ได้แก่
ชื่อ-นามสกุล
เลข RR: RR23968
เบอร์โทร: 0957174836
หมายเลขออเดอร์: 260418-RL-5606
ปัญหา: ระยะไปรับไกล และต้องการให้ช่วยจบงานเมื่อถึงร้าน
ต่อมาไรเดอร์แจ้งแก้ไขระยะจาก 7.9 กม. เป็น 9.5 กม.
ฝั่งแอดมินตอบรับเคส แจ้งว่าจะตรวจสอบ และแจ้งว่าจะดำเนินการกดจบงานให้เมื่อไรเดอร์ถึงร้าน ก่อนปิดการสนทนา
ภาพรวมของเคสนี้คือ ข้อมูลจากฝั่งผู้ใช้ครบ และเป็นเคสที่มีข้อมูลอ้างอิงเพียงพอสำหรับตรวจสอบ แต่ฝั่งแอดมินยังสื่อสารไม่ชัดพอในส่วนของแนวทางดำเนินการและขั้นตอนถัดไป ทำให้เคสยังไม่ปิดอย่างสมบูรณ์ในเชิง QA</t>
  </si>
  <si>
    <t>https://drive.google.com/open?id=17u6maaUreyD0RO077wrhmhgez4yNhiJ3</t>
  </si>
  <si>
    <t>AA221461</t>
  </si>
  <si>
    <t>https://app.oho.chat/business/6805c0f16232119d2a1204b5/smartchat?room=69cf8328f9d4c8700d7793ca</t>
  </si>
  <si>
    <t>ไม่พบการเปิดเผยข้อมูลเกินความจำเป็น และใช้ข้อมูลที่ร้านค้าให้มาเพื่อดำเนินการในขอบเขตของเคสโดยตรง
เงื่อนไขที่ใช้หักคะแนนตามไฟล์:
ไม่เข้ากลุ่มพลาด</t>
  </si>
  <si>
    <t>เวลารอรับบริการประมาณ 2 นาที 15 วินาที ยังอยู่ในเกณฑ์เหมาะสม และเวลารวม 7 นาที 48 วินาที เหมาะกับเคสที่ต้องตรวจสอบและอนุมัติในระบบ
ลำดับการทำงานโดยรวมถือว่าดี คือ รับเรื่อง → ตรวจสอบ → ดำเนินการ → แจ้งผล → ปิดเคส
อย่างไรก็ตาม หัวข้อนี้ต้องหักคะแนน เพราะ tag เคสไม่ตรงกับประเภทเคสจริง
tag ที่ใช้: ติดต่อแก้ไขข้อมูลร้านค้า
เนื้อหาเคสจริง: ขออนุมัติร้านค้าในระบบ
นอกจากนี้ แม้ร้านค้าจะให้ข้อมูลอ้างอิงมาครบแล้ว แต่ฝั่งแอดมินไม่ได้ ทวน SID หรือข้อมูลหลัก กลับก่อนแจ้งผลดำเนินการ
เงื่อนไขที่ใช้หักคะแนนตามไฟล์:
เข้ากลุ่ม พลาดเล็กน้อย
ตัวอย่างจากเคส:
ผู้ใช้แจ้ง
“ช่วยอนุมัติร้านค้าให้หน่อยครับ”
แต่ tag เคสเป็นแนว “ติดต่อแก้ไขข้อมูลร้านค้า”
ตัวอย่างที่ถูกต้องมากขึ้น:
ควรใช้ tag ให้ตรงกับลักษณะเคส เช่น อนุมัติร้านค้า / เปิดใช้งานร้านค้า
และในบทสนทนาควรมีการยืนยันข้อมูล เช่น
“รับทราบค่ะ ร้านค้า SID 141911 เดี๋ยวแอดมินขอตรวจสอบและดำเนินการอนุมัติให้ค่ะ”</t>
  </si>
  <si>
    <t>คำตอบของแอดมินตรงกับสิ่งที่ร้านค้าต้องการโดยตรง คือการอนุมัติร้านค้า และมีการแจ้งผลอย่างชัดว่า ดำเนินการเรียบร้อยแล้ว รวมถึงบอกผลลัพธ์การใช้งานต่อได้ทันที
เงื่อนไขที่ใช้หักคะแนนตามไฟล์:
ไม่เข้ากลุ่มพลาด</t>
  </si>
  <si>
    <t>คำตอบค่อนข้างครบ เพราะมีทั้ง
แจ้งว่าดำเนินการอนุมัติเรียบร้อย
แจ้งว่าสามารถเข้าสู่ระบบและเปิดร้านรับออเดอร์ได้ตามปกติ
หักเล็กน้อยเพราะยังสามารถเติมข้อมูลได้อีก เช่น
หากยังเข้าไม่ได้หลังอนุมัติให้ทำอย่างไร
ต้องออกจากระบบและเข้าใหม่หรือไม่
หากยังไม่เห็นสถานะเปลี่ยนในระบบให้ติดต่อกลับอย่างไร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“แอดมินดำเนินการอนุมัติร้านค้าในระบบเรียบร้อยแล้วค่ะ ร้านค้าสามารถเข้าสู่ระบบและเปิดร้านรับออเดอร์ได้ตามปกติค่ะ หากยังไม่สามารถเข้าใช้งานได้ รบกวนลองออกจากระบบและเข้าสู่ระบบใหม่อีกครั้ง หรือแจ้งแอดมินเข้ามาเพิ่มเติมได้ค่ะ”</t>
  </si>
  <si>
    <t>คำตอบชัดเจนในเชิงผลลัพธ์ แต่ยังไม่ได้ทวนข้อมูลอ้างอิงสำคัญกลับในข้อความของแอดมิน เช่น SID หรือชื่อร้าน ก่อนแจ้งผลการอนุมัติ ทำให้ความชัดเจนเชิงอ้างอิงลดลงเล็กน้อย
เงื่อนไขที่ใช้หักคะแนนตามไฟล์:
เข้ากลุ่ม พลาดเล็กน้อย
ตัวอย่างจากเคส:
แอดมินแจ้งผลการอนุมัติเลย โดยไม่ได้ทวนว่าเป็นร้าน/ SID ใด
ตัวอย่างที่ถูกต้องมากขึ้น:
“ร้านค้า SID 141911 ดำเนินการตรวจสอบและอนุมัติในระบบเรียบร้อยแล้วค่ะ”</t>
  </si>
  <si>
    <t>แอดมินเข้าใจปัญหาและดำเนินการได้ตรงจุด คือร้านค้าขออนุมัติร้าน และแอดมินช่วยอนุมัติให้จริง พร้อมแจ้งผลการใช้งานต่อได้
หักเล็กน้อยเพราะไม่เห็นการเช็กกลับว่า หลังอนุมัติแล้วร้านค้าเข้าใช้งานได้จริงหรือไม่
เงื่อนไขที่ใช้หักคะแนนตามไฟล์:
เข้ากลุ่ม พลาดเล็กน้อย
ตัวอย่างจากเคส:
“แอดมินดำเนินการตรวจสอบและอนุมัติร้านค้าในระบบเรียบร้อยแล้วค่ะ”
ตัวอย่างที่ถูกต้องมากขึ้น:
“แอดมินดำเนินการอนุมัติร้านค้าเรียบร้อยแล้วค่ะ รบกวนร้านค้าลองเข้าสู่ระบบอีกครั้งนะคะ หากยังพบปัญหาสามารถแจ้งกลับมาได้ค่ะ”</t>
  </si>
  <si>
    <t>มี ownership ที่ดี เพราะแอดมินไม่ได้เพียงรับเรื่อง แต่ดำเนินการให้จนจบ และแจ้งว่าร้านค้าสามารถใช้งานต่อได้
หักเล็กน้อยเพราะ next step ยังไม่ครบในกรณีที่ร้านค้ายังเข้าไม่ได้หลังอนุมัติ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หากยังไม่สามารถใช้งานได้ รบกวนแจ้งกลับเข้ามาได้เลยนะคะ”</t>
  </si>
  <si>
    <t>ข้อความเรียงลำดับดี อ่านง่าย เข้าใจผลการดำเนินการได้ชัดเจน
เงื่อนไขที่ใช้หักคะแนนตามไฟล์:
ไม่เข้ากลุ่มพลาด</t>
  </si>
  <si>
    <t>ภาษาถูกต้อง กระชับ และเหมาะสมกับบริบทของเคส
เงื่อนไขที่ใช้หักคะแนนตามไฟล์:
ไม่เข้ากลุ่มพลาด</t>
  </si>
  <si>
    <t>น้ำเสียงสุภาพ เป็นมิตร และเหมาะกับเคสบริการร้านค้า
หักเล็กน้อยเพราะยังเพิ่มความใส่ใจหลังดำเนินการได้อีก เช่น เชิญให้ลองเข้าใช้งานทันทีและแจ้งกลับหากยังติดปัญหา
เงื่อนไขที่ใช้หักคะแนนตามไฟล์:
เข้ากลุ่ม พลาดเล็กน้อย
ตัวอย่างจากเคส:
“ร้านค้าสามารถดำเนินการเข้าสู่ระบบและเปิดร้านรับออเดอร์ได้ตามปกติค่ะ”
ตัวอย่างที่ถูกต้องมากขึ้น:
“ร้านค้าสามารถเข้าสู่ระบบและเปิดร้านรับออเดอร์ได้ตามปกติค่ะ หากยังพบปัญหาในการเข้าใช้งาน แจ้งแอดมินได้เลยนะคะ”</t>
  </si>
  <si>
    <t>ร้านค้าขอเร่งรัดการอนุมัติร้านค้า (Merchant requests expedited shop approval)</t>
  </si>
  <si>
    <t>ร้านค้าติดต่อเข้ามาเพื่อขอให้ช่วย อนุมัติร้านค้าในระบบ โดยให้ข้อมูลประกอบค่อนข้างครบ ได้แก่
ชื่อร้าน
เบอร์โทรศัพท์
SID: 141911
ชื่อเจ้าของร้าน
เลขอ้างอิงเพิ่มเติม 24418
แอดมินตอบรับเคส แจ้งว่าจะตรวจสอบ จากนั้นแจ้งผลว่า
ได้ดำเนินการตรวจสอบและอนุมัติร้านค้าในระบบเรียบร้อยแล้ว
ร้านค้าสามารถเข้าสู่ระบบและเปิดร้านรับออเดอร์ได้ตามปกติ
ปิดการสนทนาเมื่อไม่ได้รับการตอบกลับเพิ่มเติม
ภาพรวมเคสนี้เป็นเคสที่แอดมิน ดำเนินการได้ตรงตามคำขอ และมีข้อมูลสำคัญจากฝั่งผู้ใช้เพียงพอสำหรับการตรวจสอบและอนุมัติ อย่างไรก็ตาม ในเชิง process ยังมีจุดที่ต้องหักเล็กน้อย เช่น
tag เคสไม่ตรงกับลักษณะปัญหาจริง
ไม่มีการทวน SID / ข้อมูลหลักกลับในข้อความแอดมินก่อนแจ้งผล
ยังไม่มี next step กรณีร้านค้ายังเข้าใช้งานไม่ได้หลังอนุมัติ</t>
  </si>
  <si>
    <t>https://drive.google.com/open?id=1sl6ERAGTEuU6zF_rLSOV16LG-YxPaxSP</t>
  </si>
  <si>
    <t>AA222554</t>
  </si>
  <si>
    <t>https://app.oho.chat/business/6805c0f16232119d2a1204b5/smartchat?room=69453e1ad6830e1628ba816c</t>
  </si>
  <si>
    <t>ไม่พบการเปิดเผยข้อมูลส่วนบุคคลเกินความจำเป็น และการสื่อสารอยู่ในขอบเขตการตรวจสอบเคสชดเชยระยะทางตามงานที่รับ
เงื่อนไขที่ใช้หักคะแนนตามไฟล์:
ไม่เข้ากลุ่มพลาด</t>
  </si>
  <si>
    <t>เวลารอรับบริการประมาณ 2 นาที 04 วินาที อยู่ในเกณฑ์ใช้งานได้ และลำดับการทำงานโดยรวมเป็น รับเรื่อง → ตรวจสอบ → แจ้งผล → ขอหลักฐานเพิ่ม
tag เคสที่แสดงคือ “ขอรับเงินชดเชย ระยะทางถึง ร้านค้า &gt; ลูกค้า” ซึ่งโดยภาพรวมสอดคล้องกับลักษณะปัญหาของเคสนี้
หักเล็กน้อยเพราะแม้แอดมินจะหยิบเลขออเดอร์ขึ้นมาอ้างอิงแล้ว แต่เมื่อไรเดอร์แจ้งข้อมูลใหม่ว่า วิ่งจริง 9.6 กม. เคสยังไม่ถูก follow through ให้ครบก่อนปิดการสนทนา
เงื่อนไขที่ใช้หักคะแนนตามไฟล์:
เข้ากลุ่ม พลาดเล็กน้อย
ตัวอย่างจากเคส:
หลังไรเดอร์แจ้งว่า
“ระยทางวิ่งจิง9.6โลนะครับ”
แอดมินตอบ
“แอดมินขอรูประยะทางที่พี่ไรเดอร์วิ่งงานจริงด้วยค่ะ”
แล้วปิดเคสในเวลาไม่นานหลังจากนั้น
ตัวอย่างที่ถูกต้องมากขึ้น:
“รับทราบค่ะ หากระยะทางวิ่งจริงเป็น 9.6 กม. รบกวนส่งภาพเส้นทางหรือหลักฐานเพิ่มเติมเข้ามาได้เลยนะคะ เมื่อได้รับแล้วแอดมินจะตรวจสอบและอัปเดตผลชดเชยให้ต่อค่ะ”</t>
  </si>
  <si>
    <t>คำตอบของแอดมินในรอบแรกมีโครงสร้างถูกต้อง คือแจ้งเลขออเดอร์ แจ้งผลตรวจสอบ และแจ้งชดเชยส่วนต่างตามข้อมูลที่ตรวจพบ
แต่เมื่อไรเดอร์แย้งว่าระยะจริงเป็น 9.6 กม. คำตอบเดิมอาจยังไม่ใช่ข้อสรุปสุดท้ายของเคส จึงทำให้ความถูกต้องเชิง final resolution ยังไม่สมบูรณ์
เงื่อนไขที่ใช้หักคะแนนตามไฟล์:
เข้ากลุ่ม พลาดปานกลาง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แต่ไรเดอร์ตอบกลับว่า
“ระยทางวิ่งจิง9.6โลนะครับ”
ตัวอย่างที่ถูกต้องมากขึ้น:
“เบื้องต้นจากระบบพบระยะทาง 8 กม. ค่ะ แต่หากพี่ไรเดอร์มีหลักฐานว่าเส้นทางวิ่งจริง 9.6 กม. รบกวนส่งภาพเพิ่มเติมได้เลยนะคะ แอดมินจะตรวจสอบและปรับผลชดเชยให้ตรงกับระยะจริงอีกครั้งค่ะ”</t>
  </si>
  <si>
    <t>คำตอบรอบแรกถือว่าค่อนข้างครบ เพราะมี
เลขออเดอร์
ระยะในระบบ
ระยะที่ตรวจพบ
จำนวนเงินชดเชย
ช่องทางรับเงิน
ระยะเวลารับเงิน
แต่เมื่อมีข้อมูลใหม่จากไรเดอร์ว่า ระยะจริง 9.6 กม. คำตอบยังไม่ครบในส่วน follow-up เพราะไม่ได้อธิบายว่า
หากส่งรูปแล้วจะใช้เวลาตรวจสอบเท่าไร
จะปรับชดเชยใหม่หรือไม่
ต้องส่งหลักฐานแบบใดจึงใช้ได้
หากยังไม่ได้รับการอัปเดตควรทำอย่างไรต่อ
เงื่อนไขที่ใช้หักคะแนนตามไฟล์:
เข้ากลุ่ม พลาดเล็กน้อยถึงปานกลาง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“รบกวนส่งภาพเส้นทางหรือภาพจากแอปนำทางที่แสดงระยะวิ่งจริงเข้ามาได้เลยนะคะ เมื่อได้รับแล้วแอดมินจะตรวจสอบเพิ่มเติมและอัปเดตผลชดเชยให้อีกครั้งค่ะ”</t>
  </si>
  <si>
    <t>แอดมินมีการอ้างอิงเลขออเดอร์ 260415-RJ-3013 และสรุปตัวเลขจากการตรวจสอบได้ชัดเจนในรอบแรก จึงถือว่าทำได้ดี
หักเล็กน้อยเพราะขั้นตอนหลังจากมี dispute รอบสองยังไม่ชัด เช่น ต้องส่งหลักฐานแบบไหนและจะดำเนินการต่ออย่างไร
เงื่อนไขที่ใช้หักคะแนนตามไฟล์:
เข้ากลุ่ม พลาดเล็กน้อย
ตัวอย่างจากเคส:
มีการอ้างอิงออเดอร์และระยะ 5 กม. / 8 กม. ชัด แต่ตอนขอหลักฐานเพิ่มไม่ได้ระบุรายละเอียดเพิ่มเติม
ตัวอย่างที่ถูกต้องมากขึ้น:
“รบกวนส่งภาพเส้นทางจากแอปนำทางที่แสดงระยะวิ่งจริงของออเดอร์ 260415-RJ-3013 เข้ามาได้เลยนะคะ เพื่อให้แอดมินตรวจสอบและอัปเดตยอดชดเชยให้ถูกต้องค่ะ”</t>
  </si>
  <si>
    <t>แอดมินเข้าใจประเด็นหลักว่าเป็นเรื่อง ชดเชยส่วนต่างระยะทาง และได้เริ่มแก้ปัญหาโดยเสนอเงินชดเชย 21 บาทจากส่วนต่าง 3 กม.
แต่เมื่อไรเดอร์แจ้งข้อมูลเพิ่มว่าระยะวิ่งจริงเป็น 9.6 กม. การแก้ปัญหายังไม่จบ และยังไม่เห็นการวิเคราะห์ต่อว่าควรตรวจสอบ route discrepancy ใหม่หรือปรับยอดชดเชยเพิ่มเติม
จึงถือว่าแก้ได้เพียงบางส่วน แต่ยังไม่ตรงจุดจนจบเคส
เงื่อนไขที่ใช้หักคะแนนตามไฟล์:
เข้ากลุ่ม พลาดปานกลาง
ตัวอย่างจากเคส:
แอดมินสรุปผลชดเชยที่ 8 กม. ก่อน
แต่ไรเดอร์ตอบว่า
“ระยทางวิ่งจิง9.6โลนะครับ”
ตัวอย่างที่ถูกต้องมากขึ้น:
“รับทราบค่ะ หากระยะวิ่งจริงเกินจาก 8 กม. ตามที่ระบบตรวจพบ รบกวนส่งหลักฐานเส้นทางจริงเข้ามาเพิ่มเติมนะคะ แอดมินจะตรวจสอบใหม่เพื่อให้ยอดชดเชยตรงกับระยะจริงค่ะ”</t>
  </si>
  <si>
    <t>แอดมินมี ownership ในระดับหนึ่ง เพราะรับเรื่อง ตรวจสอบ แจ้งชดเชยเบื้องต้น และขอหลักฐานเพิ่มเมื่อข้อมูลไม่ตรงกัน
แต่ยังหักค่อนข้างชัด เพราะหลังจากขอหลักฐานเพิ่มแล้ว มีการปิดเคสก่อนที่ประเด็นจะสิ้นสุดอย่างแท้จริง และ next step ยังไม่ครบว่าหากไรเดอร์ส่งข้อมูลเพิ่มภายหลังจะทำอย่างไร
เงื่อนไขที่ใช้หักคะแนนตามไฟล์:
เข้ากลุ่ม พลาดปานกลาง
ตัวอย่างจากเคส:
หลังข้อความ
“แอดมินขอรูประยะทางที่พี่ไรเดอร์วิ่งงานจริงด้วยค่ะ”
ต่อมามีข้อความปิดเคสว่า
“เนื่องจากขณะนี้ยังไม่ได้รับการตอบกลับ แอดมินขออนุญาตจบการสนทนานี้ก่อนนะคะ”
ตัวอย่างที่ถูกต้องมากขึ้น:
“หากพี่ไรเดอร์ส่งภาพเส้นทางจริงเข้ามาเพิ่มเติมภายหลัง แอดมินจะตรวจสอบต่อจากเคสนี้ให้ได้เลยนะคะ หรือสามารถติดต่อกลับเข้ามาเพิ่มเติมเพื่อให้อัปเดตผลชดเชยได้ค่ะ”</t>
  </si>
  <si>
    <t>ข้อความโดยรวมอ่านเข้าใจได้ แต่มีบางช่วงที่ติดกันมากเกินไป เช่น ตัวเลขและข้อความบางส่วนเว้นวรรคไม่สม่ำเสมอ ทำให้ความลื่นไหลในการอ่านลดลง
เงื่อนไขที่ใช้หักคะแนนตามไฟล์:
เข้ากลุ่ม พลาดเล็กน้อย
ตัวอย่างจากเคส:
“หมายเลขคำสั่งซื้อ260415-RJ-3013ตรวจสอบพบว่าหน้าแอปแสดงระยะทาง 5 กม. ระยะทางที่วิ่งจริง 8 กม.”
ตัวอย่างที่ถูกต้องมากขึ้น:
“หมายเลขคำสั่งซื้อ 260415-RJ-3013 ตรวจสอบพบว่า หน้าแอปแสดงระยะทาง 5 กม. และระยะทางที่วิ่งจริง 8 กม. ค่ะ”</t>
  </si>
  <si>
    <t>ภาษาสุภาพและสื่อสารได้ แต่ยังมีบางช่วงที่ควรจัดรูปประโยคและเว้นวรรคให้ถูกต้องมากขึ้น เพื่อให้ดูเป็นมาตรฐานมากขึ้น
เงื่อนไขที่ใช้หักคะแนนตามไฟล์:
เข้ากลุ่ม พลาดเล็กน้อย
ตัวอย่างจากเคส:
“เป็นจำนวนเงิน 21บาท”
ตัวอย่างที่ถูกต้องมากขึ้น:
“เป็นจำนวนเงิน 21 บาท”</t>
  </si>
  <si>
    <t>น้ำเสียงสุภาพ เหมาะสม และมีการขออภัยต่อความไม่สะดวก ถือว่าดี
หักเล็กน้อยเพราะเมื่อมีข้อโต้แย้งรอบสองจากไรเดอร์ ยังสามารถเพิ่มน้ำเสียงสะท้อนความเข้าใจสถานการณ์ได้อีกเล็กน้อย
เงื่อนไขที่ใช้หักคะแนนตามไฟล์:
เข้ากลุ่ม พลาดเล็กน้อย
ตัวอย่างจากเคส:
“แอดมินขอรูประยะทางที่พี่ไรเดอร์วิ่งงานจริงด้วยค่ะ”
ตัวอย่างที่ถูกต้องมากขึ้น:
“รับทราบค่ะ หากระยะทางจริงมากกว่าที่ตรวจพบ รบกวนส่งภาพเส้นทางเพิ่มเติมได้เลยนะคะ แอดมินจะช่วยตรวจสอบให้ละเอียดอีกครั้งค่ะ”</t>
  </si>
  <si>
    <t>ไรเดอร์แจ้งค่ารอบไม่ถูกต้องและปัญหาเส้นทางจัดส่ง (Rider reports incorrect fare and delivery route issue)</t>
  </si>
  <si>
    <t>ไรเดอร์ติดต่อเข้ามาแจ้งปัญหาเรื่อง ระยะทางและราคางานไม่สอดคล้องกับเส้นทางที่วิ่งจริง โดยอธิบายว่าเส้นทางตามหมุดไม่สามารถเข้าถึงบ้านลูกค้าได้ตรง ๆ และต้องเข้าทาง เสรีไทย 59 ทำให้ระยะทางวิ่งจริงมากกว่าที่ระบบแสดง
จากข้อความในเคส ไรเดอร์ระบุเพิ่มเติมว่า
ระยะที่เห็นตามหมุดเป็นเพียงถึงหน้าหมู่บ้าน ยังไม่ถึงบ้านลูกค้า
ต้องออกอ้อมจากร้านอีกจึงจะขึ้นหมุดที่ถูกต้อง
ภายหลังแอดมินแจ้งผลตรวจสอบว่า หน้าแอปแสดง 5 กม. แต่วิ่งจริง 8 กม.
ไรเดอร์ตอบกลับแย้งว่า “ระยะทางวิ่งจริง 9.6 โล”
แอดมินจึงขอ รูประยะทางที่วิ่งงานจริง เพิ่มเติม แต่หลังจากนั้นมีการปิดการสนทนาโดยยังไม่ได้ข้อสรุปสุดท้ายใหม่ตามข้อมูล 9.6 กม. ที่ไรเดอร์แจ้งเข้ามา
ภาพรวมเคสนี้ แอดมินมีการรับเรื่อง ตรวจสอบ และแจ้งแนวทางชดเชยเบื้องต้นได้ แต่ยังมีจุดที่ถูกหักคะแนนคือ
ยังสรุประยะจริงไม่จบหลังไรเดอร์โต้แย้งข้อมูล
ขอหลักฐานเพิ่มแล้วปิดเคสค่อนข้างเร็ว ทั้งที่ประเด็นยังไม่จบ
next step ยังไม่ครบว่าหากไรเดอร์ส่งรูปภายหลังจะดำเนินการอย่างไรต่อ</t>
  </si>
  <si>
    <t>https://drive.google.com/open?id=1y00mbfTmijOiAyG-JMKUKd0QTkRoIG-C</t>
  </si>
  <si>
    <t>AA221588</t>
  </si>
  <si>
    <t>https://app.oho.chat/business/6805c0f16232119d2a1204b5/smartchat?room=692419f0966de124249346f1</t>
  </si>
  <si>
    <t>ไม่พบการเปิดเผยข้อมูลส่วนบุคคลเกินความจำเป็น และข้อมูลที่ใช้สื่อสารอยู่ในกรอบการแจ้งผลการตรวจสอบของไรเดอร์รายนั้น
เงื่อนไขที่ใช้หักคะแนนตามไฟล์:
ไม่เข้ากลุ่มพลาด</t>
  </si>
  <si>
    <t>เวลารอรับบริการประมาณ 1 นาที 07 วินาที ถือว่าอยู่ในเกณฑ์ดี และลำดับการตอบเป็น รับเรื่อง → แจ้งผล → แจ้งเงื่อนไข → ปิดเคส
อย่างไรก็ตาม หัวข้อนี้ควรถูกหัก เพราะแม้จะเป็นเคสอ้างอิงต่อจาก AA221575 และในเคสก่อนหน้ามีข้อมูล RR / เบอร์โทร / Order ครบแล้ว แต่ในเคสนี้แอดมินไม่ได้ ทวนข้อมูลอ้างอิงหลักกลับ ในข้อความตอบ เช่น RR744900 หรือออเดอร์อ้างอิง ทำให้ความชัดเจนของ process ลดลง
นอกจากนี้ tag เคสที่เห็นคือ “ปัญหาก่อนจัดส่ง-ไรเดอร์ไม่มีระบบงาน” ซึ่งพอเชื่อมโยงกับประเด็น “ระบบถูกระงับ / เปิดระบบเมื่อไหร่” ถือว่าใกล้เคียง แต่ไม่ใช่คำอธิบายที่ตรงที่สุดกับเนื้อหาจริงของเคส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“จากการตรวจสอบข้อมูลของ RR744900 ระบบถูกระงับสัญญาณ 7 วัน และหัก 3 คะแนนจากกรณีรับงานแล้วไม่เข้ารับอาหารนะครับ”</t>
  </si>
  <si>
    <t>คำตอบของแอดมินตอบคำถามหลักได้ว่า ระบบจะเปิดให้อัตโนมัติเมื่อครบกำหนด จึงถือว่าตอบถูกทิศทาง
แต่ยังไม่สมบูรณ์ในเชิงความถูกต้องใช้งานจริง เพราะผู้ใช้ถามว่า “จะเปิดระบบให้ผมเมื่อไหร่” ซึ่งควรตอบเป็น วัน/เวลา/ช่วงสิ้นสุดที่ชัดเจน มากกว่าเพียงคำว่า “เมื่อครบกำหนด”
เงื่อนไขที่ใช้หักคะแนนตามไฟล์:
เข้ากลุ่ม พลาดเล็กน้อย
ตัวอย่างจากเคส: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“ระบบจะเปิดให้อัตโนมัติหลังครบกำหนดระงับ 7 วันนะครับ โดยพี่ไรเดอร์สามารถลองเข้าใช้งานได้อีกครั้งตามวันครบกำหนดของระบบครับ”</t>
  </si>
  <si>
    <t>คำตอบมีข้อมูลหลักอยู่ 2 ส่วน คือ
สาเหตุที่ถูกระงับ
ระบบจะเปิดให้อัตโนมัติเมื่อครบกำหนด
แต่ยังขาดข้อมูลสำคัญที่ผู้ใช้น่าจะต้องการโดยตรง เช่น
ครบกำหนด วันไหน
หากครบกำหนดแล้วระบบยังไม่เปิดต้องทำอย่างไร
คะแนนที่ถูกหักมีผลอย่างไรต่อการรับงานในอนาคตหรือไม่
จึงถือว่าตอบได้เพียงบางส่วน ยังไม่ครบถ้วนพอสำหรับการปิดข้อสงสัยของผู้ใช้
เงื่อนไขที่ใช้หักคะแนนตามไฟล์:
เข้ากลุ่ม พลาดปานกลาง
ตัวอย่างจากเคส:
แอดมินแจ้งเพียงว่า
“ระบบจะเปิดให้พี่ไรเดอร์อัตโนมัติเมื่อครบกำหนดครับ”
ตัวอย่างที่ถูกต้องมากขึ้น:
“ระบบจะเปิดให้อัตโนมัติเมื่อครบกำหนด 7 วันนะครับ หากครบกำหนดแล้วพี่ยังไม่สามารถเข้าใช้งานได้ รบกวนติดต่อกลับเข้ามาอีกครั้งเพื่อให้แอดมินตรวจสอบเพิ่มเติมได้ครับ”</t>
  </si>
  <si>
    <t>แม้คำตอบจะพอเข้าใจได้ แต่ยังไม่ชัดในเชิงอ้างอิงและขั้นตอน เพราะไม่ได้ทวนข้อมูล RR หรืออ้างถึงเคสเดิมให้ชัด และไม่ได้แจ้งขั้นตอนต่ออย่างเป็นรูปธรรม เช่น “ครบกำหนดวันไหน” หรือ “ถ้ายังเข้าไม่ได้ให้ทำอะไร”
เงื่อนไขที่ใช้หักคะแนนตามไฟล์:
เข้ากลุ่ม พลาดเล็กน้อยถึงปานกลาง
ตัวอย่างจากเคส:
ไม่มีการอ้างอิง RR744900 หรือ AA221575 ในข้อความตอบกลับ
ตัวอย่างที่ถูกต้องมากขึ้น:
“จากการตรวจสอบเคสก่อนหน้าของ RR744900 ระบบถูกระงับ 7 วันนะครับ และระบบจะเปิดอัตโนมัติเมื่อครบกำหนด หากถึงเวลานั้นแล้วยังเข้าไม่ได้ สามารถแจ้งกลับเข้ามาได้ครับ”</t>
  </si>
  <si>
    <t>แอดมินเข้าใจปัญหาหลักของผู้ใช้ว่าเป็นเรื่อง ระบบถูกระงับและต้องการทราบว่าจะกลับมาใช้งานได้เมื่อไร จึงถือว่าเข้าใจโจทย์ถูก
แต่การคลี่คลายปัญหายังไม่สุด เพราะยังไม่ได้ตอบ “เมื่อไหร่” ในรูปแบบที่เป็นรูปธรรมพอ ทำให้ผู้ใช้ยังอาจไม่รู้ว่าต้องรอถึงวันไหนแน่
เงื่อนไขที่ใช้หักคะแนนตามไฟล์:
เข้ากลุ่ม พลาดเล็กน้อย
ตัวอย่างจากเคส:
แอดมินตอบเพียงว่า
“ระบบจะเปิดให้พี่ไรเดอร์อัตโนมัติเมื่อครบกำหนดครับ”
ตัวอย่างที่ถูกต้องมากขึ้น:
“จากกรณีระงับสัญญาณ 7 วัน ระบบจะกลับมาเปิดให้อัตโนมัติหลังครบกำหนดนะครับ หากพี่ไรเดอร์ต้องการทราบวันสิ้นสุดที่แน่ชัด แอดมินสามารถช่วยตรวจสอบเพิ่มเติมให้ได้ครับ”</t>
  </si>
  <si>
    <t>แอดมินมี ownership ในระดับหนึ่ง เพราะตอบข้อสงสัยและเปิดโอกาสให้สอบถามต่อ
แต่ next step ยังไม่ครบ โดยเฉพาะกรณีที่ครบกำหนดแล้วระบบยังไม่เปิด หรือกรณีที่ผู้ใช้ต้องการทราบวันสิ้นสุดที่ชัดเจน
เงื่อนไขที่ใช้หักคะแนนตามไฟล์:
เข้ากลุ่ม 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“หากครบกำหนดแล้วระบบยังไม่เปิด หรือพี่ไรเดอร์ต้องการให้แอดมินตรวจสอบวันสิ้นสุดที่แน่ชัดเพิ่มเติม สามารถแจ้งเข้ามาได้เลยนะครับ”</t>
  </si>
  <si>
    <t>โครงสร้างข้อความอ่านเข้าใจได้ แต่บางประโยคสามารถจัดให้ชัดและเป็นทางการขึ้นได้อีกเล็กน้อย โดยเฉพาะการเว้นวรรคและการแบ่งข้อความ
เงื่อนไขที่ใช้หักคะแนนตามไฟล์:
เข้ากลุ่ม พลาดเล็กน้อย
ตัวอย่างจากเคส:
“ระบบระงับสัญญาณพี่ไรเดอร์ 7วัน หัก3คะแนน กรณีที่รับงานแล้วไม่เข้ารับอาหารครับ”
ตัวอย่างที่ถูกต้องมากขึ้น:
“ระบบระงับสัญญาณพี่ไรเดอร์ 7 วัน และหัก 3 คะแนน จากกรณีที่รับงานแล้วไม่เข้ารับอาหารครับ”</t>
  </si>
  <si>
    <t>ภาษาสุภาพและเข้าใจได้ แต่ยังมีเรื่องเว้นวรรคและความเรียบของข้อความที่ควรปรับให้เป็นมาตรฐานมากขึ้น
เงื่อนไขที่ใช้หักคะแนนตามไฟล์:
เข้ากลุ่ม พลาดเล็กน้อย
ตัวอย่างจากเคส:
“7วัน หัก3คะแนน”
ตัวอย่างที่ถูกต้องมากขึ้น:
“7 วัน หัก 3 คะแนน”</t>
  </si>
  <si>
    <t>น้ำเสียงสุภาพ เหมาะสม และไม่มีการตอบโต้เชิงลบ แม้ชื่อแสดงของผู้ใช้จะไม่สุภาพ
หักเล็กน้อยเพราะยังสามารถเพิ่มความเห็นใจต่อผลกระทบที่ไรเดอร์กำลังเผชิญได้อีก
เงื่อนไขที่ใช้หักคะแนนตามไฟล์:
เข้ากลุ่ม พลาดเล็กน้อย
ตัวอย่างจากเคส:
น้ำเสียงสุภาพและเป็นกลาง แต่ยังไม่มีประโยคสะท้อนความเข้าใจความกังวลของผู้ใช้
ตัวอย่างที่ถูกต้องมากขึ้น:
“ขออภัยในความไม่สะดวกด้วยนะครับ ระบบจะเปิดให้อัตโนมัติเมื่อครบกำหนด และหากพี่ไรเดอร์ต้องการให้แอดมินช่วยตรวจสอบเพิ่มเติม แจ้งได้เลยครับ”</t>
  </si>
  <si>
    <t>ไรเดอร์สอบถามกำหนดการเปิดระบบบัญชี (Rider inquires about account reactivation timeline)</t>
  </si>
  <si>
    <t>เคสนี้เป็น เคสต่อเนื่องจาก AA221575 โดยไรเดอร์สอบถามต่อว่า
“แล้วอย่างนี้เจ้าหน้าที่จะเปิดระบบให้ผมเมื่อไหร่ครับ”
จากบริบทของเคสก่อนหน้า ไรเดอร์เคยแจ้งข้อมูลไว้แล้วว่า
ชื่อ: บุ๋ยมันมึนอาสิ เน๊ะ
RR: RR744900
เบอร์โทร: 0808184240
หมายเลขออเดอร์: 260413-RH-9566
ปัญหา: ขอให้ยกเลิกงาน เนื่องจากกดเปิดรับอัตโนมัติ
ในเคสนี้ แอดมินตอบว่า
ทักทาย
แจ้งผลว่า ระบบระงับสัญญาณ 7 วัน หัก 3 คะแนน กรณีรับงานแล้วไม่เข้ารับอาหาร
แจ้งต่อว่า ระบบจะเปิดให้อัตโนมัติเมื่อครบกำหนด
ถามต่อว่าต้องการสอบถามเพิ่มเติมหรือไม่
ปิดการสนทนา
ภาพรวมถือว่าแอดมินตอบคำถามหลักได้ตรงประเด็นในระดับหนึ่ง เพราะบอกเหตุผลของการระงับและบอกว่าเปิดระบบอัตโนมัติเมื่อครบกำหนด
อย่างไรก็ตาม เคสนี้ยังมีจุดที่ควรถูกหักคะแนน คือ
ไม่ได้ระบุ วัน/เวลา/กำหนดสิ้นสุดที่ชัดเจน ว่าเมื่อไรจะกลับมาเปิดได้
แม้จะเป็นเคสต่อเนื่อง แต่ในข้อความตอบกลับไม่มีการ ทวนอ้างอิง RR หรือเคสเดิม ให้ชัด
next step ยังไม่ครบ เช่น หากครบกำหนดแล้วยังเข้าไม่ได้ต้องทำอย่างไร</t>
  </si>
  <si>
    <t>https://drive.google.com/open?id=1VTPMs9QLHTFyJ6v445FlpE-RKZNbkTH6</t>
  </si>
  <si>
    <t>AA224200</t>
  </si>
  <si>
    <t>เป็นการให้ข้อมูลทั่วไป ไม่พบการเปิดเผยข้อมูลส่วนบุคคลเกินความจำเป็น และไม่พบการสื่อสารที่ขัดต่อข้อกำหนด
เงื่อนไขที่ใช้หักคะแนนตามไฟล์:
ไม่เข้ากลุ่มพลาด</t>
  </si>
  <si>
    <t>เวลารอรับบริการประมาณ 7 นาที 34 วินาที แม้ไม่เร็วมาก แต่ยังอยู่ในกรอบที่พอรับได้สำหรับเคสสอบถามข้อมูลทั่วไป และเวลารวม 3 นาที 13 วินาที หลังรับเคสถือว่าใช้เวลาไม่นาน
tag เคสคือ “สอบถามค่ารอบ” ซึ่งตรงกับเนื้อหาของบทสนทนาโดยตรง
เคสนี้ไม่จำเป็นต้องขอข้อมูลอ้างอิงเฉพาะบุคคลเพิ่มเติม เพราะเป็นการขอข้อมูลตารางค่ารอบในภาพรวม
เงื่อนไขที่ใช้หักคะแนนตามไฟล์:
ไม่เข้ากลุ่มพลาด</t>
  </si>
  <si>
    <t>แอดมินตอบตรงคำถามของผู้ใช้ เพราะผู้ใช้ขอ “ตารางค่ารอบ” และแอดมินส่งภาพตารางค่ารอบให้ทันที ถือว่าตอบถูกทิศทางและตรงกับความต้องการหลัก
หักเล็กน้อย เพราะในข้อความยังไม่ได้อธิบายให้ชัดว่า ภาพนี้เป็นตารางค่ารอบสำหรับพื้นที่/เงื่อนไขใด ทำให้ยังมีความกำกวมอยู่เล็กน้อย หากผู้ใช้ต้องการความชัดเจนเชิงบริบท
เงื่อนไขที่ใช้หักคะแนนตามไฟล์:
เข้ากลุ่ม พลาดเล็กน้อย
ตัวอย่างจากเคส:
“ค่ารอบของพี่ไรเดอร์โรบินฮู้ด ตามรายการภาพนี้ครับ”
ตัวอย่างที่ถูกต้องมากขึ้น:
“ตารางค่ารอบตามภาพนี้เป็นอัตราค่ารอบที่ใช้อ้างอิงตามประกาศปัจจุบันนะครับ หากพี่ไรเดอร์ต้องการให้แอดมินอธิบายรายละเอียดในภาพเพิ่มเติม แจ้งได้เลยครับ”</t>
  </si>
  <si>
    <t>คำตอบมีความครบในระดับดี เพราะส่งข้อมูลที่ผู้ใช้ต้องการตรง ๆ และเปิดโอกาสให้ถามต่อ
แต่ยังขาดการสรุปสาระสำคัญจากภาพ เช่น
ใช้กับพื้นที่ใด
เงื่อนไขหลักของตารางคืออะไร
หากต้องการเช็กค่ารอบเฉพาะพื้นที่หรือเฉพาะออเดอร์ต้องทำอย่างไร
จึงยังถือว่าครบไม่เต็มร้อย
เงื่อนไขที่ใช้หักคะแนนตามไฟล์:
เข้ากลุ่ม พลาดเล็กน้อย
ตัวอย่างจากเคส:
แอดมินส่งเพียงภาพตาราง โดยไม่มีข้อความสรุปเพิ่มเติม
ตัวอย่างที่ถูกต้องมากขึ้น:
“ตารางค่ารอบตามภาพนี้เป็นอัตราค่ารอบปัจจุบันนะครับ หากพี่ไรเดอร์ต้องการให้แอดมินช่วยอธิบายช่วงระยะทางหรือพื้นที่ในภาพเพิ่มเติม แจ้งได้เลยครับ”</t>
  </si>
  <si>
    <t>แอดมินมีการอ้างอิงข้อมูลผ่านภาพประกอบชัดเจน ทำให้ผู้ใช้ได้รับแหล่งข้อมูลทันที
หักเล็กน้อยเพราะยังไม่ได้สรุปสาระจากภาพเป็นข้อความ ทำให้หากภาพเล็กหรืออ่านยาก ผู้ใช้อาจยังไม่เห็นประเด็นสำคัญในทันที
เงื่อนไขที่ใช้หักคะแนนตามไฟล์:
เข้ากลุ่ม พลาดเล็กน้อย
ตัวอย่างจากเคส:
แอดมินใช้เพียงข้อความว่า “ตามรายการภาพนี้ครับ”
ตัวอย่างที่ถูกต้องมากขึ้น:
“รายละเอียดค่ารอบอยู่ตามภาพนี้ครับ และหากพี่ไรเดอร์ต้องการให้แอดมินช่วยอ่านหรือสรุปข้อมูลในภาพเพิ่มเติม แจ้งได้เลยครับ”</t>
  </si>
  <si>
    <t>เคสนี้ไม่ใช่เคสซับซ้อน ผู้ใช้ต้องการเพียง “ตารางค่ารอบ” และแอดมินก็ส่งตารางให้ตรงคำขอ จึงถือว่าเข้าใจปัญหาและตอบได้ตรงจุด
หักเล็กน้อยเพราะยังไม่ได้ช่วย “ทำให้ใช้งานต่อได้ง่ายขึ้น” เช่น สรุปสาระสำคัญจากภาพหรือถามต่อว่าต้องการตารางของพื้นที่ใดเป็นพิเศษหรือไม่
เงื่อนไขที่ใช้หักคะแนนตามไฟล์:
เข้ากลุ่ม พลาดเล็กน้อย
ตัวอย่างจากเคส:
แอดมินส่งภาพให้ทันที แต่ไม่ได้สรุปหรือขยายความเพิ่มเติม
ตัวอย่างที่ถูกต้องมากขึ้น:
“ตารางค่ารอบอยู่ตามภาพนี้ครับ หากพี่ไรเดอร์ต้องการให้แอดมินช่วยสรุปช่วงระยะทางหรือพื้นที่ในภาพเพิ่มเติม แจ้งได้เลยครับ”</t>
  </si>
  <si>
    <t>แอดมินมี ownership ที่ดีในระดับหนึ่ง เพราะให้ข้อมูลแล้วเปิดโอกาสให้ถามต่อ
หักเล็กน้อยเพราะ next step ยังเป็นแบบกว้าง ๆ ไม่ได้ชวนต่อยอดเฉพาะเรื่อง เช่น ถ้าต้องการเช็กค่ารอบเฉพาะพื้นที่ หรือเช็กค่ารอบเฉพาะงานให้แจ้งอะไรบ้าง
เงื่อนไขที่ใช้หักคะแนนตามไฟล์:
เข้ากลุ่ม พลาดเล็กน้อย
ตัวอย่างจากเคส:
“พี่ไรเดอร์ต้องการสอบถามข้อมูล หรือแจ้งปัญหาอื่นๆเพิ่มเติมหรือไม่ครับ”
ตัวอย่างที่ถูกต้องมากขึ้น:
“หากพี่ไรเดอร์ต้องการให้แอดมินช่วยอธิบายรายละเอียดในตาราง หรือเช็กค่ารอบของพื้นที่/งานเพิ่มเติม แจ้งเข้ามาได้เลยครับ”</t>
  </si>
  <si>
    <t>ข้อความสั้น กระชับ อ่านง่าย และเรียงลำดับดี
เงื่อนไขที่ใช้หักคะแนนตามไฟล์:
ไม่เข้ากลุ่มพลาด</t>
  </si>
  <si>
    <t>ภาษาถูกต้อง กระชับ และเหมาะกับบริบทของเคส
เงื่อนไขที่ใช้หักคะแนนตามไฟล์:
ไม่เข้ากลุ่มพลาด</t>
  </si>
  <si>
    <t>น้ำเสียงสุภาพ เป็นมิตร และเหมาะกับเคสสอบถามข้อมูลทั่วไป
เงื่อนไขที่ใช้หักคะแนนตามไฟล์:
ไม่เข้ากลุ่มพลาด</t>
  </si>
  <si>
    <t>ไรเดอร์สอบถามตารางอัตราค่ารอบ (Rider inquires about fare rate table)</t>
  </si>
  <si>
    <t>ไรเดอร์ติดต่อเข้ามาสอบถามว่า
“ขอตารางค่ารอบครับ”
แอดมินตอบกลับโดย
ทักทาย
ส่งภาพตารางค่ารอบให้
แจ้งว่าเป็นค่ารอบตามรายการภาพ
ถามต่อว่าต้องการสอบถามเพิ่มเติมหรือไม่
ปิดการสนทนาอย่างสุภาพ
ลักษณะของเคสนี้เป็น เคสสอบถามข้อมูลทั่วไป ไม่ใช่เคสตรวจสอบรายการเฉพาะบุคคล เช่น เงินโอนเข้าไม่ครบ, ค่ารอบของออเดอร์ใดออเดอร์หนึ่ง, หรือการตรวจสอบบัญชีรายงาน ดังนั้นเคสนี้ ไม่จำเป็นต้องขอ RR / เบอร์โทร / หมายเลขออเดอร์ เพิ่มเติมเพื่อดำเนินการตอบคำถาม
ภาพรวมถือว่าแอดมินตอบได้ตรงวัตถุประสงค์ของผู้ใช้ในระดับดี เพราะผู้ใช้ขอ “ตารางค่ารอบ” และแอดมินส่งภาพตารางให้โดยตรง
อย่างไรก็ตาม ยังมีจุดที่ควรถูกหักเล็กน้อย คือ
ยังไม่ได้อธิบายว่าตารางนี้ใช้กับพื้นที่ใด / เงื่อนไขใด
ไม่ได้สรุปสาระสำคัญจากภาพเป็นข้อความสั้น ๆ ควบคู่ไปด้วย
หากผู้ใช้เปิดภาพไม่ชัด อาจยังไม่เห็นสาระสำคัญทันที</t>
  </si>
  <si>
    <t>https://drive.google.com/open?id=1CqnU40XLUYX10chfzHzfJow4-tLX5KMn</t>
  </si>
  <si>
    <t>AA222737</t>
  </si>
  <si>
    <t>https://app.oho.chat/business/6805c0f16232119d2a1204b5/smartchat?room=69df4c061125de392d08a85c</t>
  </si>
  <si>
    <t>แอดมินมีการขอข้อมูลยืนยันตัวตนที่เหมาะสมกับเคสก่อนดำเนินการตรวจสอบ ได้แก่ ชื่อร้าน เบอร์โทร Shop ID ชื่อเจ้าของกิจการ และเลข 5 ตัวท้ายบัตรประชาชน ถือว่าเป็นการดำเนินการตาม process ที่เหมาะสมกับเคสฝั่งร้านค้า
เงื่อนไขที่ใช้หักคะแนนตามไฟล์:
ไม่เข้ากลุ่มพลาด</t>
  </si>
  <si>
    <t>เวลารอรับบริการประมาณ 12 วินาที ถือว่าดีมาก และแอดมินมีการดำเนินการตามขั้นตอนที่เหมาะสม คือ
ขอข้อมูลสำคัญเพื่อยืนยันตัวตน
ตรวจสอบและทวนข้อมูลร้าน
ถามต่อให้ชัดว่าต้องการแก้ไขข้อมูลใด
tag เคสคือ “เปลี่ยนเมนู” ซึ่งสอดคล้องกับเนื้อหาจริงของเคส และในเคสนี้แอดมินไม่ละเลยการขอข้อมูลสำคัญที่จำเป็นต่อการตรวจสอบ
เงื่อนไขที่ใช้หักคะแนนตามไฟล์:
ไม่เข้ากลุ่มพลาด</t>
  </si>
  <si>
    <t>คำตอบของแอดมินโดยหลักไม่ผิด เพราะการแก้ไขตัวเลือกเมนูสามารถดำเนินการผ่านแอปร้านค้าได้จริง
แต่เมื่อร้านค้าถามเฉพาะเจาะจงว่า “กดตรงไหนคะ” คำตอบของแอดมินยังไม่ precise พอ จึงถูกหักเล็กน้อยในเรื่องความแม่นยำเชิงการใช้งาน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แล้วไปที่เมนู ‘เมนูอาหาร’ จากนั้นเลือกเมนูที่ต้องการแก้ไข และเพิ่มตัวเลือก ‘น้ำแข็งปกติ’ ได้เลยครับ หากไม่พบเมนูดังกล่าวแจ้งแอดมินได้ครับ”</t>
  </si>
  <si>
    <t>คำตอบยังไม่ครบถ้วนพอสำหรับผู้ใช้จริง เพราะร้านค้าถามเชิงปฏิบัติว่า ต้องกดตรงไหน แต่แอดมินยังไม่ได้บอกเป็นขั้นตอน เช่น
เข้าเมนูไหนก่อน
กดเพิ่มตัวเลือกที่จุดใด
หากแก้ไม่ได้ควรทำอย่างไร
หากเป็นตัวเลือกของเมนูเดิมต้องแก้ตรงไหน
จึงทำให้คำตอบยังไม่สามารถพาผู้ใช้ไปถึงการแก้ปัญหาได้จริงด้วยตัวเอง
เงื่อนไขที่ใช้หักคะแนนตามไฟล์:
เข้ากลุ่ม พลาดปานกลาง
ตัวอย่างจากเคส:
“ทางร้านค้าสามารถเข้าแอปและเลือกที่ตรงเมนูอาหาร สามารถดำเนินการปรับเปลี่ยนหรือเพิ่มเมนูตามปกติได้เลยครับ”
ตัวอย่างที่ถูกต้องมากขึ้น:
“รบกวนเข้าแอปร้านค้า &gt; เมนูอาหาร &gt; เลือกเมนูที่ต้องการแก้ไข &gt; แก้ไขตัวเลือกสินค้า แล้วเพิ่มตัวเลือก ‘น้ำแข็งปกติ’ ได้เลยครับ หากทำตามขั้นตอนแล้วยังไม่พบจุดแก้ไข รบกวนแจ้งกลับมาได้ครับ”</t>
  </si>
  <si>
    <t>แอดมินทำได้ดีในส่วนการทวนข้อมูลร้าน แต่พอมาถึงขั้นตอนการแก้ไขเมนู กลับอธิบายไม่ชัดเจนพอสำหรับการใช้งานจริง
โดยเฉพาะคำถาม “กดตรงไหนคะ” ควรได้รับคำตอบเป็น step ที่ชัดเจนกว่าเดิม
เงื่อนไขที่ใช้หักคะแนนตามไฟล์:
เข้ากลุ่ม พลาดปานกลาง
ตัวอย่างจากเคส:
ร้านค้าถาม “กดตรงไหนคะ”
แต่แอดมินตอบเพียงภาพรวมว่า “เลือกที่ตรงเมนูอาหาร”
ตัวอย่างที่ถูกต้องมากขึ้น:
“เข้าแอปร้านค้า &gt; เมนูอาหาร &gt; เลือกรายการเมนู &gt; แก้ไขตัวเลือกสินค้า &gt; เพิ่ม ‘น้ำแข็งปกติ’ ครับ”</t>
  </si>
  <si>
    <t>แอดมินวิเคราะห์ประเด็นแรกได้ถูก คือรู้ว่าต้องตรวจสอบข้อมูลร้านก่อน และรู้ว่าร้านค้าต้องการแก้ไขตัวเลือกเมนู
แต่การแก้ปัญหาในตอนท้ายยังไม่ตรงจุดเต็มที่ เพราะเมื่อร้านค้าถามต่อว่า “กดตรงไหน” แอดมินไม่ได้ให้คำแนะนำแบบ step-by-step ที่ช่วยให้ผู้ใช้ทำได้จริง จึงถือว่า resolve ได้เพียงบางส่วน
เงื่อนไขที่ใช้หักคะแนนตามไฟล์:
เข้ากลุ่ม พลาดปานกลาง
ตัวอย่างจากเคส:
ร้านค้าระบุชัดเจนว่าอยาก “เพิ่มน้ำแข็งปกติ” และถามต่อว่า “กดตรงไหนคะ”
แต่แอดมินไม่ได้ให้ขั้นตอนละเอียดต่อ
ตัวอย่างที่ถูกต้องมากขึ้น:
“หากต้องการเพิ่มตัวเลือก ‘น้ำแข็งปกติ’ รบกวนเข้าแอปร้านค้าแล้วไปที่เมนูอาหาร จากนั้นเลือกเมนูที่ต้องการแก้ไข แล้วเพิ่มตัวเลือกในหัวข้อรายการตัวเลือกสินค้าได้เลยครับ”</t>
  </si>
  <si>
    <t>แอดมินมี ownership ดีในช่วงต้น เพราะขอข้อมูล ตรวจสอบ และตามคำถามต่อจนรู้ว่าร้านค้าต้องการแก้ไขอะไร
แต่หักคะแนนเพราะ next step หลังคำถาม “กดตรงไหนคะ” ยังไม่พอ และมีการปิดเคสโดยไม่ได้เช็กว่าร้านค้าสามารถทำตามได้จริงหรือไม่
เงื่อนไขที่ใช้หักคะแนนตามไฟล์:
เข้ากลุ่ม พลาดเล็กน้อยถึงปานกลาง
ตัวอย่างจากเคส:
หลังตอบแบบกว้าง ๆ เรื่อง “เมนูอาหาร” ก็มีการปิดการสนทนาเลย
ตัวอย่างที่ถูกต้องมากขึ้น:
“หากทางร้านลองเข้าไปที่เมนูอาหารแล้ว ยังไม่พบจุดสำหรับเพิ่มตัวเลือก ‘น้ำแข็งปกติ’ รบกวนแจ้งกลับมาได้เลยครับ แอดมินจะช่วยตรวจสอบเพิ่มเติมให้ครับ”</t>
  </si>
  <si>
    <t>ข้อความโดยรวมเรียงลำดับดี อ่านง่าย และแยกประเด็นเป็นช่วง ๆ ชัดเจน
เงื่อนไขที่ใช้หักคะแนนตามไฟล์:
ไม่เข้ากลุ่มพลาด</t>
  </si>
  <si>
    <t>ภาษาสุภาพ กระชับ และถูกต้อง เหมาะสมกับบริบทร้านค้า
เงื่อนไขที่ใช้หักคะแนนตามไฟล์:
ไม่เข้ากลุ่มพลาด</t>
  </si>
  <si>
    <t>น้ำเสียงสุภาพ เหมาะสม และเป็นมิตรตลอดการสนทนา
หักเล็กน้อยเพราะในช่วงท้ายยังสามารถเพิ่มน้ำเสียงเชิงช่วยเหลือเชิงปฏิบัติได้มากกว่านี้ เมื่อร้านค้าถามว่า “กดตรงไหน”
เงื่อนไขที่ใช้หักคะแนนตามไฟล์:
เข้ากลุ่ม พลาดเล็กน้อย
ตัวอย่างจากเคส:
“ทางร้านค้าสามารถเข้าแอปและเลือกที่ตรงเมนูอาหาร...”
ตัวอย่างที่ถูกต้องมากขึ้น:
“ได้เลยครับ รบกวนเข้าแอปร้านค้าแล้วไปที่เมนูอาหารก่อนนะครับ หากยังไม่พบจุดแก้ไข แจ้งแอดมินได้ทันทีครับ”</t>
  </si>
  <si>
    <t>ร้านค้าสอบถามการแก้ไขตัวเลือกในระบบ (Merchant inquires about editing options in the system)</t>
  </si>
  <si>
    <t>ร้านค้าติดต่อเข้ามาแจ้งว่า “ต้องการแก้ไขตัวเลือก” ซึ่งเป็นเคสเกี่ยวกับการปรับข้อมูลเมนู/ตัวเลือกในฝั่งร้านค้า
แอดมินเริ่มจากการขอข้อมูลเพิ่มเติมเพื่อใช้ตรวจสอบ ได้แก่
ชื่อร้านค้า/สาขา
หมายเลขโทรศัพท์ที่ลงทะเบียน
รหัสร้านค้า (Shop ID)
ชื่อ-นามสกุลเจ้าของกิจการ และเลข 5 ตัวท้ายบัตรประชาชนเพื่อยืนยันตัวตน
ร้านค้าให้ข้อมูลกลับมาครบ ได้แก่
ร้าน อาวน์ชา สาขา ปตท.สิรินธร
0652687670
Shop ID 386835
ฐิตินันท์ จำปาจันทร์
เลข 5 ตัวท้ายบัตรประชาชน 26961
จากนั้นแอดมินตรวจสอบและทวนข้อมูลร้านกลับบางส่วน แล้วถามต่อว่าต้องการแก้ไขตัวเลือกข้อมูลใด ร้านค้าระบุว่า “เพิ่มน้ำแข็งปกติ”
แอดมินจึงแจ้งว่าเบื้องต้นทางร้านสามารถแก้ไขเมนูเองในแอปร้านค้าได้ และเมื่อร้านค้าถามต่อว่า “กดตรงไหนคะ” แอดมินตอบเพียงกว้าง ๆ ว่าให้เข้าแอปและเลือกที่เมนูอาหารเพื่อปรับเปลี่ยนหรือเพิ่มเมนูได้ตามปกติ ก่อนปิดการสนทนา
ภาพรวมเคสนี้ แอดมินทำได้ดีในส่วนการ ขอข้อมูลยืนยันตัวตนและตรวจสอบข้อมูลร้าน แต่คะแนนต้องถูกหักในส่วนสำคัญ เพราะคำตอบเรื่องขั้นตอนการแก้ไขเมนูยัง กว้างเกินไป ไม่ตอบแบบเป็น step ที่ใช้งานได้จริง โดยเฉพาะเมื่อร้านค้าถามตรงว่า “กดตรงไหน”</t>
  </si>
  <si>
    <t>https://drive.google.com/open?id=1LlIc76K2f6JuFUtAmJ7t4COhUMRGTw9i</t>
  </si>
  <si>
    <t>AA224363</t>
  </si>
  <si>
    <t>https://app.oho.chat/business/6805c0f16232119d2a1204b5/smartchat?room=69e36e207d5222c4f1c8e909</t>
  </si>
  <si>
    <t>มีทั้งการทักทายและปิดการสนทนาครบถ้วนตามมาตรฐาน และใช้น้ำเสียงสุภาพเหมาะสม
เงื่อนไขที่ใช้หักคะแนนตามไฟล์:
ไม่เข้ากลุ่มพลาด</t>
  </si>
  <si>
    <t>แอดมินมีการขอข้อมูลยืนยันตัวตนและข้อมูลร้านในระดับที่เหมาะสมกับการตรวจสอบสถานะอนุมัติร้านค้า ได้แก่ ชื่อร้าน เบอร์โทร Shop ID ชื่อเจ้าของกิจการ และเลข 5 ตัวท้ายบัตรประชาชน ถือว่าดำเนินการตาม process ที่เหมาะสม
เงื่อนไขที่ใช้หักคะแนนตามไฟล์:
ไม่เข้ากลุ่มพลาด</t>
  </si>
  <si>
    <t>แอดมินมีการขอข้อมูลสำคัญครบถ้วนก่อนตรวจสอบ และ tag เคส “อนุมัติร้านค้า” สอดคล้องกับเนื้อหาจริงของเคส
อย่างไรก็ตาม เวลารอรับบริการประมาณ 5 นาที 09 วินาที เกินกรอบมาตรฐานเล็กน้อย จึงควรถูกหักเล็กน้อยในด้าน SLA แม้เวลาปิดเคสรวมจะยังอยู่ในระดับเหมาะสม
เงื่อนไขที่ใช้หักคะแนนตามไฟล์:
เข้ากลุ่ม พลาดเล็กน้อย
ตัวอย่างจากเคส:
ร้านค้าทักเข้ามาเวลา 18:42 แต่แอดมินเริ่มตอบเวลา 18:47
ตัวอย่างที่ถูกต้องมากขึ้น:
ควรเริ่มตอบภายในกรอบเวลามาตรฐาน เช่นตอบรับเบื้องต้นและขอข้อมูลตรวจสอบภายในเวลาที่เร็วกว่าเดิมเล็กน้อย</t>
  </si>
  <si>
    <t>คำตอบของแอดมินตรงกับคำถามของร้านค้า คือร้านค้าถามว่ารออนุมัติเปิดร้านมา 2 วันแล้ว แอดมินตอบว่า กระบวนการอนุมัติใช้เวลา 3 วันทำการ ซึ่งเป็นข้อมูลที่ช่วยคลายข้อสงสัยได้ตรงประเด็น
หักเล็กน้อยเพราะยังไม่ได้ระบุชัดว่ากรณีของร้านนี้ “ยังอยู่ในกรอบปกติ” หรือ “ยังไม่เกิน SLA” อย่างชัดเจน
เงื่อนไขที่ใช้หักคะแนนตามไฟล์:
เข้ากลุ่ม พลาดเล็กน้อย
ตัวอย่างจากเคส:
“จากการตรวจสอบการอนุมัติร้านค้า รอทางทีมที่เกี่ยวข้องตรวจสอบและอนุมัติร้านค้า ใช้ระยะเวลา 3 วันทำการครับ”
ตัวอย่างที่ถูกต้องมากขึ้น:
“จากการตรวจสอบ ร้านค้าของคุณยังอยู่ระหว่างรอการอนุมัติจากทีมที่เกี่ยวข้องนะครับ โดยปกติใช้เวลาประมาณ 3 วันทำการครับ”</t>
  </si>
  <si>
    <t>คำตอบมีสาระสำคัญหลักครบในระดับหนึ่ง คือแจ้งว่าต้องรอทีมที่เกี่ยวข้องและใช้เวลา 3 วันทำการ
แต่ยังขาดรายละเอียดสำคัญที่ช่วยให้ผู้ใช้ใช้งานต่อได้ เช่น
3 วันทำการนับจากวันใด
หากเกิน 3 วันทำการแล้วยังไม่อนุมัติ ควรทำอย่างไร
ร้านค้าจะได้รับการแจ้งผลผ่านช่องทางใดหรือไม่
จึงถือว่าคำตอบยังไม่ครบเต็มที่
เงื่อนไขที่ใช้หักคะแนนตามไฟล์:
เข้ากลุ่ม พลาดเล็กน้อย
ตัวอย่างจากเคส:
แอดมินแจ้งเพียงว่า “ใช้ระยะเวลา 3 วันทำการครับ”
ตัวอย่างที่ถูกต้องมากขึ้น:
“โดยปกติการอนุมัติใช้เวลาประมาณ 3 วันทำการนะครับ หากเกินกำหนดแล้วยังไม่ได้รับการอนุมัติ สามารถติดต่อแอดมินเข้ามาอีกครั้งเพื่อให้ช่วยตรวจสอบเพิ่มเติมได้ครับ”</t>
  </si>
  <si>
    <t>แอดมินมีการอ้างอิง รหัสร้านค้า 397317 ชัดเจน และแจ้งผลตรวจสอบเป็นกรอบเวลาเข้าใจง่าย
หักเล็กน้อยเพราะยังไม่ได้อธิบายขั้นตอนถัดไปอย่างละเอียด เช่น หากครบกำหนดแล้วต้องทำอย่างไร หรือช่องทางติดตามผลคืออะไร
เงื่อนไขที่ใช้หักคะแนนตามไฟล์:
เข้ากลุ่ม พลาดเล็กน้อย
ตัวอย่างจากเคส:
“ดำเนินการตรวจสอบหมายเลขรหัสร้านค้า 397317 กรุณารอสักครู่นะครับ”
ตัวอย่างที่ถูกต้องมากขึ้น:
“จากการตรวจสอบ Shop ID 397317 ขณะนี้ยังอยู่ระหว่างรอการอนุมัติจากทีมที่เกี่ยวข้องนะครับ หากเกิน 3 วันทำการแล้วยังไม่มีผล สามารถแจ้งกลับเข้ามาได้ครับ”</t>
  </si>
  <si>
    <t>แอดมินเข้าใจปัญหาของร้านค้าได้ถูกต้อง ว่าเป็นเรื่องการรออนุมัติเปิดร้าน และให้ข้อมูลที่ช่วยคลายข้อสงสัยหลักได้ว่าใช้เวลาประมาณ 3 วันทำการ
อย่างไรก็ตาม ยังขาดการวิเคราะห์ต่อในเชิงช่วยผู้ใช้ เช่น บอกให้ชัดว่าตอนนี้ยังอยู่ในกรอบปกติ หรือหากพ้นกำหนดแล้วต้อง follow up อย่างไร
เงื่อนไขที่ใช้หักคะแนนตามไฟล์:
เข้ากลุ่ม พลาดเล็กน้อย
ตัวอย่างจากเคส:
แอดมินตอบว่าใช้เวลา 3 วันทำการ แต่ไม่ได้สรุปให้ชัดว่าร้านค้ายังอยู่ในช่วงรอปกติ
ตัวอย่างที่ถูกต้องมากขึ้น:
“ตอนนี้ร้านค้ายังอยู่ในระยะเวลารอตรวจสอบตามปกตินะครับ หากครบ 3 วันทำการแล้วยังไม่มีความคืบหน้า สามารถแจ้งแอดมินเข้ามาได้ครับ”</t>
  </si>
  <si>
    <t>แอดมินมี ownership ในระดับดี เพราะรับเรื่อง ขอข้อมูล ตรวจสอบ และแจ้งผลกลับชัดเจน
แต่ยังหักเล็กน้อยเพราะ next step ยังไม่ครบ โดยเฉพาะกรณีที่ร้านค้ารอครบกำหนดแล้วยังไม่ผ่านอนุมัติ หรือหากต้องการติดตามผลต่อควรทำอย่างไร
เงื่อนไขที่ใช้หักคะแนนตามไฟล์:
เข้ากลุ่ม พลาดเล็กน้อย
ตัวอย่างจากเคส:
หลังแจ้งว่าใช้เวลา 3 วันทำการ แอดมินปิดเคสเลยเมื่อร้านค้าขอบคุณ
ตัวอย่างที่ถูกต้องมากขึ้น:
“หากครบ 3 วันทำการแล้วยังไม่ผ่านอนุมัติ รบกวนแจ้งกลับเข้ามาได้เลยนะครับ แอดมินจะช่วยตรวจสอบเพิ่มเติมให้ครับ”</t>
  </si>
  <si>
    <t>ข้อความเรียงลำดับดี อ่านง่าย และเป็นขั้นตอนชัดเจนตั้งแต่ขอข้อมูลจนถึงแจ้งผล
เงื่อนไขที่ใช้หักคะแนนตามไฟล์:
ไม่เข้ากลุ่มพลาด</t>
  </si>
  <si>
    <t>ภาษาสุภาพ กระชับ และสื่อสารได้ชัดเจน เหมาะสมกับบริบทของการบริการร้านค้า
เงื่อนไขที่ใช้หักคะแนนตามไฟล์:
ไม่เข้ากลุ่มพลาด</t>
  </si>
  <si>
    <t>น้ำเสียงสุภาพ เหมาะสม และมีการขออภัยอย่างเหมาะสมในบริบทที่ร้านค้าต้องรอผลอนุมัติ ถือว่าเหมาะกับสถานการณ์
เงื่อนไขที่ใช้หักคะแนนตามไฟล์:
ไม่เข้ากลุ่มพลาด</t>
  </si>
  <si>
    <t>ร้านค้าติดตามสถานะการอนุมัติเปิดร้าน (Merchant follows up on shop approval status)</t>
  </si>
  <si>
    <t>ร้านค้าติดต่อเข้ามาสอบถามเรื่อง การรอผลอนุมัติเปิดร้าน โดยแจ้งว่า
“รอผลอนุมัติ เปิดร้านค่ะ 2 วันแล้ว”
แอดมินเริ่มต้นด้วยการทักทาย จากนั้นขอข้อมูลเพิ่มเติมเพื่อใช้ตรวจสอบ ได้แก่
ชื่อร้านค้า/สาขา
เบอร์โทรศัพท์ที่ใช้ลงทะเบียน
รหัสร้านค้า (Shop ID)
ชื่อ-นามสกุลเจ้าของกิจการ และเลข 5 ตัวท้ายบัตรประชาชน
ร้านค้าให้ข้อมูลกลับมาครบ ได้แก่
ชื่อร้านไก่อบวังหนับ
เบอร์ 0937472877
รหัสร้านค้า 397317
ชื่อเจ้าของกิจการ
เลข 5 ตัวท้ายบัตรประชาชน 88593
จากนั้นแอดมินแจ้งผลตรวจสอบว่า
การอนุมัติร้านค้าต้องรอทีมที่เกี่ยวข้องตรวจสอบและอนุมัติ ใช้ระยะเวลา 3 วันทำการ พร้อมขออภัย และปิดการสนทนาหลังร้านค้าตอบรับว่าเข้าใจแล้ว
ภาพรวมเคสนี้แอดมินทำได้ค่อนข้างดีในส่วนของ
การขอข้อมูลที่จำเป็นต่อการตรวจสอบ
การตอบคำถามตรงประเด็น
การแจ้งกรอบเวลาที่ชัดเจน
แต่ยังมีจุดที่ควรถูกหักคะแนนเล็กน้อย เช่น
เวลารอรับบริการ 5 นาที 09 วินาที เกินกรอบมาตรฐานเล็กน้อย
ไม่มีการอธิบายต่อว่า “3 วันทำการ” นับอย่างไร หรือหากเกินกำหนดแล้วยังไม่อนุมัติต้องทำอย่างไร
การทวนข้อมูลยังทวนเพียง Shop ID เป็นหลัก ยังไม่ได้ทวนภาพรวมเคสให้ครบถ้วนมากนัก</t>
  </si>
  <si>
    <t>https://drive.google.com/open?id=189iLn-KBr1gDQclz5dyuU-p2vYtNh5Jf</t>
  </si>
  <si>
    <t>AA223034</t>
  </si>
  <si>
    <t>หัวข้อนี้เป็นลักษณะ มีหรือไม่มี ตามเกณฑ์ที่คุณย้ำไว้ และในเคสนี้แอดมิน ไม่มีการทักทายมาตรฐานตั้งต้น และ ไม่มี closing ที่เป็นรูปแบบปิดการสนทนาครบถ้วน แม้จะมีท้ายประโยคว่า “แอดมินอินทนิลยินดีให้บริการครับ 💜” แต่ยังไม่ถือเป็นการเปิดและปิดบทสนทนาครบตามมาตรฐานข้อ 1.1
เงื่อนไขที่ใช้หักคะแนนตามไฟล์:
เข้ากลุ่ม พลาดรุนแรง
ตัวอย่างจากเคส:
แอดมินเปิดคำตอบทันทีด้วย
“แอดมินขอยืนยันตามหน้าระบบการจ่ายงานนะครับ...”
ตัวอย่างที่ถูกต้องมากขึ้น:
“สวัสดีครับ แอดมินอินทนิลยินดีให้บริการครับ
รบกวนพี่ไรเดอร์ขอรายละเอียดเพิ่มเติมเล็กน้อยนะครับ ว่าหมายถึงชื่อร้าน/จุดรับสินค้าของออเดอร์ใด เพื่อให้แอดมินตรวจสอบตำแหน่งให้ถูกต้องครับ</t>
  </si>
  <si>
    <t>ไม่พบการเปิดเผยข้อมูลส่วนบุคคลเกินความจำเป็น และไม่พบการสื่อสารที่ขัดต่อ PDPA โดยตรงจากข้อความในเคสนี้
เงื่อนไขที่ใช้หักคะแนนตามไฟล์:
ไม่เข้ากลุ่มพลาด</t>
  </si>
  <si>
    <t>เวลารอรับบริการประมาณ 6 นาที 41 วินาที ถือว่าค่อนข้างนานสำหรับเคสลักษณะนี้ และแม้ tag จะเป็น “ร้องเรียนสัญญาณ” ซึ่งพอเชื่อมโยงได้กับคำตอบของแอดมิน แต่จากข้อความผู้ใช้จริง คำถามต้นทางคือเรื่อง สถานที่/พิกัด มากกว่าการอุทธรณ์บทลงโทษอย่างตรงไปตรงมา
อีกจุดสำคัญคือ แอดมิน ไม่ได้ขอหรือทวนข้อมูลอ้างอิง เพิ่มเติม ทั้งที่คำถามลักษณะนี้ควรผูกกับงาน/ออเดอร์/จุดรับให้ชัดก่อนตอบ เช่น หมายเลขออเดอร์หรือชื่อร้านที่ปรากฏในงาน เพื่อให้ตอบได้ตรงคำถาม
เงื่อนไขที่ใช้หักคะแนนตามไฟล์:
เข้ากลุ่ม พลาดปานกลาง
ตัวอย่างจากเคส:
ผู้ใช้ถาม
“บริษัทโฮมซอฟต์คือที่ไหนครับ”
แต่แอดมินไม่ถามกลับเพื่อยืนยันออเดอร์หรือจุดที่ผู้ใช้สงสัย
ตัวอย่างที่ถูกต้องมากขึ้น:
“รบกวนพี่ไรเดอร์ขอหมายเลขออเดอร์หรือรายละเอียดจุดรับงานเพิ่มเติมได้ไหมครับ เพื่อให้แอดมินตรวจสอบตำแหน่งร้าน/สถานที่ให้ถูกต้องครับ”</t>
  </si>
  <si>
    <t>คำถามหลักของผู้ใช้คือถามว่า บริษัทโฮมซอฟต์อยู่ที่ไหน แต่คำตอบของแอดมินไปตอบเรื่อง
ระยะทางจากไรเดอร์ไปยังร้าน
การไม่เข้ารับสินค้า
การระงับสัญญาณ
ซึ่งเป็นอีกประเด็นหนึ่ง และไม่ได้ตอบคำถามหลักตรง ๆ ว่าสถานที่นั้นคือที่ไหน อยู่ตรงไหน หรือเกี่ยวกับออเดอร์ใดอย่างไร
ดังนั้นหัวข้อนี้ต้องถูกหักค่อนข้างมาก เพราะ ตอบไม่ตรงคำถามหลัก
เงื่อนไขที่ใช้หักคะแนนตามไฟล์:
เข้ากลุ่ม พลาดรุนแรง
ตัวอย่างจากเคส:
ผู้ใช้ถาม
“บริษัทโฮมซอฟต์คือที่ไหนครับ”
แต่แอดมินตอบ
“แอดมินขอยืนยันตามหน้าระบบการจ่ายงานนะครับ โดยระยะทางประมาณ 7 กิโลเมตร...”
ตัวอย่างที่ถูกต้องมากขึ้น:
“หากหมายถึงจุดรับสินค้าหรือสถานที่ของร้านในงานนี้ รบกวนพี่ไรเดอร์ขอหมายเลขออเดอร์หรือภาพหน้าจองานเพิ่มเติมได้ไหมครับ แอดมินจะช่วยตรวจสอบตำแหน่งของบริษัทโฮมซอฟต์ให้ครับ”</t>
  </si>
  <si>
    <t>คำตอบไม่ครบถ้วนในมุมของผู้ใช้ เพราะไม่ได้ให้ข้อมูลที่ผู้ใช้ถามหาเลย เช่น
บริษัทโฮมซอฟต์อยู่ตรงไหน
เป็นร้าน/บริษัท/จุดรับสินค้าหรือไม่
ต้องไปตำแหน่งใด
หากหาไม่เจอควรทำอย่างไร
แม้แอดมินจะให้ข้อมูลเรื่องระงับสัญญาณและวันครบกำหนด แต่ข้อมูลเหล่านั้นไม่ได้ตอบความสงสัยหลักตั้งต้นของผู้ใช้ จึงถือว่าไม่ครบถ้วนสำหรับการแก้ปัญหาจริง
เงื่อนไขที่ใช้หักคะแนนตามไฟล์:
เข้ากลุ่ม พลาดรุนแรง
ตัวอย่างจากเคส:
ไม่มีการอธิบายตำแหน่ง “บริษัทโฮมซอฟต์” หรือแนวทางให้ผู้ใช้ไปต่อได้
ตัวอย่างที่ถูกต้องมากขึ้น:
“หากพี่ไรเดอร์ต้องการทราบตำแหน่งบริษัทโฮมซอฟต์ รบกวนส่งภาพหน้าจองานหรือหมายเลขออเดอร์มาเพิ่มเติมได้ครับ แอดมินจะช่วยตรวจสอบว่าจุดดังกล่าวอยู่ตรงไหนและควรเดินทางไปทางใดครับ”</t>
  </si>
  <si>
    <t>แม้แอดมินจะให้ข้อมูลที่ดูเฉพาะเจาะจง เช่น ระยะ 7 กิโลเมตร และวันปลดระงับ 22 เม.ย. 2026 20:50 แต่ยังไม่มีการอ้างอิงแหล่งข้อมูล/ออเดอร์/เคสให้ชัดว่าเชื่อมกับคำถามของผู้ใช้อย่างไร
ที่สำคัญ ไม่มีขั้นตอนให้ผู้ใช้ดำเนินการต่อในประเด็นที่ถามจริง
เงื่อนไขที่ใช้หักคะแนนตามไฟล์:
เข้ากลุ่ม พลาดปานกลาง
ตัวอย่างจากเคส:
ไม่มีการขอเลขออเดอร์ หรือยืนยันว่าคำถาม “บริษัทโฮมซอฟต์” หมายถึงงานไหน
ตัวอย่างที่ถูกต้องมากขึ้น:
“รบกวนส่งหมายเลขออเดอร์หรือภาพจองานเข้ามาได้ครับ เพื่อให้แอดมินตรวจสอบตำแหน่งร้าน/จุดรับสินค้าให้ตรงกับงานที่พี่ไรเดอร์กำลังสอบถามครับ”</t>
  </si>
  <si>
    <t>แอดมินวิเคราะห์โจทย์คลาดเคลื่อนพอสมควร เพราะผู้ใช้ถามหาสถานที่ แต่แอดมินตีความไปที่การไม่เข้ารับสินค้าและการระงับสัญญาณทันที
แม้อาจมีบริบทในระบบที่เชื่อมโยงถึงกัน แต่ในเชิงงานบริการ ข้อความตอบกลับควรเริ่มจากการ แก้คำถามที่ผู้ใช้ถามก่อน หรืออย่างน้อยควรถามกลับเพื่อยืนยันบริบท ไม่ใช่ข้ามไปสรุปบทลงโทษทันที
เงื่อนไขที่ใช้หักคะแนนตามไฟล์:
เข้ากลุ่ม พลาดรุนแรง
ตัวอย่างจากเคส:
ผู้ใช้ถามเรื่องสถานที่ แต่แอดมินตอบเรื่องลงโทษโดยไม่ clarify
ตัวอย่างที่ถูกต้องมากขึ้น:
“เข้าใจว่าพี่ไรเดอร์ต้องการทราบตำแหน่งของบริษัทโฮมซอฟต์ใช่ไหมครับ รบกวนส่งรายละเอียดงานหรือภาพหน้าจอเข้ามาเพิ่มเติมได้ครับ แอดมินจะช่วยตรวจสอบตำแหน่งให้ก่อนครับ”</t>
  </si>
  <si>
    <t>แอดมินแทบไม่มี next step ที่ช่วยให้ผู้ใช้ไปต่อกับปัญหาที่ถามมา และไม่ได้เปิดทางแก้ไขเชิงปฏิบัติ เช่น ขอข้อมูลเพิ่มเพื่อเช็กตำแหน่งหรือช่วยนำทางต่อ
แม้จะมีการแจ้งวันปลดระงับที่ชัด แต่ก็ยังไม่ตอบโจทย์หลักที่ผู้ใช้ถาม และไม่มี ownership ในการช่วยคลี่คลายข้อสงสัยเรื่องสถานที่
เงื่อนไขที่ใช้หักคะแนนตามไฟล์:
เข้ากลุ่ม พลาดรุนแรง
ตัวอย่างจากเคส:
ไม่มีประโยคแนว “รบกวนส่งข้อมูลเพิ่ม” หรือ “หากต้องการให้ช่วยเช็กตำแหน่งแจ้งได้”
ตัวอย่างที่ถูกต้องมากขึ้น:
“หากพี่ไรเดอร์ยังไม่แน่ใจตำแหน่งของบริษัทโฮมซอฟต์ รบกวนส่งรายละเอียดงานหรือภาพหน้าจอมาได้ครับ แอดมินจะช่วยตรวจสอบพิกัดและแนะนำขั้นตอนต่อให้ครับ”</t>
  </si>
  <si>
    <t>ข้อความอ่านรู้เรื่อง และแบ่งเป็น 2 ย่อหน้าหลักพอใช้ได้
หักเล็กน้อยเพราะเนื้อหายาวและอัดหลายประเด็นในคำตอบเดียว ทั้งเรื่องระยะทาง บทลงโทษ และวันปลดระงับ ทำให้โฟกัสของคำตอบไม่ชัด
เงื่อนไขที่ใช้หักคะแนนตามไฟล์:
เข้ากลุ่ม พลาดเล็กน้อย
ตัวอย่างจากเคส:
ตอบหลายประเด็นรวดเดียว โดยยังไม่ปักคำตอบหลักให้ตรงคำถามต้นทาง
ตัวอย่างที่ถูกต้องมากขึ้น:
แยกเป็น
ตอบ/ถามกลับเรื่องสถานที่
ถ้าจำเป็นค่อยอธิบายผลจากระบบเป็นอีกย่อหน้า</t>
  </si>
  <si>
    <t>ภาษาโดยรวมสุภาพและถูกต้อง ใช้ถ้อยคำทางการเหมาะกับงานบริการ
เงื่อนไขที่ใช้หักคะแนนตามไฟล์:
ไม่เข้ากลุ่มพลาด</t>
  </si>
  <si>
    <t>น้ำเสียงสุภาพและไม่ใช้อารมณ์โต้ตอบ แม้ผู้ใช้จะสื่อสารแบบสั้นและอาจกำลังสับสน
อย่างไรก็ตาม การรีบแจ้งบทลงโทษทันที โดยยังไม่ช่วยตอบคำถามหลักก่อน ทำให้โทนโดยรวมดูแข็งและไม่ค่อยช่วยประคองสถานการณ์
เงื่อนไขที่ใช้หักคะแนนตามไฟล์:
เข้ากลุ่ม พลาดเล็กน้อยถึงปานกลาง
ตัวอย่างจากเคส:
แอดมินเริ่มตอบด้วยการยืนยันเรื่องระยะทางและระงับสัญญาณทันที
ตัวอย่างที่ถูกต้องมากขึ้น:
“รบกวนแอดมินขอตรวจสอบตำแหน่งของบริษัทโฮมซอฟต์ให้ก่อนนะครับ เพื่อให้พี่ไรเดอร์เข้าใจจุดรับงานได้ชัดเจนครับ”</t>
  </si>
  <si>
    <t>ไรเดอร์สอบถามที่ตั้งบริษัทโฮมซอฟต์ (Rider inquires about Home Soft company location)</t>
  </si>
  <si>
    <t>ไรเดอร์ติดต่อเข้ามาสอบถามว่า
“บริษัทโฮมซอฟต์คือที่ไหนครับ”
และให้ข้อมูลเพิ่มเติมว่า
“คือผมอยู่ท่าข้าม21”
จากข้อความของผู้ใช้ สะท้อนว่าไรเดอร์กำลังสงสัยเรื่อง ตำแหน่ง/สถานที่ของร้านหรือจุดรับงาน ไม่ใช่คำถามเรื่องบทลงโทษโดยตรงในประโยคแรกที่ถามเข้ามา
อย่างไรก็ตาม แอดมินตอบกลับด้วยข้อมูลอีกเรื่องหนึ่ง คือ
ยืนยันตามหน้าระบบการจ่ายงานว่าระยะทางประมาณ 7 กิโลเมตร
แจ้งว่าไรเดอร์ไม่เข้ารับสินค้า
แจ้งว่าจะต้องถูกระงับสัญญาณตามกฎบริษัท
แจ้งระยะเวลาระงับ 1 สัปดาห์ และวันยกเลิกการระงับ
ภาพรวมของเคสนี้คือ คำตอบไม่ตรงกับคำถามหลักของผู้ใช้ เพราะผู้ใช้ถามหาสถานที่ของ “บริษัทโฮมซอฟต์” แต่แอดมินตอบเรื่องระยะทางและการลงโทษทันที โดยไม่ได้คลี่คลายข้อสงสัยเรื่องสถานที่ก่อน และไม่ได้ขอ/ทวนข้อมูลอ้างอิงเพิ่มเติมเพื่อผูกคำถามกับงานหรือออเดอร์ให้ชัดเจน
เคสนี้จึงควรถูกหักคะแนนชัดเจนในหัวข้อความถูกต้อง ความครบถ้วน การวิเคราะห์ปัญหา และ next step</t>
  </si>
  <si>
    <t>https://drive.google.com/open?id=1qRDa2gtDLbU9lkx0Ob7XLb-IZNjt6eoe</t>
  </si>
  <si>
    <t>AA222073</t>
  </si>
  <si>
    <t>https://app.oho.chat/business/6805c0f16232119d2a1204b5/smartchat?room=692b3ea0ef2b88d393e0cf01</t>
  </si>
  <si>
    <t>มีการปิดการสนทนาครบถ้วนตามมาตรฐาน และบริบทเคสนี้เป็นเคส follow-up จากเคสก่อนหน้า แม้ข้อความช่วงที่ยกมาเริ่มจากการขอข้อมูลต่อเนื่อง แต่โครงสร้างการดูแลลูกค้ายังอยู่ในมาตรฐานการบริการและมี closing ครบ
เงื่อนไขที่ใช้หักคะแนนตามไฟล์:
ไม่เข้ากลุ่มพลาด</t>
  </si>
  <si>
    <t>แอดมินขอข้อมูลที่จำเป็นต่อการตรวจสอบช่องทางรับเงินคืนในขอบเขตที่เหมาะสม ได้แก่ ชื่อเจ้าของบัญชี เบอร์พร้อมเพย์ และเลขบัญชีธนาคารทางเลือก ถือว่าเป็นการดำเนินการตาม process ที่เหมาะสมกับเคสติดตามเงินคืน
เงื่อนไขที่ใช้หักคะแนนตามไฟล์:
ไม่เข้ากลุ่มพลาด</t>
  </si>
  <si>
    <t>เวลารอรับบริการประมาณ 1 นาที 13 วินาที อยู่ในเกณฑ์ดี และ tag เคส “ติดตามเงิน/ระยะเวลาคืนเงิน - With in SLA” สอดคล้องกับเนื้อหาเคสจริง
แอดมินมีการดำเนินการตามลำดับที่เหมาะสม คือ ขอข้อมูล → ตรวจสอบพร้อมเพย์ → เสนอช่องทางสำรอง → รับข้อมูลบัญชี → แจ้งระยะเวลาดำเนินการ
หักเล็กน้อยเพราะแม้จะเป็นเคสต่อเนื่องจาก AA222052 แต่ในข้อความช่วงสรุปท้ายยังไม่ได้ทวนอ้างอิงเลขเคสเดิมหรือรายการเดิมให้ชัดขึ้นอีกระดับ
เงื่อนไขที่ใช้หักคะแนนตามไฟล์:
เข้ากลุ่ม พลาดเล็กน้อย
ตัวอย่างจากเคส:
แอดมินแจ้งเพียงว่า
“แอดมินจะดำเนินการส่งเรื่องตรวจสอบ และติดตามเงินคืนให้นะคะ”
ตัวอย่างที่ถูกต้องมากขึ้น:
“แอดมินจะดำเนินการส่งเรื่องตรวจสอบและติดตามเงินคืนให้ต่อจากเคสก่อนหน้านี้นะคะ โดยใช้ข้อมูลบัญชี SCB ที่ลูกค้าแจ้งล่าสุดค่ะ”</t>
  </si>
  <si>
    <t>คำตอบของแอดมินถูกทิศทางและเหมาะกับสถานการณ์ เพราะเมื่อ พร้อมเพย์ไม่พบข้อมูลในระบบ แอดมินไม่ได้หยุดเคส แต่เสนอทางเลือกเป็น เลขบัญชี SCB / KBANK ซึ่งเป็นการช่วยแก้ปัญหาได้ตรงจุด และสอดคล้องกับงานติดตามเงินคืน
หักเล็กน้อย เพราะหลังลูกค้าแจ้งเลขบัญชี SCB แล้ว แอดมินยังไม่ได้ทวน ชื่อเจ้าของบัญชีกับเลขบัญชี ควบคู่กันอีกครั้งก่อนส่งเรื่อง ซึ่งเป็นจุดที่ควรทำให้ชัดเพื่อความถูกต้อง
เงื่อนไขที่ใช้หักคะแนนตามไฟล์:
เข้ากลุ่ม พลาดเล็กน้อย
ตัวอย่างจากเคส:
ลูกค้าแจ้ง
“4088874778
SCB”
แล้วแอดมินเดินหน้าส่งเรื่องต่อทันที
ตัวอย่างที่ถูกต้องมากขึ้น:
“รับทราบค่ะ ขออนุญาตยืนยันอีกครั้งนะคะ บัญชีธนาคาร SCB เลขที่ 4088874778 ชื่อเจ้าของบัญชี ธันย์ชนก บุญเตลิด ใช่หรือไม่คะ เพื่อให้แอดมินส่งเรื่องได้ถูกต้องค่ะ”</t>
  </si>
  <si>
    <t>คำตอบมีข้อมูลค่อนข้างครบ ได้แก่
แจ้งผลว่าพร้อมเพย์ไม่พบข้อมูล
เสนอทางเลือกเป็นเลขบัญชีธนาคาร
แจ้งว่าจะส่งเรื่องติดตามเงินคืน
แจ้งกรอบเวลา 3 วันทำการ
หักเล็กน้อยเพราะยังเพิ่มได้อีก เช่น
หากครบ 3 วันทำการแล้วยังไม่ได้รับเงินคืนต้องทำอย่างไร
จะมีการแจ้งผลผ่านช่องทางใดหรือไม่
ควรตรวจสอบอะไรระหว่างรอ
เงื่อนไขที่ใช้หักคะแนนตามไฟล์:
เข้ากลุ่ม พลาดเล็กน้อย
ตัวอย่างจากเคส:
“ระยะเวลาในการดำเนินการภายใน 3 วันทำการค่ะ”
ตัวอย่างที่ถูกต้องมากขึ้น:
“แอดมินจะส่งเรื่องติดตามเงินคืนให้ โดยใช้เวลาไม่เกิน 3 วันทำการนะคะ หากเกินระยะเวลาดังกล่าวแล้วยังไม่ได้รับเงินคืน สามารถแจ้งกลับเข้ามาอีกครั้งได้ค่ะ”</t>
  </si>
  <si>
    <t>แอดมินมีการอธิบายขั้นตอนต่อเนื่องได้ชัดในระดับดี เช่น เมื่อพร้อมเพย์ไม่พบข้อมูล ก็แจ้งทางเลือกใหม่ทันที และแจ้งกรอบเวลาหลังรับบัญชีธนาคาร
หักเล็กน้อยเพราะยังไม่ได้ยืนยันข้อมูลปลายทางแบบเต็มชุดก่อนส่งเรื่อง เช่น ชื่อเจ้าของบัญชี + ธนาคาร + เลขบัญชี และไม่ได้อ้างอิงเคสเดิมให้ชัดในข้อความสรุป
เงื่อนไขที่ใช้หักคะแนนตามไฟล์:
เข้ากลุ่ม พลาดเล็กน้อย
ตัวอย่างจากเคส:
มีการรับเลขบัญชีและแจ้งระยะเวลาทันที แต่ไม่มีประโยคยืนยันข้อมูลรวมก่อนส่งเรื่อง
ตัวอย่างที่ถูกต้องมากขึ้น:
“รับทราบค่ะ แอดมินจะส่งเรื่องติดตามเงินคืนให้โดยใช้ข้อมูลบัญชี SCB เลขที่ 4088874778 ชื่อบัญชี ธันย์ชนก บุญเตลิด นะคะ”</t>
  </si>
  <si>
    <t>แอดมินเข้าใจปัญหาได้ตรงจุดว่าเป็นเคส ติดตามเงินคืน และจุดติดขัดอยู่ที่ พร้อมเพย์ไม่พบข้อมูลในระบบ จึงเสนอทางเลือกใหม่ได้อย่างถูกต้อง ถือว่าแก้ปัญหาได้ค่อนข้างตรงจุด
หักเล็กน้อยเพราะการตรวจสอบความถูกต้องของข้อมูลบัญชีปลายทางยังไม่แน่นพอในรอบสุดท้าย และยังไม่ระบุชัดว่าจะเชื่อมกลับไปยังเคสก่อนหน้า/รายการเดิมอย่างไร
เงื่อนไขที่ใช้หักคะแนนตามไฟล์:
เข้ากลุ่ม พลาดเล็กน้อย
ตัวอย่างจากเคส:
แอดมินเสนอทางเลือกใหม่ทันทีเมื่อพร้อมเพย์ใช้ไม่ได้
ตัวอย่างที่ถูกต้องมากขึ้น:
“เมื่อพร้อมเพย์ไม่พบข้อมูลในระบบ แอดมินจะใช้บัญชีธนาคาร SCB ที่ลูกค้าแจ้งแทนในการติดตามเงินคืนให้นะคะ โดยขอยืนยันชื่อเจ้าของบัญชีก่อนส่งเรื่องอีกครั้งค่ะ”</t>
  </si>
  <si>
    <t>แอดมินมี ownership ที่ดี เพราะไม่ปล่อยเคสค้างกลางทาง และเดินหน้าต่อด้วยทางเลือกใหม่พร้อมแจ้งระยะเวลาดำเนินการ
หักเล็กน้อยเพราะ next step ยังไม่ครบที่สุด โดยยังไม่บอกชัดว่า
ถ้าเกิน 3 วันทำการแล้วไม่ได้เงินคืนให้ทำอย่างไร
จะมีการอัปเดตกลับหรือไม่
เงื่อนไขที่ใช้หักคะแนนตามไฟล์:
เข้ากลุ่ม พลาดเล็กน้อย
ตัวอย่างจากเคส:
มีการแจ้งระยะเวลา แต่ไม่มีแผน follow-up หากเงินยังไม่เข้า
ตัวอย่างที่ถูกต้องมากขึ้น:
“หากครบ 3 วันทำการแล้วยังไม่ได้รับเงินคืน สามารถแจ้งกลับเข้ามาได้เลยนะคะ แอดมินจะช่วยติดตามให้ต่อค่ะ”</t>
  </si>
  <si>
    <t>ข้อความเรียงลำดับดี อ่านเข้าใจง่าย และแบ่งช่วงรับข้อมูล/ตรวจสอบ/สรุปผลชัดเจน
เงื่อนไขที่ใช้หักคะแนนตามไฟล์:
ไม่เข้ากลุ่มพลาด</t>
  </si>
  <si>
    <t>ภาษาสุภาพ ชัดเจน และเหมาะสมกับบริบทการบริการลูกค้า
เงื่อนไขที่ใช้หักคะแนนตามไฟล์:
ไม่เข้ากลุ่มพลาด</t>
  </si>
  <si>
    <t>น้ำเสียงสุภาพ เหมาะสม และช่วยประคองสถานการณ์ได้ดี โดยเฉพาะตอนที่พร้อมเพย์ใช้ไม่ได้ แอดมินยังเสนอทางเลือกใหม่อย่างเป็นมิตรและไม่ทำให้ลูกค้ารู้สึกติดขัด
เงื่อนไขที่ใช้หักคะแนนตามไฟล์:
ไม่เข้ากลุ่มพลาด</t>
  </si>
  <si>
    <t>ลูกค้าติดตามสถานะการคืนเงิน (Customer follows up on refund status)</t>
  </si>
  <si>
    <t>เคสนี้เป็น เคสติดตามต่อจากเคสก่อนหน้า AA222052 เกี่ยวกับการดำเนินการ ติดตามเงินคืน โดยแอดมินประสานขอข้อมูลเพิ่มเติมเพื่อใช้ตรวจสอบความถูกต้องของช่องทางรับเงินคืน
ลำดับเคสมีดังนี้
แอดมินขอ ชื่อ-สกุลเจ้าของบัญชี
ลูกค้าแจ้งชื่อ ธันย์ชนก บุญเตลิด
แอดมินตรวจสอบแล้วแจ้งว่า เบอร์พร้อมเพย์ 0997353963 ไม่พบข้อมูลในระบบ
จากนั้นแอดมินเสนอทางเลือกใหม่ว่า หากไม่สะดวกใช้พร้อมเพย์ สามารถแจ้งเป็น เลขบัญชี SCB / KBANK
ลูกค้าแจ้งเลขบัญชี 4088874778 ธนาคาร SCB
แอดมินแจ้งว่าจะ ส่งเรื่องตรวจสอบและติดตามเงินคืนให้ โดยใช้เวลา ภายใน 3 วันทำการ
ภาพรวมเคสนี้ถือว่าทำได้ค่อนข้างดี เพราะ
มีการขอข้อมูลที่จำเป็นต่อการตรวจสอบ
มีการแจ้งผลตรวจสอบเบื้องต้น
มีการเสนอทางเลือกให้ลูกค้า
มีการแจ้งกรอบเวลาชัดเจน
อย่างไรก็ตาม ยังมีจุดที่ควรถูกหักเล็กน้อย เช่น
หลังลูกค้าแจ้งเลขบัญชี SCB แล้ว แอดมินไม่ได้ทวนชื่อเจ้าของบัญชีควบคู่กับเลขบัญชีอีกครั้งเพื่อยืนยันความถูกต้องก่อนส่งเรื่อง
ไม่มีการอ้างอิงเคสก่อนหน้า/เลขออเดอร์/เลขรายการเดิมในข้อความสรุปช่วงท้ายให้ชัดมากขึ้น
next step ยังพัฒนาได้อีก เช่น หากเกิน 3 วันทำการแล้วยังไม่ได้รับเงินคืนควรทำอย่างไร</t>
  </si>
  <si>
    <t>https://drive.google.com/open?id=1e1vemQFcpcJJBFHiqgvFDLxgkUdYq9QW</t>
  </si>
  <si>
    <t>AA223037</t>
  </si>
  <si>
    <t>https://app.oho.chat/business/6805c0f16232119d2a1204b5/smartchat?room=69df976538fda64acae9c121</t>
  </si>
  <si>
    <t>มีการทักทายและมีข้อความปิดการสนทนาตามรูปแบบมาตรฐาน
เงื่อนไขที่ใช้หักคะแนนตามไฟล์:
ไม่เข้ากลุ่มพลาด</t>
  </si>
  <si>
    <t>แอดมินดำเนินการขอข้อมูลยืนยันตัวตนในแนวทางที่สอดคล้องกับการตรวจสอบข้อมูลร้านค้า และเมื่อข้อมูล 5 ตัวท้ายไม่เพียงพอ ก็เสนอให้แจ้งเลขบัตรประชาชน 13 หลักเพื่อใช้ตรวจสอบต่อ ถือว่าอยู่ในกรอบการทำงานของเคสนี้
หักเล็กน้อย เพราะเมื่อลูกค้าส่งเลข 13 หลักมาแล้ว แอดมินไม่ได้ดำเนินการต่อให้ครบ ทำให้การใช้ข้อมูลที่ร้องขอมาไม่สมบูรณ์ในเชิง process
เงื่อนไขที่ใช้หักคะแนนตามไฟล์:
เข้ากลุ่ม พลาดเล็กน้อย
ตัวอย่างจากเคส:
แอดมินร้องขอเลขบัตร 13 หลักเพิ่มเติม แต่หลังได้รับแล้วไม่ได้ตรวจสอบต่อ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t>
  </si>
  <si>
    <t>เวลารอรับบริการประมาณ 6 วินาที ถือว่าดีมาก และ tag เคส “เปลี่ยนแปลงข้อมูล-เลขที่บัญชี” สอดคล้องกับลักษณะเคส
อย่างไรก็ตาม หัวข้อนี้ต้องหักค่อนข้างชัด เพราะ process ขาดความต่อเนื่องอย่างมากในช่วงท้าย กล่าวคือ
ร้านค้าส่งข้อมูล 13 หลักตามที่แอดมินขอแล้ว
แอดมินไม่ได้ตรวจสอบต่อ
กลับปิดเคสด้วยข้อความว่า ไม่ได้รับข้อมูลเพิ่มเติม ซึ่งไม่ตรงกับข้อเท็จจริงของแชท
นี่เป็นจุดผิด process โดยตรง
เงื่อนไขที่ใช้หักคะแนนตามไฟล์:
เข้ากลุ่ม พลาดปานกลาง
ตัวอย่างจากเคส:
ร้านค้าส่ง
“3102101615146”
แต่แอดมินตอบปิดเคสว่า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แอดมินขอตรวจสอบข้อมูลให้เพิ่มเติมนะคะ”</t>
  </si>
  <si>
    <t>ช่วงต้นของคำตอบยังถูกทิศทางในระดับหนึ่ง เพราะเมื่อข้อมูลที่ร้านค้าแจ้งไม่ตรง แอดมินเสนอให้ใช้เลขบัตรประชาชน 13 หลักแทนได้
แต่หลังจากร้านค้าส่งข้อมูล 13 หลักมาแล้ว แอดมินกลับสรุปว่า ไม่ได้รับข้อมูลเพิ่มเติม ซึ่งเป็นคำตอบที่ไม่ถูกต้องตามข้อเท็จจริงในบทสนทนา
ดังนั้นหัวข้อนี้ต้องถูกหักมาก เพราะข้อความปิดเคสช่วงท้าย ผิดจากข้อมูลจริงในแชท
เงื่อนไขที่ใช้หักคะแนนตามไฟล์:
เข้ากลุ่ม พลาดรุนแรง
ตัวอย่างจากเคส:
ร้านค้าส่งเลข 13 หลักแล้ว แต่แอดมินตอบว่า
“เนื่องจากไม่ได้รับข้อมูลเพิ่มเติม...”
ตัวอย่างที่ถูกต้องมากขึ้น:
“รับทราบค่ะ ได้รับเลขบัตรประชาชน 13 หลักแล้ว แอดมินจะดำเนินการตรวจสอบต่อให้นะคะ”</t>
  </si>
  <si>
    <t>คำตอบไม่ครบถ้วน เพราะแม้ร้านค้าจะให้ข้อมูลครบตามที่ร้องขอแล้ว แต่แอดมินไม่ได้
แจ้งผลตรวจสอบเพิ่มเติม
บอกว่าข้อมูลถูกต้องหรือไม่
บอกขั้นตอนถัดไป
บอกว่าจะดำเนินการแก้ไขเลขบัญชีอย่างไร
บอกระยะเวลาในการดำเนินการ
จึงถือว่าการช่วยเหลือค้างกลางทาง และไม่ครบตามสิ่งที่เคสนี้ควรจบให้ได้
เงื่อนไขที่ใช้หักคะแนนตามไฟล์:
เข้ากลุ่ม พลาดรุนแรง
ตัวอย่างจากเคส:
หลังร้านค้าส่งเลข 13 หลัก ไม่พบข้อความตรวจสอบต่อหรือสรุปผลใด ๆ
ตัวอย่างที่ถูกต้องมากขึ้น:
“ขอบคุณสำหรับข้อมูลเพิ่มเติมค่ะ แอดมินได้รับเลขบัตรประชาชน 13 หลักแล้ว และจะดำเนินการตรวจสอบข้อมูลบัญชีต่อให้ หากตรวจสอบเสร็จแล้วจะแจ้งผลให้ทราบค่ะ”</t>
  </si>
  <si>
    <t>แอดมินมีการระบุว่าข้อมูลเดิมไม่ถูกต้อง และชี้ว่าหากไม่แน่ใจให้แจ้งเลข 13 หลักแทน ถือว่ามี step เบื้องต้น
แต่หลังจากลูกค้าทำตาม step ที่แจ้งแล้ว กระบวนการไม่ถูกสานต่อ จึงทำให้ความชัดเจนโดยรวมพังในช่วงสำคัญที่สุดของเคส
เงื่อนไขที่ใช้หักคะแนนตามไฟล์:
เข้ากลุ่ม พลาดปานกลาง
ตัวอย่างจากเคส:
มีขั้นตอนให้ส่งเลขบัตร 13 หลัก แต่ไม่มีขั้นตอนต่อหลังได้รับข้อมูลแล้ว
ตัวอย่างที่ถูกต้องมากขึ้น:
“เมื่อได้รับเลขบัตรประชาชน 13 หลักแล้ว แอดมินจะนำไปตรวจสอบข้อมูลเจ้าของบัญชีต่อ และแจ้งผลให้ทราบนะคะ”</t>
  </si>
  <si>
    <t>แอดมินพอวิเคราะห์ได้ในช่วงต้นว่าข้อมูลยืนยันตัวตนเดิมไม่ตรง และต้องใช้เลขบัตร 13 หลักเพื่อตรวจสอบต่อ
แต่เมื่อร้านค้าส่งข้อมูลสำคัญเข้ามาแล้ว แอดมินกลับไม่ดำเนินการแก้ปัญหาต่อ จึงถือว่าเคสนี้ ยังไม่ได้ถูกแก้ไขจริง
หัวข้อนี้ต้องหักมาก เพราะปัญหาถูก identify แล้ว แต่ไม่ถูก resolve
เงื่อนไขที่ใช้หักคะแนนตามไฟล์:
เข้ากลุ่ม พลาดรุนแรง
ตัวอย่างจากเคส:
ร้านค้าส่งเลข 13 หลักครบแล้ว แต่แอดมินไม่เดินหน้าตรวจสอบหรือสรุปผลต่อ
ตัวอย่างที่ถูกต้องมากขึ้น:
“แอดมินได้รับเลขบัตร 13 หลักแล้วนะคะ เดี๋ยวตรวจสอบข้อมูลเจ้าของบัญชีและสถานะการแก้ไขข้อมูลให้ต่อทันทีค่ะ”</t>
  </si>
  <si>
    <t>หัวข้อนี้พลาดชัดเจน เพราะแอดมินไม่มี ownership ต่อเนื่องจนจบเคสจริง แม้ลูกค้าจะทำตามที่ร้องขอแล้ว
การปิดเคสด้วยเหตุผลว่า “ไม่ได้รับข้อมูลเพิ่มเติม” ทั้งที่ลูกค้าส่งมาแล้ว แสดงถึงการขาดการติดตามเคสและขาด next step โดยตรง
เงื่อนไขที่ใช้หักคะแนนตามไฟล์:
เข้ากลุ่ม พลาดรุนแรง
ตัวอย่างจากเคส:
ลูกค้าส่งเลข 13 หลักเวลา 21:20
แต่แอดมินปิดเคสเวลา 21:21 โดยไม่ตรวจสอบต่อ
ตัวอย่างที่ถูกต้องมากขึ้น:
“ขอบคุณสำหรับข้อมูลเพิ่มเติมค่ะ เดี๋ยวแอดมินตรวจสอบและอัปเดตผลให้ต่อในเคสนี้นะคะ”</t>
  </si>
  <si>
    <t>ข้อความโดยรวมอ่านง่ายและเรียงลำดับได้ดีในช่วงต้น
หักเล็กน้อยเพราะช่วงจบเคสไม่สอดคล้องกับ flow ของบทสนทนา ทำให้โครงสร้างเชิงตรรกะเสีย
เงื่อนไขที่ใช้หักคะแนนตามไฟล์:
เข้ากลุ่ม พลาดเล็กน้อย
ตัวอย่างจากเคส:
หลังได้รับข้อมูลเพิ่มเติมแล้ว กลับปิดเคสด้วยเหตุผลตรงข้ามกับสิ่งที่เกิดขึ้นจริง
ตัวอย่างที่ถูกต้องมากขึ้น:
หลังได้รับข้อมูล ควรมีข้อความ “รับทราบ/กำลังตรวจสอบต่อ” ก่อนข้อความสรุปหรือปิดเคส</t>
  </si>
  <si>
    <t>ภาษาที่ใช้สุภาพ กระชับ และถูกต้องตามงานบริการ
เงื่อนไขที่ใช้หักคะแนนตามไฟล์:
ไม่เข้ากลุ่มพลาด</t>
  </si>
  <si>
    <t>น้ำเสียงโดยรวมสุภาพและเหมาะสม ไม่มีถ้อยคำแข็งหรือกดดันลูกค้า
หักเล็กน้อยถึงปานกลาง เพราะแม้ tone ดี แต่การปิดเคสผิดจังหวะทำให้ประสบการณ์ลูกค้าดูไม่ใส่ใจในทางปฏิบัติ
เงื่อนไขที่ใช้หักคะแนนตามไฟล์:
เข้ากลุ่ม พลาดเล็กน้อย
ตัวอย่างจากเคส:
น้ำเสียงสุภาพ แต่จบเคสทันทีหลังลูกค้าเพิ่งส่งข้อมูลสำคัญ
ตัวอย่างที่ถูกต้องมากขึ้น:
“ขอบคุณสำหรับข้อมูลเพิ่มเติมค่ะ แอดมินจะรีบตรวจสอบต่อให้นะคะ”</t>
  </si>
  <si>
    <t>ร้านค้าสอบถามการเปลี่ยนแปลงบัญชีผู้รับเงิน (Merchant inquires about changing payout bank account)</t>
  </si>
  <si>
    <t>เคสนี้เป็นเคสฝั่งร้านค้าเกี่ยวกับการ เปลี่ยนแปลงข้อมูล / เลขที่บัญชี โดยร้านค้าได้ส่งข้อมูลยืนยันตัวตนมาตั้งแต่ต้น ได้แก่
ชื่อร้านค้า: หม่ำ หม่ำ อาหารเด็กออแกนิค
ชื่อผู้ลงทะเบียนร้านค้า: ฐิตานุท อยู่ใย
เบอร์โทรที่ลงทะเบียน: 0917905156
เลขบัตรประชาชน 5 ตัวท้าย: 15146
พร้อมระบุชัดว่า
“ใส่ไปแล้วตั้งแต่แรกนะคะ”
จากนั้นแอดมินตอบรับและแจ้งว่าขอตรวจสอบ ก่อนแจ้งผลว่า
ข้อมูลที่ร้านค้าแจ้งมาไม่ถูกต้อง
และเสนอให้ร้านค้าแจ้ง เลขบัตรประชาชน 13 หลัก แทน หากไม่แน่ใจข้อมูล
ต่อมาร้านค้าได้ส่งเลข 13 หลักมาให้คือ
3102101615146
แต่หลังจากนั้นแอดมินกลับปิดเคสด้วยข้อความว่า
“เนื่องจากไม่ได้รับข้อมูลเพิ่มเติม...”
ทั้งที่ในความเป็นจริงร้านค้าเพิ่งส่งข้อมูลเพิ่มเติมเข้ามาแล้ว
ดังนั้นเคสนี้มีจุดพลาดสำคัญชัดเจน คือ
แอดมินรับข้อมูลเพิ่มเติมแล้ว แต่สรุปผิดว่าไม่ได้รับข้อมูลเพิ่มเติม
ไม่มีการตรวจสอบต่อหลังได้เลขบัตร 13 หลัก
ไม่มีการแจ้งผลหลังลูกค้าส่งข้อมูลครบตามที่แอดมินร้องขอ
ownership ขาดช่วงและจบเคสผิดจังหวะ</t>
  </si>
  <si>
    <t>https://drive.google.com/open?id=1vnafBkNMEwZbL_qoQv9DOXp_VWI7gD8W</t>
  </si>
  <si>
    <t>AA222656</t>
  </si>
  <si>
    <t>https://app.oho.chat/business/6805c0f16232119d2a1204b5/smartchat?room=69df3d845173fbf730971c35</t>
  </si>
  <si>
    <t>แอดมินมีการขอข้อมูลยืนยันตัวตนและขอรูปคู่บัตรประชาชนเพื่อความปลอดภัยของบัญชี ซึ่งสอดคล้องกับเคสลักษณะเกี่ยวกับการเข้าสู่ระบบและการยืนยันตัวตน
อย่างไรก็ตาม การขอข้อมูลยังมีลำดับที่ไม่คมพอ เพราะก่อนถึงจุดขอรูปคู่บัตรประชาชน ยังไม่ได้ยืนยันข้อมูลอ้างอิงพื้นฐานให้ครบถ้วน โดยเฉพาะ RR Rider ที่แอดมินร้องขอไว้เองแต่ไม่ได้ตามให้ครบ
เงื่อนไขที่ใช้หักคะแนนตามไฟล์:
เข้ากลุ่ม พลาดเล็กน้อย
ตัวอย่างจากเคส:
แอดมินขอ
ชื่อ-นามสกุล
รหัสไรเดอร์
เบอร์โทรศัพท์
แต่เมื่อไรเดอร์ไม่ได้ส่ง RR มา แอดมินก็ไม่ได้ขอซ้ำก่อนเดินหน้าต่อ
ตัวอย่างที่ถูกต้องมากขึ้น:
“รบกวนขอรหัสไรเดอร์ (RRxxxxx) เพิ่มเติมด้วยนะครับ เพื่อให้แอดมินตรวจสอบบัญชีและดำเนินการยืนยันตัวตนได้ถูกต้องครับ”</t>
  </si>
  <si>
    <t>เวลารอรับบริการประมาณ 23 วินาที ถือว่าดี และ tag เคส “สอบถามการสมัครไรเดอร์ใหม่” เชื่อมโยงได้กับส่วนท้ายของเคสที่เป็นเรื่องเอกสารและการรออนุมัติ
อย่างไรก็ตาม process ยังมีจุดหัก เพราะแม้แอดมินร้องขอข้อมูลสำคัญแล้ว แต่ไม่ได้ตามให้ครบ โดยเฉพาะ RR Rider ซึ่งเป็นข้อมูลสำคัญที่คุณย้ำให้ตรวจเสมอ หากเคสจำเป็นต้องใช้ตรวจสอบ
อีกทั้งช่วงต้นของเคสผู้ใช้ถามเรื่อง “ขึ้นให้แจ้ง LINE / เข้าบัญชีทำไง” แต่แอดมินใช้เวลาหลายข้อความกว่าจะพาเข้าสู่คำตอบจริง
เงื่อนไขที่ใช้หักคะแนนตามไฟล์:
เข้ากลุ่ม พลาดเล็กน้อย
ตัวอย่างจากเคส:
แอดมินขอ RR แต่ไม่ได้รับ แล้วไม่ตามขออีก
ตัวอย่างที่ถูกต้องมากขึ้น:
“รบกวนพี่ไรเดอร์แจ้งรหัส RR เพิ่มเติมด้วยนะครับ หากไม่ทราบ รบกวนแจ้งเบอร์ที่ใช้สมัครและชื่อ-นามสกุลให้ครบ เพื่อให้แอดมินตรวจสอบในระบบได้ถูกต้องครับ”</t>
  </si>
  <si>
    <t>คำตอบโดยรวมถูกทิศทาง เพราะแอดมินสามารถไล่ไปจนพบว่าเคสนี้เกี่ยวข้องกับ
การแจ้งเตือนด้านความปลอดภัย
การเข้าสู่ระบบด้วย Touch ID / Face ID
สถานะบัญชีที่ยังอยู่ระหว่างรออนุมัติ
เอกสารที่ต้องอัปโหลดเพิ่มเติม
อย่างไรก็ตาม ยังมีจุดที่ทำให้ต้องหักเล็กน้อย คือ เบอร์โทรที่ลูกค้าแจ้ง (087348311) กับเบอร์ที่แอดมินตรวจพบในระบบ (0807348311) ไม่ตรงกัน แต่แอดมินไม่ได้ทวนหรืออธิบายความต่างนี้ให้ชัดก่อนสรุปสถานะบัญชี
เงื่อนไขที่ใช้หักคะแนนตามไฟล์:
เข้ากลุ่ม พลาดเล็กน้อย
ตัวอย่างจากเคส:
แอดมินแจ้งว่า
“จากการตรวจสอบในระบบ พบว่าพี่ไรเดอร์ได้เข้าสู่ระบบด้วยเบอร์ 0807348311 ครับ”
ทั้งที่ผู้ใช้เพิ่งพิมพ์อีกเบอร์หนึ่งก่อนหน้า
ตัวอย่างที่ถูกต้องมากขึ้น:
“จากการตรวจสอบในระบบ พบข้อมูลบัญชีที่ผูกกับเบอร์ 0807348311 นะครับ ไม่ทราบว่าเป็นเบอร์ที่พี่ไรเดอร์ใช้งานอยู่หรือไม่ครับ เพื่อให้แอดมินตรวจสอบต่อได้ถูกบัญชีครับ</t>
  </si>
  <si>
    <t>แอดมินให้รายละเอียดค่อนข้างครบในช่วงท้าย โดยเฉพาะรายการเอกสารที่ต้องใช้เพื่อให้บัญชีผ่านการอนุมัติ ซึ่งช่วยได้จริง
แต่ยังหักเล็กน้อย เพราะคำถามหลักของไรเดอร์คือ “ต้องทำไง / จะเข้าบัญชีทำไง” ซึ่งควรมีคำตอบแบบสรุปสั้น ๆ ชัด ๆ ก่อนว่า
ตอนนี้บัญชียังเข้าไม่ได้เพราะยังรออนุมัติ
สิ่งที่ต้องทำถัดไปคืออัปโหลดเอกสารอะไร
เมื่ออัปโหลดครบแล้วจะต้องรออะไรต่อ
คำตอบที่มีแม้จะครบเชิงรายการเอกสาร แต่ยังไม่คมในเชิง “สรุปวิธีแก้ปัญหาให้ผู้ใช้เข้าใจทันที”
เงื่อนไขที่ใช้หักคะแนนตามไฟล์:
เข้ากลุ่ม พลาดเล็กน้อย
ตัวอย่างจากเคส:
แอดมินให้รายการเอกสารยาว แต่ไม่ได้สรุปขั้นตอนเป็นลำดับสั้น ๆ ชัด ๆ ก่อน
ตัวอย่างที่ถูกต้องมากขึ้น:
“ขณะนี้บัญชีของพี่ไรเดอร์ยังอยู่ระหว่างรออนุมัตินะครับ วิธีดำเนินการต่อคืออัปโหลดเอกสารให้ครบในแอปก่อน เมื่อเอกสารครบแล้วระบบจะพิจารณาอนุมัติให้อีกครั้งครับ”</t>
  </si>
  <si>
    <t>แอดมินมีการให้ขั้นตอนและลิสต์เอกสารค่อนข้างชัดเจน พร้อมแนบลิงก์ตัวอย่างเอกสาร ทำให้หัวข้อนี้ทำได้ดี
หักเล็กน้อยเพราะลำดับการพาไปสู่คำตอบยังไม่ค่อยสั้นและตรงประเด็นตั้งแต่ต้น รวมถึงไม่ได้ยืนยันข้อมูล RR/เบอร์บัญชีให้แน่นก่อนสรุป
เงื่อนไขที่ใช้หักคะแนนตามไฟล์:
เข้ากลุ่ม พลาดเล็กน้อย
ตัวอย่างจากเคส:
มีลิสต์เอกสารครบ แต่ก่อนหน้านั้นยังไม่มีการสรุปขั้นตอนสั้น ๆ ให้ผู้ใช้เข้าใจง่าย
ตัวอย่างที่ถูกต้องมากขึ้น:
“ตอนนี้พี่ไรเดอร์ต้องอัปโหลดเอกสารให้ครบในแอปก่อนนะครับ โดยมีรายการดังนี้...”</t>
  </si>
  <si>
    <t>แอดมินสามารถไล่ไปถึงสาเหตุและสถานะของบัญชีได้ว่าเป็นเคส รออนุมัติไรเดอร์ และมีเอกสารที่ต้องอัปโหลดเพิ่มเติม ถือว่าแก้ปัญหาได้ตรงจุดในระดับหนึ่ง
แต่ยังไม่สุด เพราะช่วงต้นของเคสผู้ใช้ถามเรื่องการเข้าใช้งานบัญชีและแจ้งว่า “ระบบให้ติดต่อ LINE” ซึ่งแอดมินใช้หลายจังหวะกว่าจะพาเข้าสู่ root cause จริง และไม่ได้จัดคำตอบให้ผู้ใช้เห็นภาพชัดทันทีว่า ปัญหาหลักคือบัญชียังไม่อนุมัติ
เงื่อนไขที่ใช้หักคะแนนตามไฟล์:
เข้ากลุ่ม พลาดเล็กน้อย
ตัวอย่างจากเคส:
กว่าจะสรุปว่า “ขณะนี้อยู่ระหว่างดำเนินการรออนุมัติไรเดอร์” ต้องผ่านหลายข้อความ
ตัวอย่างที่ถูกต้องมากขึ้น:
“จากการตรวจสอบ บัญชีของพี่ไรเดอร์ยังอยู่ระหว่างรออนุมัตินะครับ จึงยังไม่สามารถเข้าใช้งานได้เต็มรูปแบบ วิธีดำเนินการต่อคืออัปโหลดเอกสารให้ครบในแอปครับ”</t>
  </si>
  <si>
    <t>แอดมินมี ownership ในระดับดี เพราะดำเนินการตรวจสอบต่อเนื่องและให้ next step เป็นรายการเอกสารที่ต้องอัปโหลด พร้อมลิงก์ดูตัวอย่าง
หักเล็กน้อยเพราะยังขาดการเช็กความเข้าใจของผู้ใช้หลังให้รายการยาว ๆ และปิดเคสค่อนข้างไว ทั้งที่ผู้ใช้เพิ่งได้ข้อมูลจำนวนมาก อาจต้องการถามต่อ
เงื่อนไขที่ใช้หักคะแนนตามไฟล์:
เข้ากลุ่ม พลาดเล็กน้อย
ตัวอย่างจากเคส:
หลังส่งรายการเอกสารยาวและลิงก์ตัวอย่างไม่นาน ก็ปิดเคส
ตัวอย่างที่ถูกต้องมากขึ้น:
“หากพี่ไรเดอร์อัปโหลดเอกสารแล้วติดขั้นตอนไหน หรือไม่แน่ใจว่าเอกสารถูกต้องหรือไม่ สามารถส่งกลับมาตรวจสอบเพิ่มเติมได้เลยนะครับ”</t>
  </si>
  <si>
    <t>ข้อความส่วนใหญ่เรียงลำดับดี แต่มีบางช่วงที่ flow ยังวกเล็กน้อย และลิสต์เอกสารค่อนข้างยาว ทำให้ผู้ใช้อาจต้องใช้เวลาอ่านพอสมควร
เงื่อนไขที่ใช้หักคะแนนตามไฟล์:
เข้ากลุ่ม พลาดเล็กน้อย
ตัวอย่างจากเคส:
ช่วงต้นยังถามกว้าง ๆ ก่อนเข้าสู่ประเด็นจริง และช่วงท้ายให้ข้อมูลหลายบรรทัดยาวต่อเนื่อง
ตัวอย่างที่ถูกต้องมากขึ้น:
เริ่มจากสรุปสาเหตุ 1 บรรทัด แล้วค่อยตามด้วยลิสต์เอกสารเป็นขั้นตอน</t>
  </si>
  <si>
    <t>ภาษาสุภาพและโดยรวมถูกต้อง แต่มีบางจุดสะกด/เว้นวรรค/ถ้อยคำที่ยังไม่เนียนเต็มที่ เช่น “โฟรไฟล์”, “ให้เก็นกล่อง”, “เเอปพลิเคชัน” ทำให้ต้องหักเล็กน้อย
เงื่อนไขที่ใช้หักคะแนนตามไฟล์:
เข้ากลุ่ม พลาดเล็กน้อย
ตัวอย่างจากเคส:
“รูปถ่ายโฟรไฟล์”
“ให้เก็นกล่อง”
“ในเเอปพลิเคชัน”
ตัวอย่างที่ถูกต้องมากขึ้น:
“รูปถ่ายโปรไฟล์”
“ให้เห็นกล่อง”
“ในแอปพลิเคชัน”</t>
  </si>
  <si>
    <t>น้ำเสียงสุภาพ เป็นมิตร และช่วยประคองผู้ใช้ได้ดี โดยเฉพาะเมื่อเป็นเคสที่ผู้ใช้สับสนเรื่องการเข้าใช้งานบัญชี
หักเล็กน้อยเพราะในช่วงต้นยังสามารถสะท้อนความเข้าใจความกังวลของผู้ใช้ได้ชัดกว่านี้อีกเล็กน้อย
เงื่อนไขที่ใช้หักคะแนนตามไฟล์:
เข้ากลุ่ม พลาดเล็กน้อย
ตัวอย่างจากเคส:
“รับทราบครับ ไม่ทราบว่าพี่ไรเดอร์ต้องการให้แอดมินช่วยเหลือเพิ่มเติมในด้านใด...”
ตัวอย่างที่ถูกต้องมากขึ้น:
“รับทราบครับ เดี๋ยวแอดมินช่วยตรวจสอบให้ว่าบัญชีของพี่ไรเดอร์ติดขั้นตอนไหน และต้องดำเนินการต่ออย่างไรนะครับ”</t>
  </si>
  <si>
    <t>ไรเดอร์สอบถามการเข้าใช้งานบัญชี (Rider inquires about account access)</t>
  </si>
  <si>
    <t>เคสนี้เป็นเคสฝั่งไรเดอร์เกี่ยวกับ การเข้าสู่ระบบแอป Robinhood Rider ไม่ได้ / ระบบแจ้งให้ติดต่อผ่าน LINE โดยไรเดอร์ส่งภาพหน้าจอพร้อมข้อความลักษณะว่า
“ต้องทำไงคับ”
“มันขึ้นว่าให้แจ้งไลนี้”
“ผมจะเข้าบัญชีทำไงคับ”
จากบทสนทนา แอดมินเริ่มจากการทักทาย แต่ในช่วงแรกยังไม่ได้จับประเด็นปัญหาให้ตรงทันที เพราะไรเดอร์ถามวิธีเข้าใช้งานบัญชี แต่แอดมินยังตอบเชิงกว้างก่อนว่า หากต้องการให้ช่วยด้านใดให้แจ้งได้
ต่อมาจึงขอข้อมูลเบื้องต้น ได้แก่
ชื่อ-นามสกุล
รหัสไรเดอร์
เบอร์โทรศัพท์
อย่างไรก็ตาม ไรเดอร์ให้มาเพียง
ชื่อ
เบอร์โทรศัพท์
แต่ ไม่ได้ให้รหัส RR และแอดมินก็ไม่ได้ตามขอซ้ำให้ครบก่อนดำเนินการ
หลังจากนั้นแอดมินอธิบายจากภาพว่าเป็นการเข้าสู่ระบบด้วย Touch ID / Face ID และแจ้งว่าหากไม่ได้เป็นผู้เปิดใช้งานเอง ระบบจะให้ติดต่อผ่าน LINE เพื่อความปลอดภัย
ต่อมามีการขอให้ไรเดอร์ ถ่ายรูปคู่กับบัตรประชาชน เพื่อยืนยันตัวตน และหลังจากตรวจสอบในระบบ แอดมินแจ้งว่า
มีการเข้าสู่ระบบด้วยเบอร์ 0807348311
ขณะนี้อยู่ระหว่าง รออนุมัติไรเดอร์
สุดท้ายแอดมินให้รายการเอกสารที่ต้องอัปโหลดในแอป เช่น รูปโปรไฟล์ ใบขับขี่ สมุดบัญชี ทะเบียนรถ รูปรถ และใบตรวจประวัติอาชญากรรม ก่อนปิดเคส
ภาพรวมเคสนี้ แอดมินช่วยไปถึงระดับหนึ่งและให้รายการเอกสารค่อนข้างครบ แต่ยังมีจุดต้องหักชัดเจนคือ
ตอนต้นยังไม่จับปัญหาให้ตรง
ไม่ได้ขอ/ทวน RR Rider ให้ครบทั้งที่เป็นข้อมูลสำคัญต่อเคสนี้
มีความไม่สอดคล้องของเบอร์โทรที่ลูกค้าแจ้งกับเบอร์ที่ตรวจพบในระบบ แต่แอดมินยังไม่ clarify ให้ชัด
มีการขอรูปคู่บัตรประชาชนทั้งที่ใน flow เดียวกันยังไม่ได้ยืนยันเหตุผลและผลลัพธ์หลังรับเอกสารอย่างเป็นระบบ
next step ยังพอมี แต่ลำดับการพาผู้ใช้แก้ปัญหายังไม่คมพอ</t>
  </si>
  <si>
    <t>https://drive.google.com/open?id=1c8549BhkR9pmtwfgraiwzSvQqi2aCcju</t>
  </si>
  <si>
    <t>AA222725</t>
  </si>
  <si>
    <t>https://app.oho.chat/business/6805c0f16232119d2a1204b5/smartchat?room=6839976733e2502edb79fd7c</t>
  </si>
  <si>
    <t>ไม่พบการเปิดเผยข้อมูลส่วนบุคคลเกินความจำเป็น และการตรวจสอบดำเนินอยู่ในขอบเขตของออเดอร์ที่เกี่ยวข้องโดยตรง
เงื่อนไขที่ใช้หักคะแนนตามไฟล์:
ไม่เข้ากลุ่มพลาด</t>
  </si>
  <si>
    <t>เวลารอรับบริการประมาณ 7 วินาที ถือว่าดีมาก และ tag เคส “จ่ายเงินชดเชย ระยะทางถึงร้านค้า &gt; ลูกค้า” สอดคล้องกับลักษณะปัญหา
แอดมินมีการขอภาพหน้าจอประกอบการตรวจสอบก่อนสรุปผล และมีการอ้างอิงเลขออเดอร์ชัดเจน จึงถือว่าดำเนินการตาม process ได้เหมาะสม
เงื่อนไขที่ใช้หักคะแนนตามไฟล์:
ไม่เข้ากลุ่มพลาด</t>
  </si>
  <si>
    <t>คำตอบตรงกับประเด็นของผู้ใช้ และอิงผลตรวจสอบจริงจากออเดอร์ 260415-RJ-4787 โดยแอดมินแจ้งชัดว่าแอปแสดง 9 กม. แต่วิ่งจริง 12 กม. และจะชดเชยส่วนต่าง 3 กม. เป็น 21 บาท ซึ่งสอดคล้องกับแนวทางชดเชยในเคสประเภทนี้
หักเล็กน้อยเพราะยังไม่ได้อธิบายหลักเกณฑ์คำนวณให้ผู้ใช้เข้าใจมากขึ้น เช่น 3 กม. ถูกคิดเป็น 21 บาทอย่างไร
เงื่อนไขที่ใช้หักคะแนนตามไฟล์:
เข้ากลุ่ม พลาดเล็กน้อย
ตัวอย่างจากเคส:
“แอดมินจะดำเนินการส่งเรื่อง ขอรับเงินชดเชยส่วนต่างระยะทาง 3 กิโลเมตร เป็นจำนวนเงิน 21 บาท”
ตัวอย่างที่ถูกต้องมากขึ้น:
“แอดมินจะดำเนินการส่งเรื่องขอรับเงินชดเชยส่วนต่างระยะทาง 3 กิโลเมตร เป็นจำนวนเงิน 21 บาทนะครับ โดยจะอิงตามหลักเกณฑ์ชดเชยส่วนต่างระยะทางของระบบครับ”</t>
  </si>
  <si>
    <t>คำตอบค่อนข้างครบ เพราะมีทั้ง
ผลตรวจสอบ
เลขออเดอร์
ระยะทางในแอปกับระยะทางจริง
จำนวนเงินชดเชย
ช่องทางรับเงิน
ระยะเวลาได้รับเงิน
หักเล็กน้อยเพราะยังเพิ่มได้อีก เช่น หากเกิน 2 วันทำการแล้วยังไม่ได้เงินควรทำอย่างไร
เงื่อนไขที่ใช้หักคะแนนตามไฟล์:
เข้ากลุ่ม พลาดเล็กน้อย
ตัวอย่างจากเคส:
มีการแจ้งว่าเงินจะเข้าภายใน 2 วันทำการ แต่ไม่มีเงื่อนไข follow-up หากล่าช้า
ตัวอย่างที่ถูกต้องมากขึ้น:
“พี่ไรเดอร์จะได้รับเงินผ่านบัญชี SCB ภายในประมาณ 2 วันทำการนะครับ หากเกินกำหนดแล้วยังไม่มียอดเข้า สามารถแจ้งกลับเข้ามาได้ครับ”</t>
  </si>
  <si>
    <t>แอดมินขอหลักฐานเพิ่มก่อนตรวจสอบ และเมื่อสรุปผลก็อ้างอิงเลขออเดอร์อย่างชัดเจน พร้อมแจกแจงระยะในแอป ระยะจริง และผลการชดเชยอย่างเป็นระบบ อ่านเข้าใจง่าย
เงื่อนไขที่ใช้หักคะแนนตามไฟล์:
ไม่เข้ากลุ่มพลาด</t>
  </si>
  <si>
    <t>แอดมินเข้าใจปัญหาได้ตรงจุดว่าเป็นเรื่อง ส่วนต่างระยะทางที่ส่งผลต่อค่ารอบ และสามารถตรวจสอบจนได้ผลลัพธ์เชิงแก้ปัญหาจริง คือส่งเรื่องชดเชยให้
หักเล็กน้อยเพราะยังไม่ได้อธิบายให้ผู้ใช้ชัดขึ้นว่าสาเหตุส่วนต่างเกิดจากกรณีถนนปิด/ทางเลี่ยงตามที่ผู้ใช้แจ้งหรือไม่
เงื่อนไขที่ใช้หักคะแนนตามไฟล์:
เข้ากลุ่ม พลาดเล็กน้อย
ตัวอย่างจากเคส:
ไรเดอร์แจ้งว่า “ขึ้นว่าถนนปิดให้เลี่ยง” แต่แอดมินไม่ได้เชื่อมเหตุนี้กับผลตรวจสอบในคำตอบสุดท้าย
ตัวอย่างที่ถูกต้องมากขึ้น:
“จากการตรวจสอบพบว่าหน้าแอปแสดง 9 กม. แต่ระยะทางที่วิ่งจริงเป็น 12 กม. ซึ่งสอดคล้องกับกรณีทางเลี่ยงที่พี่ไรเดอร์แจ้งครับ”</t>
  </si>
  <si>
    <t>แอดมินมี ownership ที่ดี เพราะรับเรื่อง ตรวจสอบ และแจ้งว่าจะส่งเรื่องชดเชยให้ พร้อมระยะเวลาเงินเข้า
หักเล็กน้อยเพราะปิดเคสเร็ว และยังไม่ได้บอก next step กรณีเงินไม่เข้าตามเวลา
เงื่อนไขที่ใช้หักคะแนนตามไฟล์:
เข้ากลุ่ม พลาดเล็กน้อย
ตัวอย่างจากเคส:
หลังแจ้งผลและระยะเวลาเงินเข้า ก็ปิดเคสเลย
ตัวอย่างที่ถูกต้องมากขึ้น:
“หากเกินประมาณ 2 วันทำการแล้วยังไม่มียอดเข้า สามารถแจ้งกลับเข้ามาให้แอดมินช่วยติดตามต่อได้เลยนะครับ”</t>
  </si>
  <si>
    <t>ข้อความเรียงลำดับดีมาก ตั้งแต่ขอหลักฐาน → ตรวจสอบออเดอร์ → แจ้งผล → แจ้งเงินชดเชย → แจ้งระยะเวลา
เงื่อนไขที่ใช้หักคะแนนตามไฟล์:
ไม่เข้ากลุ่มพลาด</t>
  </si>
  <si>
    <t>ภาษาสุภาพ กระชับ และสื่อสารได้ชัดเจน เหมาะสมกับบริบทเคสไรเดอร์
เงื่อนไขที่ใช้หักคะแนนตามไฟล์:
ไม่เข้ากลุ่มพลาด</t>
  </si>
  <si>
    <t>น้ำเสียงสุภาพ เหมาะสม และมีการขออภัยในความไม่สะดวกอย่างเหมาะสมกับสถานการณ์
เงื่อนไขที่ใช้หักคะแนนตามไฟล์:
ไม่เข้ากลุ่มพลาด</t>
  </si>
  <si>
    <t>ไรเดอร์สอบถามค่ารอบไม่สอดคล้องกับระยะทางจัดส่ง (Rider inquires about fare not matching delivery distance)</t>
  </si>
  <si>
    <t>ไรเดอร์ติดต่อเข้ามาแจ้งว่า
“ระยะทาง 12 กม. ควรได้ค่ารอบ 94 บาทนะครับ”
ซึ่งเป็นเคสเกี่ยวกับ ค่ารอบ/ชดเชยส่วนต่างระยะทาง
แอดมินเริ่มจากการทักทาย และขอให้ไรเดอร์ส่ง ภาพหน้าจอแสดงระยะทางเพิ่มเติม เพื่อใช้ประกอบการตรวจสอบ จากนั้นไรเดอร์แจ้งเพิ่มว่า
วิ่งออกมาจากร้านแล้ว
ระบบขึ้นว่าถนนปิดให้เลี่ยง
ต่อมาแอดมินตรวจสอบออเดอร์ 260415-RJ-4787 และแจ้งผลว่า
หน้าแอปแสดงระยะทาง 9 กม.
ระยะทางที่วิ่งจริง 12 กม.
จะดำเนินการส่งเรื่อง ขอรับเงินชดเชยส่วนต่างระยะทาง 3 กม. เป็นเงิน 21 บาท
เงินจะเข้าบัญชี SCB ภายในประมาณ 2 วันทำการ
ภาพรวมเคสนี้ถือว่าทำได้ดี เพราะ
จับประเด็นได้ตรงว่าเป็นเรื่องส่วนต่างค่ารอบ/ระยะทาง
ขอหลักฐานเพิ่มก่อนตรวจสอบ
ระบุหมายเลขออเดอร์และผลตรวจสอบชัดเจน
แจ้งผลลัพธ์และระยะเวลาชัดเจน
อย่างไรก็ตาม ยังมีจุดที่ควรถูกหักเล็กน้อย เช่น
ไม่ได้ขอ/ทวนข้อมูล RR หรือข้อมูลอ้างอิงเพิ่มเติม แต่ในเคสนี้มี RR แสดงอยู่ในห้องแชทและมีออเดอร์ชัดเจน จึงไม่ใช่จุดหักแรง
ไม่ได้อธิบายให้ชัดว่าหลักการคิด 21 บาทมาจากอะไร
การปิดเคสค่อนข้างเร็วหลังแจ้งผล</t>
  </si>
  <si>
    <t>https://drive.google.com/open?id=16QIEDF1wAmPnhIDDwFlDTadzc5vDRZ0p</t>
  </si>
  <si>
    <t>AA221917</t>
  </si>
  <si>
    <t>https://app.oho.chat/business/6805c0f16232119d2a1204b5/smartchat?room=683d11706e4101b5c28e94de</t>
  </si>
  <si>
    <t>แอดมินดำเนินการตาม process ที่เหมาะสมสำหรับเคสยกเลิกออเดอร์จากกรณีร้านปิด โดยให้ไรเดอร์ติดต่อร้าน/ลูกค้า ก่อนจะช่วยดำเนินการยกเลิกเมื่อเงื่อนไขครบ และไม่พบการเปิดเผยข้อมูลส่วนบุคคลเกินความจำเป็น
เงื่อนไขที่ใช้หักคะแนนตามไฟล์:
ไม่เข้ากลุ่มพลาด</t>
  </si>
  <si>
    <t>เวลารอรับบริการประมาณ 10 นาที 26 วินาที ค่อนข้างนานสำหรับเคสที่ไรเดอร์รออยู่หน้างานแล้ว จึงควรถูกหักเล็กน้อยในมุม SLA
อย่างไรก็ตาม ในด้าน process ถือว่าทำถูกต้อง เพราะไรเดอร์ได้ให้ข้อมูลสำคัญครบ และแอดมินก็ใช้ข้อมูลนั้นในการดำเนินการต่อ รวมถึง tag เคส “ปัญหาก่อนจัดส่ง-ร้านปิด” ตรงกับสถานการณ์จริง
เงื่อนไขที่ใช้หักคะแนนตามไฟล์:
เข้ากลุ่ม พลาดเล็กน้อย
ตัวอย่างจากเคส:
ไรเดอร์เริ่มติดต่อ 11:46 แต่แอดมินตอบจริงเวลา 11:57
ตัวอย่างที่ถูกต้องมากขึ้น:
ควรตอบรับและรับเรื่องในเวลาที่เร็วกว่านี้ โดยเฉพาะเมื่อเป็นเคสที่ไรเดอร์ติดงานและรับงานใหม่ไม่ได้</t>
  </si>
  <si>
    <t>แอดมินตอบถูกต้องตามสถานการณ์และตาม process ของเคสร้านปิด โดยเริ่มจากให้ไรเดอร์ติดต่อให้ลูกค้ากดยกเลิกก่อน และเมื่อไรเดอร์แจ้งว่าติดต่อแล้วแต่ลูกค้าไม่รับ แอดมินก็ช่วยยกเลิกออเดอร์ให้จริง ถือว่าคำตอบและการดำเนินการสอดคล้องกับข้อเท็จจริงของเคส
เงื่อนไขที่ใช้หักคะแนนตามไฟล์:
ไม่เข้ากลุ่มพลาด</t>
  </si>
  <si>
    <t>คำตอบค่อนข้างครบ เพราะมีทั้ง
เงื่อนไขก่อนยกเลิก
ขั้นตอนที่ไรเดอร์ต้องทำ
การรับเรื่องเมื่อเงื่อนไขครบ
การแจ้งผลยกเลิกสำเร็จ
การแจ้งให้รอรับงานถัดไปได้
หักเล็กน้อยเพราะช่วงแรกสามารถตอบให้กระชับและชัดกว่าเดิมได้ เช่น เมื่อไรเดอร์แจ้งเหตุ “ร้านปิด” และรอมาแล้วนาน แอดมินอาจสรุปขั้นตอนให้เร็วและตรงกว่านี้ ไม่ต้องอธิบายยาวก่อน
เงื่อนไขที่ใช้หักคะแนนตามไฟล์:
เข้ากลุ่ม พลาดเล็กน้อย
ตัวอย่างจากเคส:
แอดมินอธิบาย process ยาวก่อน แล้วค่อยรับยกเลิกภายหลัง
ตัวอย่างที่ถูกต้องมากขึ้น:
“หากพี่ไรเดอร์ติดต่อร้านและลูกค้าแล้ว แต่ลูกค้าไม่รับสาย รบกวนแจ้งแอดมินได้เลยนะคะ แอดมินจะช่วยดำเนินการยกเลิกให้ค่ะ”</t>
  </si>
  <si>
    <t>แอดมินอธิบายขั้นตอนชัดเจนว่า
ให้ลูกค้ากดยกเลิกเองก่อนหากติดต่อได้
หากลูกค้าไม่กดยกเลิก แอดมินจะช่วยดำเนินการต่อ
และตอนจบยังอ้างอิงเลขออเดอร์ 260414-RI-4250 ชัดเจน จึงถือว่าหัวข้อนี้ทำได้ดี
เงื่อนไขที่ใช้หักคะแนนตามไฟล์:
ไม่เข้ากลุ่มพลาด</t>
  </si>
  <si>
    <t>แอดมินวิเคราะห์ปัญหาได้ตรงจุดว่าเป็นกรณี ร้านปิด / ลูกค้าไม่รับสาย / ไรเดอร์ติดงาน และเมื่อเงื่อนไขครบก็ช่วยยกเลิกออเดอร์ให้จริง ซึ่งถือว่าแก้ปัญหาได้ตรงจุดมาก
หักเล็กน้อยเพราะช่วงต้นยังใช้เวลาอธิบายเชิง process ก่อนจะเข้าสู่การช่วยเหลือจริง ทั้งที่ไรเดอร์อยู่ในสถานการณ์เร่งด่วนและแจ้งว่ารอมาแล้วนาน
เงื่อนไขที่ใช้หักคะแนนตามไฟล์:
เข้ากลุ่ม พลาดเล็กน้อย
ตัวอย่างจากเคส:
ไรเดอร์แจ้งว่า “ผมมารอตรงนี้ได้ประมาณ 15 นาทีแล้ว” แต่แอดมินยังตอบ process ก่อน
ตัวอย่างที่ถูกต้องมากขึ้น:
“หากพี่ไรเดอร์ติดต่อร้านและลูกค้าแล้วไม่ได้จริง ๆ แอดมินจะช่วยดำเนินการยกเลิกให้นะคะ รบกวนแจ้งยืนยันมาได้เลยค่ะ”</t>
  </si>
  <si>
    <t>แอดมินมี ownership ดีมาก เพราะเมื่อไรเดอร์แจ้งข้อมูลครบและยืนยันว่าติดต่อลูกค้าไม่ได้ ก็รับเรื่องและดำเนินการยกเลิกให้จริง พร้อมแจ้งผลลัพธ์ชัดเจนว่าเรียบร้อยแล้ว และไรเดอร์สามารถรับงานถัดไปได้
เงื่อนไขที่ใช้หักคะแนนตามไฟล์:
ไม่เข้ากลุ่มพลาด</t>
  </si>
  <si>
    <t>ข้อความเรียงลำดับดี อ่านเข้าใจง่าย และมี flow ชัดเจนจากรับเรื่อง → อธิบาย process → รับยืนยัน → ยกเลิกสำเร็จ
เงื่อนไขที่ใช้หักคะแนนตามไฟล์:
ไม่เข้ากลุ่มพลาด</t>
  </si>
  <si>
    <t>ภาษาถูกต้อง กระชับ และเหมาะสมกับบริบทงานบริการ
เงื่อนไขที่ใช้หักคะแนนตามไฟล์:
ไม่เข้ากลุ่มพลาด</t>
  </si>
  <si>
    <t>น้ำเสียงสุภาพ เหมาะสม และมีการช่วยประคองสถานการณ์ได้ดี โดยเฉพาะช่วงท้ายที่แจ้งผลยกเลิกและให้ไรเดอร์รอรับงานถัดไปได้
เงื่อนไขที่ใช้หักคะแนนตามไฟล์:
ไม่เข้ากลุ่มพลาด</t>
  </si>
  <si>
    <t>ไรเดอร์ขอยกเลิกออเดอร์เนื่องจากร้านค้าปิด (Rider requests order cancellation due to merchant closure)</t>
  </si>
  <si>
    <t>ไรเดอร์ติดต่อเข้ามาเพื่อขอให้แอดมิน ยกเลิกออเดอร์ เนื่องจาก ร้านปิด และแจ้งเพิ่มเติมว่าได้รออยู่ประมาณ 15 นาที แล้ว
ข้อมูลที่ไรเดอร์ให้มาในแชท มีดังนี้
ชื่อ: สำรวย ศรีเวช
RR Rider: RR223425
เบอร์โทรศัพท์: 0827765822
สาเหตุ: ร้านปิด
ภายหลังแจ้งเพิ่มว่า ติดต่อร้านและลูกค้าแล้ว แต่ลูกค้าไม่รับโทรศัพท์
แอดมินเริ่มจากการตอบตาม process ว่า
หากร้านปิดหรือไม่รับออเดอร์เกิน 10 นาที ให้ไรเดอร์ติดต่อแจ้งลูกค้าเพื่อกดยกเลิกเองก่อน
หากลูกค้าไม่กดยกเลิก จึงค่อยให้แอดมินช่วยยกเลิกต่อ
หลังจากไรเดอร์แจ้งชัดว่า
รอเกิน 10 นาทีแล้ว
ติดต่อลูกค้าแล้ว
ลูกค้าไม่รับโทรศัพท์
ต้องการให้ CC ช่วยยกเลิกให้
แอดมินจึงรับเรื่องและดำเนินการ ยกเลิกออเดอร์ 260414-RI-4250 ให้เรียบร้อย พร้อมแจ้งว่าไรเดอร์สามารถรอรับงานถัดไปได้
ภาพรวมเคสนี้ถือว่า ทำได้ดีค่อนข้างมาก เพราะ
มีการใช้ข้อมูลที่จำเป็นต่อการตรวจสอบ
ตอบตาม process การยกเลิกอย่างถูกต้อง
เมื่อเงื่อนไขครบก็ยกเลิกให้จริง
แจ้งผลลัพธ์ชัดเจน
อย่างไรก็ตาม ยังมีจุดหักเล็กน้อย เช่น
ตอนแอดมินตอบ process ช่วงแรก ยังไม่ได้สรุปให้กระชับว่าหากไรเดอร์ได้ติดต่อแล้วและลูกค้าไม่รับ จะช่วยดำเนินการต่อให้
ยังไม่ได้ย้ำ/ทวนหมายเลขออเดอร์ก่อนยกเลิกในช่วงรับเรื่อง แม้ตอนท้ายจะมีการแจ้งเลขออเดอร์ตอนยกเลิกสำเร็จแล้ว</t>
  </si>
  <si>
    <t>https://drive.google.com/open?id=1dgjSO7H02R0_7inBVhjOi4LN6RmdpRmQ</t>
  </si>
  <si>
    <t>AA223366</t>
  </si>
  <si>
    <t>https://app.oho.chat/business/6805c0f16232119d2a1204b5/smartchat?room=69e08c2a7dcaee91c9c7a4f7</t>
  </si>
  <si>
    <t>มีทั้งการทักทายและปิดการสนทนาตามมาตรฐาน
เงื่อนไขที่ใช้หักคะแนนตามไฟล์:
ไม่เข้ากลุ่มพลาด</t>
  </si>
  <si>
    <t>แม้การขอข้อมูลร้านค้า/Shop ID/ข้อมูลเจ้าของกิจการจะเป็นข้อมูลที่ใช้ในงานร้านค้าได้ แต่สำหรับเคสนี้ ลูกค้าถามเพียง วิธีเช็กยอดย้อนหลังเดือนมีนาคม ซึ่งเป็นคำถามเชิงวิธีใช้งาน ไม่ได้เป็นเคสที่จำเป็นต้องตรวจสอบตัวตนก่อนทันที
ดังนั้นการขอข้อมูลยืนยันตัวตนเต็มชุดตั้งแต่ต้น จึงถือว่า เกินความจำเป็นของเคส และไม่ใช่การตอบที่เหมาะสมที่สุดตามบริบท
เงื่อนไขที่ใช้หักคะแนนตามไฟล์:
เข้ากลุ่ม พลาดเล็กน้อยถึงปานกลาง
ตัวอย่างจากเคส:
ลูกค้าถามว่า
“สอบถามเช็คยอดย้อนหลังเดือนมีนาคมได้อย่างไรค่ะ”
แต่แอดมินตอบด้วยการขอข้อมูลยืนยันตัวตนเต็มชุด
ตัวอย่างที่ถูกต้องมากขึ้น:
“หากต้องการตรวจสอบยอดย้อนหลัง รบกวนเข้าเมนูรายงาน/รายการรับเงินในแอปร้านค้า แล้วเลือกช่วงวันที่ของเดือนมีนาคมได้เลยค่ะ หากยังไม่พบค่อยแจ้ง Shop ID เข้ามาเพิ่มเติมนะคะ”</t>
  </si>
  <si>
    <t>เวลารอรับบริการประมาณ 10 นาที 29 วินาที ค่อนข้างนานสำหรับคำถามลักษณะ how-to
อีกทั้ง process ยังไม่เหมาะกับโจทย์ เพราะเป็นเคสถามวิธีเช็กยอดย้อนหลัง แต่แอดมินกลับพาเข้าสู่ flow การยืนยันตัวตนแทน โดยไม่ตอบวิธีใช้งานก่อน
tag เคส “ขอยอดขายรายการ / ไม่ทำภาษี” ยังพอเชื่อมกับการสอบถามยอดย้อนหลังได้ แต่คำตอบที่ให้ไม่ตอบโจทย์จริง
เงื่อนไขที่ใช้หักคะแนนตามไฟล์:
เข้ากลุ่ม พลาดปานกลาง
ตัวอย่างจากเคส:
ร้านค้าต้องการวิธีดูยอดย้อนหลัง แต่แอดมินไม่ได้ให้ขั้นตอน และใช้เวลาตอบค่อนข้างนาน
ตัวอย่างที่ถูกต้องมากขึ้น:
ควรตอบขั้นตอนการดูยอดย้อนหลังให้ก่อนในทันที หากร้านค้ายังหาไม่พบค่อยขอข้อมูลเฉพาะที่จำเป็นต่อการตรวจสอบเพิ่มเติม</t>
  </si>
  <si>
    <t>คำตอบของแอดมินไม่ได้ผิดในเชิงข้อเท็จจริงเรื่องการขอข้อมูลร้านค้า แต่ ไม่ตรงกับคำถามหลัก ของร้านค้า
ร้านค้าถามวิธีเช็กยอดย้อนหลัง แต่แอดมินไม่ได้ตอบว่าเข้าเมนูไหน ดูตรงไหน หรือทำอย่างไร จึงถือว่าความถูกต้องเชิงตอบโจทย์ยังต่ำ
เงื่อนไขที่ใช้หักคะแนนตามไฟล์:
เข้ากลุ่ม พลาดปานกลาง
ตัวอย่างจากเคส:
ลูกค้าถาม
“วิธีเช็คยอดเงินย้อนหลังนะคะ”
แต่แอดมินตอบ
“แอดมินขอรบกวนข้อมูลเพิ่มเติมจากทางร้านค้า...”
ตัวอย่างที่ถูกต้องมากขึ้น:
“ร้านค้าสามารถเข้าไปที่เมนูรายงานหรือยอดขายย้อนหลังในแอป แล้วเลือกช่วงวันที่ของเดือนมีนาคมเพื่อดูยอดได้เลยค่ะ หากไม่พบข้อมูลค่อยแจ้งรายละเอียดเข้ามาเพิ่มเติมนะคะ”</t>
  </si>
  <si>
    <t>เคสนี้แทบไม่ได้คำตอบในสิ่งที่ลูกค้าต้องการเลย เพราะแอดมินไม่ได้ให้
วิธีดูยอดย้อนหลัง
เมนูที่ต้องกด
ขั้นตอนการเลือกเดือน
ทางเลือกหากหาไม่พบ
สุดท้ายลูกค้าต้องไปหาเองจน “เจอแล้ว” แสดงว่าแอดมินไม่ได้ช่วยให้คำตอบครบถ้วน
เงื่อนไขที่ใช้หักคะแนนตามไฟล์:
เข้ากลุ่ม พลาดรุนแรง
ตัวอย่างจากเคส:
ไม่มีการอธิบายว่าเช็กยอดเดือนมีนาคมได้จากตรงไหนในระบบ
ตัวอย่างที่ถูกต้องมากขึ้น:
“รบกวนเข้าเมนูสรุปยอดขาย/รายงานย้อนหลัง แล้วเลือกช่วงวันที่ 1–31 มีนาคมค่ะ หากยังไม่พบรายการของบางสาขา สามารถแจ้ง Shop ID เข้ามาได้เลยค่ะ”</t>
  </si>
  <si>
    <t>ไม่มีขั้นตอน how-to ให้ผู้ใช้ทำตามจริง ทั้งที่โจทย์ของเคสเป็นเรื่อง วิธีตรวจสอบยอดย้อนหลัง โดยตรง
แอดมินจึงพลาดในหัวข้อนี้ชัดเจน เพราะไม่ได้ให้คำแนะนำเป็น step เลย
เงื่อนไขที่ใช้หักคะแนนตามไฟล์:
เข้ากลุ่ม พลาดรุนแรง
ตัวอย่างจากเคส:
ไม่มีข้อความบอกว่าเข้าเมนูไหน กดตรงไหน หรือเลือกช่วงวันที่อย่างไร
ตัวอย่างที่ถูกต้องมากขึ้น:
“ให้เข้าเมนูรายงานยอดขาย &gt; เลือกสาขา &gt; เลือกช่วงวันที่ของเดือนมีนาคม &gt; กดค้นหา เพื่อดูยอดย้อนหลังได้ค่ะ”</t>
  </si>
  <si>
    <t>แอดมินวิเคราะห์โจทย์ไม่ตรงจุด เพราะลูกค้าถามเชิงวิธีใช้งาน แต่แอดมินตีไปเป็นเคสที่ต้องยืนยันตัวตนและตรวจสอบข้อมูลในระบบทันที
ผลลัพธ์คือแอดมินไม่ได้ช่วยแก้ปัญหาจริง และลูกค้าต้องไปหาเองจนพบคำตอบเอง
เงื่อนไขที่ใช้หักคะแนนตามไฟล์:
เข้ากลุ่ม พลาดรุนแรง
ตัวอย่างจากเคส:
ลูกค้าต้องบอกเองว่า
“เดี๋ยวติดต่อไปใหม่นะคะ เนื่องจากเจอแล้วนะคะ”
ตัวอย่างที่ถูกต้องมากขึ้น:
“เข้าใจว่าร้านค้าต้องการดูยอดย้อนหลังของเดือนมีนาคมนะคะ เดี๋ยวแอดมินแนะนำขั้นตอนให้ก่อนค่ะ หากยังไม่พบข้อมูลค่อยส่งข้อมูลร้านเข้ามาเพิ่มเติมค่ะ”</t>
  </si>
  <si>
    <t>แอดมินมีการตอบกลับและรับบทสนทนา แต่ ownership ในเชิงช่วยแก้ปัญหายังต่ำ เพราะไม่ได้ให้แนวทางที่ใช้งานได้จริง
อย่างไรก็ตาม ร้านค้าตอบกลับว่าเจอแล้ว และแอดมินตอบ “รับทราบค่ะ” ถือว่ามีการปิดบทสนทนาอย่างสุภาพ
หักคะแนนมากเพราะ next step ที่ควรเป็นของแอดมิน เช่น “หากสาขาไหนยังไม่เจอ ให้เช็กตรงไหน/แจ้ง Shop ID ไหนเพิ่ม” ไม่ได้ถูกอธิบายอย่างเป็นประโยชน์
เงื่อนไขที่ใช้หักคะแนนตามไฟล์:
เข้ากลุ่ม พลาดปานกลาง
ตัวอย่างจากเคส:
ร้านค้าต้องเป็นฝ่ายบอกว่าเจอเองแล้ว
ตัวอย่างที่ถูกต้องมากขึ้น:
“หากบางสาขายังไม่พบยอดย้อนหลัง รบกวนแจ้ง Shop ID ของสาขานั้นเข้ามาได้เลยค่ะ แอดมินจะช่วยตรวจสอบต่อให้ค่ะ”</t>
  </si>
  <si>
    <t>ข้อความของแอดมินอ่านง่าย เรียงลำดับชัดเจน และเป็นภาษาที่เข้าใจง่าย
เงื่อนไขที่ใช้หักคะแนนตามไฟล์:
ไม่เข้ากลุ่มพลาด</t>
  </si>
  <si>
    <t>ภาษาถูกต้อง สุภาพ และกระชับ ไม่มีปัญหาด้านถ้อยคำ
เงื่อนไขที่ใช้หักคะแนนตามไฟล์:
ไม่เข้ากลุ่มพลาด</t>
  </si>
  <si>
    <t>น้ำเสียงสุภาพ เหมาะสม และไม่ทำให้ลูกค้ารู้สึกแย่
หักเล็กน้อยเพราะแม้น้ำเสียงดี แต่การตอบไม่ตรงความต้องการของลูกค้า ทำให้ความเหมาะสมเชิงสถานการณ์ยังไม่เต็ม
เงื่อนไขที่ใช้หักคะแนนตามไฟล์:
เข้ากลุ่ม พลาดเล็กน้อย
ตัวอย่างจากเคส:
น้ำเสียงสุภาพ แต่ไม่ได้ช่วยตอบคำถามหลัก
ตัวอย่างที่ถูกต้องมากขึ้น:
“ได้เลยค่ะ หากต้องการเช็กยอดย้อนหลังของเดือนมีนาคม แอดมินแนะนำขั้นตอนให้ก่อนนะคะ”</t>
  </si>
  <si>
    <t>ร้านค้าสอบถามวิธีตรวจสอบยอดย้อนหลังประจำเดือนมีนาคม (Merchant inquires about how to checkย้อนหลัง monthly earnings for March)</t>
  </si>
  <si>
    <t>เคสนี้เป็นเคสฝั่งร้านค้า โดยร้านค้าติดต่อเข้ามาสอบถามว่า
“สอบถามเช็คยอดย้อนหลังเดือนมีนาคมได้อย่างไรค่ะ / วิธีเช็คยอดเงินย้อนหลังนะคะ”
จากลักษณะคำถาม เป็นเคสประเภท สอบถามวิธีใช้งาน / วิธีตรวจสอบข้อมูลย้อนหลัง ไม่ใช่เคสร้องเรียนออเดอร์หรือเคสที่ต้องใช้ข้อมูลยืนยันตัวตนเพื่อดำเนินการแก้ไขบัญชีในทันที
อย่างไรก็ตาม แอดมินตอบกลับด้วยการขอข้อมูลยืนยันตัวตนเต็มชุด ได้แก่
ชื่อร้านค้า/สาขา
หมายเลขโทรศัพท์ที่ใช้ลงทะเบียน
รหัสร้านค้า (Shop ID)
ชื่อเจ้าของกิจการ และเลข 5 ตัวท้ายบัตรประชาชน
หลังจากนั้นร้านค้าตอบกลับว่า
“เดี๋ยวติดต่อไปใหม่นะคะ เนื่องจากเจอแล้วนะคะ หากสาขาไหนไม่เจอจะทักหาอีกครั้งนะคะ”
สะท้อนว่าร้านค้าไปหาเจอเอง และแอดมินไม่ได้เป็นผู้ให้คำตอบหรือขั้นตอนการเช็กยอดย้อนหลังจริง
ดังนั้นเคสนี้ต้องหักคะแนนชัดเจนในหัวข้อสำคัญ เพราะ
ไม่ตอบคำถามหลักของร้านค้า
ขอข้อมูลเกินความจำเป็นสำหรับคำถามประเภท how-to
ไม่ได้ให้วิธีเช็กยอดย้อนหลัง
ไม่ได้แก้ปัญหาให้จบด้วยความรู้หรือขั้นตอนที่ร้านค้าทำตามได้</t>
  </si>
  <si>
    <t>https://drive.google.com/open?id=16Wzkw38tnZZibh4RpRvUBJwISxVgvkVO</t>
  </si>
  <si>
    <t>AA224372</t>
  </si>
  <si>
    <t>https://app.oho.chat/business/6805c0f16232119d2a1204b5/smartchat?room=69e372824f3be5e67514efcd</t>
  </si>
  <si>
    <t>แอดมินขอข้อมูลที่เหมาะสมกับการตรวจสอบเรื่องเปลี่ยนบัญชีรับเงิน ได้แก่ ชื่อร้าน เบอร์โทร Shop ID ชื่อเจ้าของกิจการ และเลข 5 ตัวท้ายบัตรประชาชน ซึ่งสอดคล้องกับกระบวนการยืนยันตัวตนของร้านค้า
นอกจากนี้ ในส่วนการเปลี่ยนบัญชีรับเงินยังแจ้งเงื่อนไขสำคัญถูกต้องว่า ชื่อบัญชีใหม่ต้องตรงกับชื่อเจ้าของกิจการในระบบ Robinhood เท่านั้น ถือว่าปฏิบัติตาม policy ได้ดี
เงื่อนไขที่ใช้หักคะแนนตามไฟล์:
ไม่เข้ากลุ่มพลาด</t>
  </si>
  <si>
    <t>เวลารอรับบริการประมาณ 1 นาที 22 วินาที อยู่ในเกณฑ์ดี และ tag เคส “ยกเลิกร้านอาหาร (SF)” สอดคล้องกับประเด็นช่วงท้ายของเคสที่ลูกค้าต้องการปิดบริการร้าน
อีกทั้งในช่วงต้นแอดมินยังขอข้อมูลได้ครบก่อนตอบเรื่องเปลี่ยนบัญชีรับเงิน ถือว่า process ดี
หักเล็กน้อยเพราะเคสนี้เริ่มจาก เปลี่ยนบัญชีรับเงิน แล้วเปลี่ยนเป็น ปิดร้าน แต่แอดมินไม่ได้สรุปเชิง process ให้ชัดว่า ตอนนี้จะเดินหน้าเรื่องปิดร้านเป็นหลัก และเรื่องเปลี่ยนบัญชีจะสิ้นสุดลงหรือไม่
เงื่อนไขที่ใช้หักคะแนนตามไฟล์:
เข้ากลุ่ม พลาดเล็กน้อย
ตัวอย่างจากเคส:
แอดมินให้เอกสารเปลี่ยนบัญชีรับเงินไปแล้ว ก่อนจะเปลี่ยนไปดำเนินการปิดร้าน แต่ไม่มีประโยคสรุปเชื่อมสองเรื่อง
ตัวอย่างที่ถูกต้องมากขึ้น:
“หากร้านค้าต้องการปิดบริการร้านบนแพลตฟอร์ม แอดมินจะดำเนินเรื่องปิดร้านให้เป็นหลักนะคะ และจะไม่ต้องส่งเรื่องเปลี่ยนบัญชีรับเงินต่อค่ะ”</t>
  </si>
  <si>
    <t>คำตอบของแอดมินถูกต้องทั้งสองส่วน
การเปลี่ยนบัญชีรับเงิน — แจ้งเอกสารและเงื่อนไขได้ตรง
การปิดบริการร้าน — เมื่อร้านค้าแจ้งประสงค์ปิดร้าน แอดมินถามเหตุผลและแจ้งว่าจะส่งเรื่องปิดให้ พร้อมระยะเวลาดำเนินการ
หักเล็กน้อยเพราะยังไม่ได้สรุปให้ร้านค้าเข้าใจชัดว่าหลังจากเลือก “ปิดบัญชีร้าน” แล้ว เรื่องเปลี่ยนบัญชีรับเงินจะไม่ใช่ประเด็นต่อไป
เงื่อนไขที่ใช้หักคะแนนตามไฟล์:
เข้ากลุ่ม พลาดเล็กน้อย
ตัวอย่างจากเคส:
มีคำตอบถูกทั้งสองเรื่อง แต่ยังไม่สรุปปลายทางของเคสให้ชัด
ตัวอย่างที่ถูกต้องมากขึ้น:
“จากที่ร้านค้าแจ้งว่าต้องการปิดบริการกับ Robinhood แอดมินจะดำเนินเรื่องปิดร้านให้เป็นหลักนะคะ จึงไม่จำเป็นต้องส่งเอกสารเปลี่ยนบัญชีรับเงินต่อค่ะ”</t>
  </si>
  <si>
    <t>คำตอบค่อนข้างครบ เพราะในส่วนเปลี่ยนบัญชีรับเงินมีทั้ง
เอกสารที่ต้องใช้
เงื่อนไขชื่อบัญชี
ระยะเวลาดำเนินการ
และในส่วนปิดร้านมีทั้ง
การถามเหตุผล
การแจ้งว่าจะส่งเรื่องปิดร้าน
ระยะเวลา 1–2 วันทำการ
หักเล็กน้อยเพราะยังขาดรายละเอียดเพิ่มเติม เช่น
หากต้องการเปิดร้านใหม่ในอนาคตต้องทำอย่างไร
เมื่อปิดบริการแล้วเรื่องการชำระเงินค้าง/ยอดคงเหลือจะเป็นอย่างไร
เรื่องเปลี่ยนบัญชีที่สอบถามตอนแรกจะถือว่ายกเลิกไปอัตโนมัติหรือไม่
เงื่อนไขที่ใช้หักคะแนนตามไฟล์:
เข้ากลุ่ม พลาดเล็กน้อย
ตัวอย่างจากเคส:
มีระยะเวลาดำเนินการ แต่ไม่มีสรุปผลกระทบหรือขั้นตอนหลังปิดร้าน
ตัวอย่างที่ถูกต้องมากขึ้น:
“แอดมินจะส่งเรื่องปิดบริการร้านให้ภายใน 1–2 วันทำการนะคะ หากภายหลังร้านค้าต้องการกลับมาเปิดใช้งานอีกครั้ง สามารถติดต่อเข้ามาเพื่อขอคำแนะนำเพิ่มเติมได้ค่ะ”</t>
  </si>
  <si>
    <t>แอดมินอธิบายขั้นตอนเปลี่ยนบัญชีรับเงินได้ชัดเจนมาก โดยแจกแจงเอกสารเป็นข้อ ๆ และบอกเงื่อนไขชัดเจน
ในส่วนการปิดร้านก็มีการบอกระยะเวลาดำเนินการชัด
หักเล็กน้อยเพราะเมื่อร้านค้าเปลี่ยนความต้องการจาก “เปลี่ยนบัญชี” เป็น “ปิดร้าน” แอดมินยังไม่ได้สรุป flow ใหม่ให้ชัดว่าเคสนี้จะจบที่เรื่องปิดร้าน
เงื่อนไขที่ใช้หักคะแนนตามไฟล์:
เข้ากลุ่ม พลาดเล็กน้อย
ตัวอย่างจากเคส:
แอดมินให้ขั้นตอนเปลี่ยนบัญชีรับเงินไว้ครบ แต่เมื่อร้านค้าขอปิดร้าน ไม่มีประโยคสรุปตัด flow เดิม
ตัวอย่างที่ถูกต้องมากขึ้น:
“จากนี้แอดมินจะเปลี่ยนการดำเนินการจากเรื่องเปลี่ยนบัญชีรับเงิน เป็นเรื่องปิดให้บริการร้านบนแพลตฟอร์มนะคะ”</t>
  </si>
  <si>
    <t>แอดมินจับโจทย์ได้ดีในช่วงต้นว่าเป็นเรื่อง เปลี่ยนบัญชีรับเงิน และให้ข้อมูลตรงจุด
ต่อมาเมื่อร้านค้าเปลี่ยนประเด็นเป็น ต้องการปิดร้าน แอดมินก็ปรับไปตอบอีกโจทย์ได้อย่างเหมาะสม
หักเล็กน้อยถึงปานกลาง เพราะยังไม่ได้วิเคราะห์เชิงลึกต่อว่า ร้านค้ามีปัญหาเพราะ ยอดขายน้อย ซึ่งอาจเป็นโอกาสในการรักษาร้านค้า เช่น เสนอแนะแนวทางก่อนปิด หรือถามยืนยันว่าต้องการปิดถาวรหรือชั่วคราว
เงื่อนไขที่ใช้หักคะแนนตามไฟล์:
เข้ากลุ่ม พลาดเล็กน้อย
ตัวอย่างจากเคส:
เมื่อร้านค้าบอกว่า “ยอดขายน้อย” แอดมินรับเรื่องปิดทันที
ตัวอย่างที่ถูกต้องมากขึ้น:
“หากร้านค้าสะดวก แอดมินขอสอบถามเพิ่มเติมนะคะ ว่าต้องการปิดถาวร หรือพักใช้งานชั่วคราวก่อนคะ เพื่อให้แอดมินช่วยแนะนำแนวทางที่เหมาะสมได้ค่ะ”</t>
  </si>
  <si>
    <t>แอดมินมี ownership ที่ดีพอสมควร เพราะ
รับข้อมูล
ให้เอกสารสำหรับเปลี่ยนบัญชี
รับเรื่องปิดร้านต่อ
แจ้งระยะเวลาดำเนินการ
หักเล็กน้อยเพราะยังขาด next step ที่ต่อยอดหลังปิดร้าน เช่น
หากเกิน 1–2 วันทำการแล้วยังไม่ปิดสำเร็จต้องทำอย่างไร
หากมีคำถามเรื่องยอดคงเหลือ/การโอนเงินหลังปิดร้านจะต้องติดต่ออย่างไร
เงื่อนไขที่ใช้หักคะแนนตามไฟล์:
เข้ากลุ่ม พลาดเล็กน้อย
ตัวอย่างจากเคส:
มีการแจ้งว่าจะส่งเรื่องปิดร้านให้ แต่ไม่มีทาง follow-up หากล่าช้า
ตัวอย่างที่ถูกต้องมากขึ้น:
“หากเกิน 1–2 วันทำการแล้วยังไม่มีความคืบหน้า ร้านค้าสามารถติดต่อกลับเข้ามาเพื่อให้แอดมินติดตามเรื่องต่อได้ค่ะ”</t>
  </si>
  <si>
    <t>ข้อความอ่านง่าย แบ่งข้อมูลเป็นข้อชัดเจน โดยเฉพาะส่วนเอกสารเปลี่ยนบัญชีรับเงิน
เงื่อนไขที่ใช้หักคะแนนตามไฟล์:
ไม่เข้ากลุ่มพลาด</t>
  </si>
  <si>
    <t>ภาษาสุภาพ ชัดเจน และเข้าใจง่าย เหมาะสมกับการบริการร้านค้า
เงื่อนไขที่ใช้หักคะแนนตามไฟล์:
ไม่เข้ากลุ่มพลาด</t>
  </si>
  <si>
    <t>น้ำเสียงสุภาพ เหมาะสม และคงความเป็นมิตรตลอดการสนทนา แม้หัวข้อจะเปลี่ยนจากเรื่องเปลี่ยนบัญชีเป็นปิดร้าน
เงื่อนไขที่ใช้หักคะแนนตามไฟล์:
ไม่เข้ากลุ่มพลาด</t>
  </si>
  <si>
    <t>ร้านค้าต้องการเปลี่ยนแปลงบัญชีรับเงินและยกเลิกบัญชีร้านค้าเนื่องจากยอดขายน้อย (Merchant requests payout bank account change and shop account closure due to low sales)</t>
  </si>
  <si>
    <t>เคสนี้เป็นเคสฝั่งร้านค้า โดยร้านค้าติดต่อเข้ามาเพื่อ เปลี่ยนบัญชีรับเงิน ก่อนในช่วงต้น และภายหลังเปลี่ยนประเด็นเป็น ต้องการยกเลิกบริการ / ปิดบัญชีร้านกับ Robinhood เนื่องจาก ยอดขายน้อย
ลำดับการสนทนาเป็นดังนี้
ร้านค้าแจ้งความประสงค์ว่า ต้องการเปลี่ยนบัญชีรับเงิน
แอดมินขอข้อมูลเพิ่มเติมเพื่อใช้ตรวจสอบ ได้แก่ ชื่อร้าน เบอร์โทร Shop ID ชื่อเจ้าของกิจการ และเลข 5 ตัวท้ายบัตรประชาชน
ร้านค้าให้ข้อมูลครบถ้วน และแจ้ง รหัสร้านค้า 29332
แอดมินตอบวิธีดำเนินการเปลี่ยนบัญชีรับเงิน พร้อมแจ้งเอกสารที่ต้องใช้ ได้แก่
สำเนาบัตรประชาชน พร้อมข้อความขอเปลี่ยนบัญชี
สำเนาหน้าสมุดบัญชีใหม่
ระบุว่าชื่อบัญชีใหม่ต้องตรงกับชื่อเจ้าของกิจการในระบบ
แจ้งระยะเวลา 3–5 วันทำการ
หลังจากนั้นร้านค้าแจ้งเพิ่มเติมว่า
ต้องการยกเลิกบริการกับ Robinhood
ปิดบัญชี
เหตุผลคือ ยอดขายน้อย
แอดมินจึงถามกลับถึงสาเหตุ และเมื่อได้รับคำตอบแล้วจึงแจ้งว่า
จะ ส่งเรื่องปิดให้บริการร้านบนแพลตฟอร์ม
ใช้เวลา 1–2 วันทำการ
ปิดบทสนทนาเมื่อร้านค้าไม่ได้ตอบกลับเพิ่มเติม
ภาพรวมเคสนี้ถือว่า ทำได้ดีในระดับหนึ่ง เพราะ
ขอข้อมูลสำคัญได้ครบ
ตอบเรื่องเปลี่ยนบัญชีรับเงินได้ชัด
เมื่อร้านค้าเปลี่ยนประเด็นเป็นขอปิดร้าน ก็ปรับไปจัดการเรื่องใหม่ต่อได้
แจ้งระยะเวลาดำเนินการชัดเจนทั้ง 2 ประเด็น
แต่ยังมีจุดที่ควรถูกหัก เช่น
มีการสลับ 2 ประเด็นในเคสเดียว คือ เปลี่ยนบัญชีรับเงิน และ ปิดบัญชีร้าน แต่แอดมินไม่ได้สรุปแยกให้ชัดว่าท้ายที่สุดจะดำเนินเรื่องใดเป็นหลัก
ยังไม่ได้ยืนยันให้ชัดว่าหากส่งเรื่องปิดร้านแล้ว เรื่องเปลี่ยนบัญชีรับเงินจะไม่ต้องดำเนินต่อหรือไม่
การถามสาเหตุเพื่อปิดบริการทำได้แล้ว แต่ยังไม่ได้พยายามรักษาร้านค้าหรือเสนอทางเลือกก่อนปิดร้าน</t>
  </si>
  <si>
    <t>https://drive.google.com/open?id=16zr2dI5GtyTrVfyfxWIskVd97k89f8kC</t>
  </si>
  <si>
    <t>AA224404</t>
  </si>
  <si>
    <t>https://app.oho.chat/business/6805c0f16232119d2a1204b5/smartchat?room=68f63524ba26cb027b51011e</t>
  </si>
  <si>
    <t>ไม่พบการเปิดเผยข้อมูลส่วนบุคคลเกินความจำเป็น และแอดมินยังอยู่ในกรอบการตอบเรื่องบัญชีไรเดอร์
หักเล็กน้อย เพราะเป็นคำถามข้อมูลทั่วไป แต่แอดมินยังขอข้อมูลส่วนตัวเพิ่มเติมก่อนตอบ ทั้งที่สามารถตอบเงื่อนไขกลางจากข้อมูลมาตรฐานได้ก่อน
เงื่อนไขที่ใช้หักคะแนนตามไฟล์:
เข้ากลุ่ม พลาดเล็กน้อย
ตัวอย่างจากเคส:
ไรเดอร์ถามเรื่องเวลาคืนเงินประกัน แต่แอดมินขอชื่อ/รหัสไรเดอร์/เบอร์ก่อน
ตัวอย่างที่ถูกต้องมากขึ้น:
“หากเป็นการสอบถามข้อมูลทั่วไปเรื่องคืนเงินประกัน แอดมินแจ้งเงื่อนไขให้ได้เลยนะคะ และหากต้องการตรวจสอบเคสเฉพาะราย ค่อยแจ้งข้อมูลเพิ่มเติมได้ค่ะ”</t>
  </si>
  <si>
    <t>เวลารอรับบริการประมาณ 53 วินาที ยังอยู่ในเกณฑ์ดี
แต่ process ต้องหัก เพราะแอดมินขอข้อมูลเองว่าให้แจ้ง
ชื่อ-นามสกุล
รหัสไรเดอร์
เบอร์โทรศัพท์
ทว่าไรเดอร์ส่งมาไม่ครบ เพราะ ไม่ได้แจ้งรหัส RR และแอดมินก็ไม่ได้ตามขอให้ครบ ทั้งที่เป็นข้อมูลที่แอดมินร้องขอเอง
อีกทั้งสุดท้ายคำตอบที่ให้กลับเป็นคำตอบข้อมูลกลาง ซึ่งแทบไม่ได้อาศัยข้อมูลที่ร้องขอ
เงื่อนไขที่ใช้หักคะแนนตามไฟล์:
เข้ากลุ่ม พลาดปานกลาง
ตัวอย่างจากเคส:
แอดมินขอ RR แต่ไรเดอร์ไม่แจ้ง และแอดมินไม่ได้ทวนหรือขอเพิ่ม
ตัวอย่างที่ถูกต้องมากขึ้น:
ถ้าเป็นการตอบข้อมูลทั่วไป ควรตอบได้เลย
ถ้าจะตรวจสอบเฉพาะรายจริง ต้องตามขอ รหัส RR ให้ครบก่อนดำเนินการต่อ</t>
  </si>
  <si>
    <t>เมื่อดูรวมกับภาพประกอบในเคสแล้ว คำตอบของแอดมิน ไม่ตรงเต็มกับข้อมูลอ้างอิงที่อยู่ในเคสเอง
ภาพระบุชัดว่า
ระยะเวลาในการยกเลิกการขอลบบัญชีไรเดอร์ 14 วัน
ระยะเวลาในการพิจารณาและคืนเงิน 7 วันนับจากวันที่ลบบัญชี
แต่แอดมินตอบรวม ๆ ว่า
“เงินจะคืนให้หลังจากกดลบบัญชี ภายใน 7-14 วันทำการ”
ซึ่งทำให้ไรเดอร์เข้าใจคลาดเคลื่อนได้ เพราะเอา 2 ช่วงเวลาคนละขั้นตอนมารวมกัน
นอกจากนี้ยังไม่ได้แจ้งช่องทาง Line @Robinhoodrider และไม่ได้แจ้งเงื่อนไขเรื่อง ไม่มีความผิด / ไม่มีการทุจริต
เงื่อนไขที่ใช้หักคะแนนตามไฟล์:
เข้ากลุ่ม พลาดรุนแรง
ตัวอย่างจากเคส:
แอดมินตอบ
“เงินจะคืนให้หลังจากกดลบบัญชี ภายใน 7-14 วันทำการนะคะ”
ตัวอย่างที่ถูกต้องมากขึ้น:
“พี่ไรเดอร์ต้องกดลบบัญชีด้วยตนเองก่อนนะคะ โดยขั้นตอนยกเลิกบัญชีใช้เวลาประมาณ 14 วัน และหลังจากลบบัญชีสำเร็จแล้ว จะมีระยะเวลาพิจารณาและคืนเงินประกันอีกประมาณ 7 วันค่ะ ทั้งนี้ต้องไม่มีความผิดและไม่มีประวัติทุจริตนะคะ”</t>
  </si>
  <si>
    <t>คำตอบของแอดมินมีเพียง 2 ส่วนหลักคือ
ต้องกดลบบัญชีเอง
เงินคืนภายใน 7–14 วันทำการ
แต่จากภาพในเคส ยังมีข้อมูลสำคัญอีกหลายอย่างที่ไม่ได้แจ้ง เช่น
ระยะเวลาแยกเป็น 14 วัน + 7 วัน
ต้อง พ้นสถานะคนขับโดยไม่มีความผิด
ต้องมี เงินประกันคงเหลือ
หาก ทุจริตจะไม่คืนเงิน
ช่องทางแจ้งเรื่องคือ Line @Robinhoodrider
ดังนั้นถือว่าคำตอบยังไม่ครบถ้วนพอสำหรับลูกค้าที่ถามเรื่องนี้โดยตรง
เงื่อนไขที่ใช้หักคะแนนตามไฟล์:
เข้ากลุ่ม พลาดปานกลาง
ตัวอย่างจากเคส:
ไม่มีการแจ้งเงื่อนไขสำคัญจากภาพ เช่น ไม่มีความผิด / ไม่มีทุจริต / ติดต่อ Line @Robinhoodrider
ตัวอย่างที่ถูกต้องมากขึ้น:
“หลังจากกดลบบัญชีแล้ว จะเข้าสู่ขั้นตอนยกเลิกบัญชีประมาณ 14 วัน และหลังจากนั้นจะมีระยะเวลาพิจารณาและคืนเงินอีกประมาณ 7 วันนะคะ โดยต้องไม่มีความผิด มีเงินประกันคงเหลือ และหากต้องการแจ้งเรื่องเพิ่มเติมสามารถติดต่อ Line @Robinhoodrider ได้ค่ะ”</t>
  </si>
  <si>
    <t>แอดมินบอกขั้นตอนหลักได้ว่า ต้องกดลบบัญชีเอง ซึ่งถือว่าเป็นแกนสำคัญ
แต่ยังไม่ชัดในลำดับเวลา และไม่แยกขั้นตอนให้ลูกค้าเข้าใจว่า
ขั้นตอนยกเลิกบัญชี
ขั้นตอนพิจารณา/คืนเงิน
เป็นคนละช่วง
อีกทั้งในเคสมีภาพอ้างอิงอยู่แล้ว แต่แอดมินไม่ได้ดึงสาระจากภาพมาอธิบายให้ครบ
เงื่อนไขที่ใช้หักคะแนนตามไฟล์:
เข้ากลุ่ม พลาดเล็กน้อยถึงปานกลาง
ตัวอย่างจากเคส:
ตอบเป็นภาพรวมว่า 7–14 วัน โดยไม่แยก step
ตัวอย่างที่ถูกต้องมากขึ้น:
“ขั้นตอนแรกคือกดลบบัญชีไรเดอร์ด้วยตนเองก่อนนะคะ จากนั้นใช้เวลายกเลิกบัญชีประมาณ 14 วัน และหลังจากลบบัญชีสำเร็จ จะมีขั้นตอนพิจารณา/คืนเงินอีกประมาณ 7 วันค่ะ”</t>
  </si>
  <si>
    <t>แอดมินจับโจทย์ได้ว่าไรเดอร์ถามเรื่อง คืนเงินประกันหลังยกเลิกบัญชี และตอบในประเด็นนั้น
แต่เมื่อในเคสมีภาพประกอบที่ให้รายละเอียดชัดกว่านี้ แอดมินกลับไม่ได้ใช้ภาพนั้นให้เป็นประโยชน์ต่อการตอบคำถาม จึงทำให้การวิเคราะห์ยังไม่ลึกพอ และคำตอบไม่แม่นพอ
เงื่อนไขที่ใช้หักคะแนนตามไฟล์:
เข้ากลุ่ม พลาดปานกลาง
ตัวอย่างจากเคส:
มีภาพข้อมูล “เงินประกันความเสียหาย” ในเคส แต่แอดมินไม่ได้หยิบสาระสำคัญจากภาพมาตอบครบ
ตัวอย่างที่ถูกต้องมากขึ้น:
“จากข้อมูลเรื่องเงินประกันความเสียหายที่ระบุไว้ พี่ไรเดอร์ต้องกดลบบัญชีเองก่อนนะคะ ขั้นตอนยกเลิกบัญชีใช้เวลาประมาณ 14 วัน และหลังจากนั้นจะเข้าสู่ขั้นตอนพิจารณาคืนเงินอีกประมาณ 7 วันค่ะ”</t>
  </si>
  <si>
    <t>แอดมินมีการตอบคำถามและมีการถามต่อว่าต้องการให้ช่วยเพิ่มเติมหรือไม่
แต่ next step ยังไม่ครบ เพราะไม่ได้บอก
หากจะดำเนินการต่อ ต้องติดต่อ Line @Robinhoodrider
หากเกินกำหนดแล้วเงินยังไม่คืนต้องทำอย่างไร
หากมีความผิด/มีประวัติทุจริตจะมีผลอย่างไร
ดังนั้น ownership มี แต่ยังไม่จบแบบแน่นและใช้งานได้เต็มที่
เงื่อนไขที่ใช้หักคะแนนตามไฟล์:
เข้ากลุ่ม พลาดปานกลาง
ตัวอย่างจากเคส:
ไม่มีการบอกช่องทางติดตามหรือแจ้งเรื่องต่อหลังตอบเรื่องเวลา
ตัวอย่างที่ถูกต้องมากขึ้น:
“หากพี่ไรเดอร์ต้องการดำเนินเรื่องคืนเงินประกันเพิ่มเติม สามารถติดต่อผ่าน Line @Robinhoodrider ได้ค่ะ และหากเกินระยะเวลาที่แจ้งแล้วยังไม่ได้รับเงินคืน สามารถแจ้งกลับเข้ามาเพื่อติดตามได้อีกครั้งนะคะ”</t>
  </si>
  <si>
    <t>ข้อความอ่านง่าย เรียงลำดับดี และสื่อสารเข้าใจง่าย
เงื่อนไขที่ใช้หักคะแนนตามไฟล์:
ไม่เข้ากลุ่มพลาด</t>
  </si>
  <si>
    <t>ภาษาสุภาพ กระชับ และโดยรูปแบบถือว่าดี
เงื่อนไขที่ใช้หักคะแนนตามไฟล์:
ไม่เข้ากลุ่มพลาด</t>
  </si>
  <si>
    <t>น้ำเสียงสุภาพ เหมาะสม และเป็นมิตรตลอดการสนทนา
เงื่อนไขที่ใช้หักคะแนนตามไฟล์:
ไม่เข้ากลุ่มพลาด</t>
  </si>
  <si>
    <t>ไรเดอร์สอบถามระยะเวลาการคืนเงินประกันหลังยกเลิกบัญชี (Rider inquires about deposit refund timeline after account cancellation)</t>
  </si>
  <si>
    <t>ไรเดอร์ติดต่อเข้ามาสอบถามเรื่อง การยกเลิกบัญชี Robinhood Rider และการคืนเงินประกัน โดยสาระหลักคือถามว่า
ถ้าเรายกเลิกไรเดอร์โรบินฮูด เงินประกันกี่วันคืนครับ
ในเคสนี้มี ภาพประกอบ ส่งเข้ามาด้วย ซึ่งเป็นภาพข้อมูลนโยบาย เงินประกันความเสียหาย ระบุสาระสำคัญว่า
เงินประกัน 400 บาท
หากจะขอคืนเงินประกัน ต้อง พ้นสถานะการเป็นคนขับโรบินฮู้ดโดยไม่มีความผิด
ต้อง กดลบบัญชีไรเดอร์ด้วยตัวเอง
ระยะเวลาในการยกเลิกการขอลบบัญชีไรเดอร์: 14 วัน
ระยะเวลาในการพิจารณาและการคืนเงิน: 7 วันนับจากวันที่ลบบัญชี
ช่องทางแจ้งขอคืนเงินประกัน: Line @Robinhoodrider
หากตรวจพบการทุจริต จะ ไม่คืนเงินประกันความเสียหาย
แต่แอดมินตอบกลับเพียงว่า
ต้องกดลบบัญชีเอง
เงินจะคืนภายใน 7–14 วันทำการ
ดังนั้นเมื่อรวมภาพในเคสแล้ว จะเห็นชัดว่า คำตอบของแอดมินไม่ครบ และคลาดเคลื่อนจากข้อมูลในภาพประกอบ เพราะไม่ได้แยกให้ชัดระหว่าง
ระยะเวลา ยกเลิกการขอลบบัญชีไรเดอร์ 14 วัน
ระยะเวลา พิจารณาและคืนเงิน 7 วันนับจากวันที่ลบบัญชี
อีกทั้งไม่ได้แจ้งช่องทาง Line @Robinhoodrider และไม่ได้อธิบายเงื่อนไขเรื่อง ไม่มีความผิด / ไม่มีทุจริต</t>
  </si>
  <si>
    <t>https://drive.google.com/open?id=15-VKt2MQSMW7GFnDkJu8FSGuUFnDImFi</t>
  </si>
  <si>
    <t>AA222059</t>
  </si>
  <si>
    <t>https://app.oho.chat/business/6805c0f16232119d2a1204b5/smartchat?room=6834238d8a8a1d853e8afeb0</t>
  </si>
  <si>
    <t>มีการทักทายและปิดการสนทนาครบตามมาตรฐาน
เงื่อนไขที่ใช้หักคะแนนตามไฟล์:
ไม่เข้ากลุ่มพลาด</t>
  </si>
  <si>
    <t>ไม่พบการเปิดเผยข้อมูลเกินความจำเป็น และการอ้างอิงหมายเลขออเดอร์อยู่ในขอบเขตของเคสโดยตรง
เงื่อนไขที่ใช้หักคะแนนตามไฟล์:
ไม่เข้ากลุ่มพลาด</t>
  </si>
  <si>
    <t>เวลารอรับบริการประมาณ 3 นาที 21 วินาที ยังพอรับได้ และ tag เคส “ร้านไม่กดรับออเดอร์/time out” สอดคล้องกับสถานะที่แอดมินสรุปในระบบ
อย่างไรก็ตาม ต้องหัก เพราะไรเดอร์แจ้งเหตุการณ์หน้างานชัดว่า รอ 35 นาทีและร้านแจ้งว่าเตรียมอาหารอยู่ แต่แอดมินไม่ได้ตรวจสอบ/ชี้แจงความขัดกันของข้อมูลให้ครบถ้วนในข้อความตอบกลับ
เงื่อนไขที่ใช้หักคะแนนตามไฟล์:
เข้ากลุ่ม พลาดเล็กน้อย
ตัวอย่างจากเคส:
ไรเดอร์แจ้งว่า
“คนขับรออยู่ที่ร้าน ร้านแจ้งว่าเตรียมอาหารอยู่ รออาหารอยู่ 35 นาทีแล้ว”
แต่แอดมินตอบเพียงว่า
“ถูกยกเลิกเรียบร้อยแล้วนะคะ เนื่องจากร้านไม่ได้กดรับออเดอร์นะคะ”
ตัวอย่างที่ถูกต้องมากขึ้น:
“จากการตรวจสอบในระบบ ออเดอร์นี้ถูกยกเลิกในสถานะร้านไม่กดรับออเดอร์นะคะ แม้หน้างานร้านจะแจ้งว่ากำลังเตรียมอาหารอยู่ก็ตาม เดี๋ยวแอดมินตรวจสอบเพิ่มเติมให้ว่ามีสิทธิ์ค่ารอหรือค่าชดเชยหรือไม่ค่ะ”</t>
  </si>
  <si>
    <t>คำตอบของแอดมินอาจถูกต้องตามสถานะในระบบว่าออเดอร์ถูกยกเลิกเพราะร้านไม่กดรับออเดอร์ แต่เมื่อดูจากข้อมูลในแชทและภาพประกอบ ยังมีความไม่สมบูรณ์ในเชิงข้อเท็จจริงที่ต้องอธิบายเพิ่ม เพราะไรเดอร์แจ้งว่าร้านแจ้งว่าเตรียมอาหารอยู่และรอถึง 35 นาที
ดังนั้นคำตอบยังไม่ถือว่าผิดชัดเจน แต่ ไม่ครบพอที่จะยืนยันความถูกต้องแบบมั่นใจเต็มคะแนน
เงื่อนไขที่ใช้หักคะแนนตามไฟล์:
เข้ากลุ่ม พลาดเล็กน้อย
ตัวอย่างจากเคส:
แอดมินสรุปว่า “ร้านไม่ได้กดรับออเดอร์” โดยไม่อธิบายความขัดกันกับข้อมูลที่ไรเดอร์แจ้ง
ตัวอย่างที่ถูกต้องมากขึ้น:
“จากสถานะในระบบออเดอร์ถูกยกเลิกในหมวดร้านไม่กดรับออเดอร์นะคะ แต่เนื่องจากพี่ไรเดอร์แจ้งว่าร้านมีการเตรียมอาหารอยู่ เดี๋ยวแอดมินตรวจสอบรายละเอียดเพิ่มเติมให้ค่ะ”</t>
  </si>
  <si>
    <t>คำตอบยังไม่ครบในประเด็นสำคัญของเคส เพราะไรเดอร์ไม่ได้ถามแค่ว่าออเดอร์ถูกยกเลิกหรือยัง แต่กำลังสื่อว่า
รอมานานมาก
อยู่หน้างานจริง
ต้องการความช่วยเหลือเกี่ยวกับสถานะและผลกระทบจากการรอ
แต่แอดมินไม่ได้ตอบเรื่องต่อไปนี้เลย
ค่ารอ / time out / ค่าชดเชย
สาเหตุที่สถานะในระบบไม่ตรงกับสิ่งที่ร้านแจ้ง
ไรเดอร์ต้องทำอะไรต่อ
รับงานใหม่ได้หรือยัง
หากข้อมูลไม่ตรงต้องส่งเรื่องเพิ่มหรือไม่
เงื่อนไขที่ใช้หักคะแนนตามไฟล์:
เข้ากลุ่ม พลาดปานกลาง
ตัวอย่างจากเคส:
ในภาพแสดงว่า ค่าเสียเวลารอสินค้านาน = 0.00 แต่แอดมินไม่ได้อธิบายเรื่องนี้เลย
ตัวอย่างที่ถูกต้องมากขึ้น:
“ออเดอร์ถูกยกเลิกแล้วนะคะ เบื้องต้นจากระบบยังไม่พบค่าชดเชยเวลารอสินค้า แอดมินขอตรวจสอบเพิ่มเติมให้ว่าพี่ไรเดอร์มีสิทธิ์ได้รับค่ารอหรือไม่ และหากมีจะเข้าช่องทางใดค่ะ”</t>
  </si>
  <si>
    <t>แอดมินมีการอ้างอิงหมายเลขออเดอร์ชัดเจน แต่ยังไม่มีขั้นตอนต่อให้ไรเดอร์ทำตาม หรือคำอธิบายว่าเมื่อถูกยกเลิกแล้วควรดำเนินการอย่างไร
ดังนั้นหัวข้อนี้ทำได้เพียงบางส่วน
เงื่อนไขที่ใช้หักคะแนนตามไฟล์:
เข้ากลุ่ม พลาดเล็กน้อย
ตัวอย่างจากเคส:
แอดมินแจ้งแค่ว่าออเดอร์ถูกยกเลิกแล้ว แต่ไม่มีคำอธิบายขั้นตอนต่อ
ตัวอย่างที่ถูกต้องมากขึ้น:
“ขณะนี้ออเดอร์ถูกยกเลิกเรียบร้อยแล้วนะคะ พี่ไรเดอร์สามารถกลับไปรับงานใหม่ได้ก่อน และหากต้องการให้แอดมินตรวจสอบสิทธิ์ค่ารอเพิ่มเติม แอดมินจะดำเนินการให้ต่อค่ะ”</t>
  </si>
  <si>
    <t>แอดมินแก้ปัญหาได้เพียงระดับสถานะออเดอร์ คือแจ้งว่าออเดอร์ถูกยกเลิกแล้ว แต่ยังไม่ได้แก้ปัญหาจริงของไรเดอร์ที่สะท้อนอยู่ในข้อความและภาพ ได้แก่ รอ 35 นาทีแต่ไม่ได้อะไรเลย / จะมีชดเชยไหม / ทำไมสถานะไม่ตรงกับสิ่งที่ร้านบอก
จึงถือว่าวิเคราะห์ได้ไม่ลึกพอ และยังไม่ตอบจุดเจ็บของเคสนี้
เงื่อนไขที่ใช้หักคะแนนตามไฟล์:
เข้ากลุ่ม พลาดปานกลาง
ตัวอย่างจากเคส:
ไรเดอร์กำลังกังวลเรื่องการรอและผลกระทบ แต่แอดมินตอบแค่สถานะยกเลิก
ตัวอย่างที่ถูกต้องมากขึ้น:
“เนื่องจากพี่ไรเดอร์รอที่ร้านมานาน 35 นาที แอดมินขอตรวจสอบเพิ่มเติมให้เรื่องสิทธิ์ค่ารอสินค้าและสาเหตุการยกเลิกนะคะ ว่าระบบตัดเป็นร้านไม่กดรับออเดอร์หรือมีเงื่อนไขอื่นค่ะ”</t>
  </si>
  <si>
    <t>มี internal note ว่าได้ติดต่อแจ้งลูกค้าและไรเดอร์แล้ว แสดงว่ามีการดำเนินการบางส่วน
แต่ในข้อความที่ส่งถึงไรเดอร์โดยตรงยังขาด ownership ที่มองจากมุมผู้ใช้ เพราะไม่มี next step ที่ช่วยให้ไรเดอร์เข้าใจว่าจะทำอะไรต่อ หรือจะตรวจสอบค่ารอเพิ่มเติมให้หรือไม่
เงื่อนไขที่ใช้หักคะแนนตามไฟล์:
เข้ากลุ่ม พลาดปานกลาง
ตัวอย่างจากเคส:
หลังแจ้งว่าออเดอร์ถูกยกเลิกแล้ว ก็ปิดด้วยข้อความอวยพรทันที
ตัวอย่างที่ถูกต้องมากขึ้น:
“หากพี่ไรเดอร์ต้องการให้แอดมินตรวจสอบสิทธิ์ค่ารอเพิ่มเติม แอดมินจะดำเนินการให้ต่อค่ะ และเบื้องต้นพี่ไรเดอร์สามารถรับงานใหม่ได้เลยนะคะ”</t>
  </si>
  <si>
    <t>ข้อความอ่านง่ายและเป็นลำดับดี
เงื่อนไขที่ใช้หักคะแนนตามไฟล์:
ไม่เข้ากลุ่มพลาด</t>
  </si>
  <si>
    <t>ภาษาสุภาพและเข้าใจได้ แต่มีจุดสะกด/พิมพ์ผิดเล็กน้อย เช่น “จากกาารตรวจสอบ” จึงหักเล็กน้อย
เงื่อนไขที่ใช้หักคะแนนตามไฟล์:
เข้ากลุ่ม พลาดเล็กน้อย
ตัวอย่างจากเคส:
“จากกาารตรวจสอบหมายเลขออเดอร์...”
ตัวอย่างที่ถูกต้องมากขึ้น:
“จากการตรวจสอบหมายเลขออเดอร์...”</t>
  </si>
  <si>
    <t>น้ำเสียงสุภาพ เหมาะสม และไม่แข็งกระด้าง
หักเล็กน้อยเพราะสถานการณ์ไรเดอร์เสียเวลาไปมาก แต่คำตอบยังไม่สะท้อนความเข้าใจหรือ empathy ต่อเวลาที่เสียไปเท่าที่ควร
เงื่อนไขที่ใช้หักคะแนนตามไฟล์:
เข้ากลุ่ม พลาดเล็กน้อย
ตัวอย่างจากเคส:
ไม่มีประโยคขอโทษหรือสะท้อนความเข้าใจเรื่องรอ 35 นาที
ตัวอย่างที่ถูกต้องมากขึ้น:
“ต้องขออภัยที่พี่ไรเดอร์ต้องรอที่ร้านนานถึง 35 นาทีด้วยนะคะ เดี๋ยวแอดมินตรวจสอบสิทธิ์ที่เกี่ยวข้องให้เพิ่มเติมค่ะ”</t>
  </si>
  <si>
    <t>ไรเดอร์แจ้งรอรับอาหารที่ร้านเป็นเวลานานเนื่องจากร้านค้ายังเตรียมอาหารไม่แล้วเสร็จ (Rider reports prolonged waiting time at merchant due to delayed food preparation)</t>
  </si>
  <si>
    <t>เคสนี้เป็นเคสฝั่งไรเดอร์เกี่ยวกับ ร้านไม่กดรับออเดอร์ / time out โดยไรเดอร์แจ้งว่า
คนขับรออยู่ที่ร้าน
ร้านแจ้งว่า กำลังเตรียมอาหาร
รออาหารมาแล้ว 35 นาที
ในเคสมีภาพประกอบจากหน้ารายละเอียดงาน ซึ่งแสดงว่า
สถานะงาน: ยกเลิก
หมายเลขออเดอร์: 260414-RI-5825
ร้าน: Ootoya (โอโตยะ) – เซ็นทรัลปิ่นเกล้า
รายรับสุทธิ: 0.00
ค่าเสียเวลารอสินค้านาน: 0.00
เงินในกระเป๋า: 611.00
แอดมินตอบกลับว่า
ออเดอร์ 260414-RI-5825 ถูกยกเลิกเรียบร้อยแล้ว
สาเหตุคือ ร้านไม่ได้กดรับออเดอร์
มี internal note ว่า ติดต่อแจ้งลูกค้าและไรเดอร์เรียบร้อย
จากนั้นปิดการสนทนาด้วยข้อความอวยพร
ภาพรวมเคสนี้ แอดมินตอบสถานะออเดอร์ได้ แต่ยังมีจุดที่ต้องหักชัดเจน เพราะ
ไรเดอร์แจ้งประเด็นหลักว่า รออาหาร 35 นาที แต่แอดมินไม่ได้ตอบเรื่องนี้โดยตรง
ไม่อธิบายความต่างระหว่างที่ร้านบอกว่า “กำลังเตรียมอาหาร” กับสถานะในระบบที่ว่า “ร้านไม่ได้กดรับออเดอร์”
ไม่ชี้แจงเรื่อง ค่าชดเชยการรอ / time out / รายรับ 0 บาท ทั้งที่ภาพในเคสมีข้อมูลนี้
ไม่มี next step ที่เป็นประโยชน์ต่อไรเดอร์ เช่น รับงานใหม่ได้หรือไม่, จะมีค่าชดเชยหรือไม่, ถ้าไม่ตรงกับข้อเท็จจริงต้องทำอย่างไร</t>
  </si>
  <si>
    <t>https://drive.google.com/open?id=1xikeGbfkreOKTXgqqioWZnY4jqZdecSs</t>
  </si>
  <si>
    <t>AA221976</t>
  </si>
  <si>
    <t>https://app.oho.chat/business/6805c0f16232119d2a1204b5/smartchat?room=68bbfbe3aa356bae43d873c7</t>
  </si>
  <si>
    <t>แอดมินไม่ได้เปิดเผยข้อมูลเกินความจำเป็น และยังคงตอบอยู่ในกรอบนโยบายเรื่องการปลดระงับบัญชี โดยไม่ได้ให้ข้อมูลภายในเกินขอบเขต
เงื่อนไขที่ใช้หักคะแนนตามไฟล์:
ไม่เข้ากลุ่มพลาด</t>
  </si>
  <si>
    <t>เวลารอรับบริการประมาณ 26 วินาที ถือว่าดี
อย่างไรก็ตาม หัวข้อนี้ต้องหัก เพราะแม้แอดมินจะมีผลตรวจสอบแล้ว แต่ process การสื่อสารผลยังไม่สมบูรณ์ กล่าวคือเมื่อผู้ใช้ไม่เข้าใจและถามซ้ำเรื่องเหตุผลกับแนวทางต่อ แอดมินไม่ได้ขยายความหรือจัดการ conversation ให้จบแบบมีคุณภาพ
tag เคส “ระงับสัญญาณ” ถือว่าตรงกับบริบทเคส
เงื่อนไขที่ใช้หักคะแนนตามไฟล์:
เข้ากลุ่ม พลาดเล็กน้อย
ตัวอย่างจากเคส:
ผู้ใช้ถาม “แล้วต้องทำยังไงคับ” แต่แอดมินตอบเพียงว่า “ไม่สามารถเปิดระบบได้”
ตัวอย่างที่ถูกต้องมากขึ้น:
“จากผลตรวจสอบ บัญชีไม่สามารถปลดระงับได้ในกรณีนี้นะคะ และในขณะนี้ยังไม่มีขั้นตอนยื่นเปิดระบบเพิ่มเติมได้ค่ะ หากพี่ไรเดอร์ต้องการให้แอดมินช่วยอธิบายรายละเอียดตามที่ระบบแจ้ง แอดมินสรุปให้ได้ค่ะ”</t>
  </si>
  <si>
    <t>เมื่อดูรวมกับภาพประกอบในเคส คำตอบหลักของแอดมินว่า
มีการกระทำผิดเกินจำนวนครั้ง
ไม่สามารถปลดระงับบัญชีได้
ถือว่า สอดคล้องกับข้อมูลในภาพ และไม่น่าจะผิดจากผลตรวจสอบในระบบ
หักเล็กน้อย เพราะแม้คำตอบหลักจะถูก แต่การตอบยังไม่เพียงพอสำหรับคำถามที่ไรเดอร์ถามจริง ๆ โดยเฉพาะคำว่า “ผิดอะไร” ซึ่งผู้ใช้ต้องการความชัดเจนมากกว่าข้อสรุปกว้าง ๆ
เงื่อนไขที่ใช้หักคะแนนตามไฟล์:
เข้ากลุ่ม พลาดเล็กน้อย
ตัวอย่างจากเคส:
แอดมินบอกว่า “มีการกระทำผิดเกินจำนวนครั้ง” แต่ไม่อธิบายเพิ่มเลย
ตัวอย่างที่ถูกต้องมากขึ้น:
“จากผลตรวจสอบ ระบบระบุว่าเป็นการกระทำผิดสะสมเกินจำนวนครั้งตามเกณฑ์บริษัท จึงไม่สามารถปลดระงับได้ค่ะ หากพี่ไรเดอร์ต้องการ แอดมินสามารถอธิบายตามข้อความที่ระบบแจ้งให้ละเอียดขึ้นได้ค่ะ”</t>
  </si>
  <si>
    <t>คำตอบไม่ครบถ้วนสำหรับสิ่งที่ผู้ใช้ต้องการรู้ เพราะไรเดอร์ถาม 2 เรื่องหลักซ้ำ ๆ คือ
ผิดอะไร
แล้วต้องทำยังไง
แต่แอดมินไม่ได้ตอบสองคำถามนี้อย่างแท้จริง
คำตอบที่ให้เป็นเพียงการย้ำผลลัพธ์ว่า “เปิดไม่ได้” และ “อ่านรายละเอียดอีกครั้ง” ซึ่งไม่ช่วยให้ผู้ใช้เข้าใจมากขึ้น
เงื่อนไขที่ใช้หักคะแนนตามไฟล์:
เข้ากลุ่ม พลาดรุนแรง
ตัวอย่างจากเคส:
ผู้ใช้ถาม “แล้วต้องทำยังไงคับ”
แอดมินตอบ “ไม่สามารถเปิดระบบได้นะคะพี่ไรเดอร์”
ตัวอย่างที่ถูกต้องมากขึ้น:
“กรณีนี้ระบบไม่สามารถเปิดใช้งานให้ได้แล้วนะคะ และไม่มีขั้นตอนยื่นปลดระงับเพิ่มเติมในตอนนี้ค่ะ ส่วนสาเหตุเป็นเรื่องการกระทำผิดสะสมเกินเกณฑ์ที่บริษัทกำหนดค่ะ”</t>
  </si>
  <si>
    <t>แอดมินมีการอ้างอิงผลตรวจสอบ แต่ไม่มีการให้ขั้นตอนหรือ next step ที่ชัดเจนเลย
ถ้าไม่มีขั้นตอนเปิดระบบต่อได้ ก็ควรบอกอย่างชัดเจนว่า “ไม่มีขั้นตอนต่อ” ไม่ใช่ให้ผู้ใช้อ่านเองซ้ำ ๆ
เงื่อนไขที่ใช้หักคะแนนตามไฟล์:
เข้ากลุ่ม พลาดปานกลาง
ตัวอย่างจากเคส:
“รบกวนพี่ไรเดอร์อ่านรายละเอียดตามที่แอดมินแจ้งอีกครั้งนะคะ”
ตัวอย่างที่ถูกต้องมากขึ้น:
“กรณีนี้ไม่สามารถดำเนินการเปิดระบบต่อได้แล้วนะคะ จึงไม่มีขั้นตอนยื่นคำขอเพิ่มเติมในตอนนี้ค่ะ”</t>
  </si>
  <si>
    <t>แอดมินวิเคราะห์ได้เพียงระดับว่า “บัญชีเปิดไม่ได้” แต่ยัง ไม่แก้ pain point ของผู้ใช้ ซึ่งคือความไม่เข้าใจและความกังวลว่าตน “ผิดอะไร” และ “ยังทำอะไรได้อีกไหม”
ดังนั้นในเชิงแก้ปัญหา ถือว่ายังไม่ตรงจุดพอ เพราะผู้ใช้ไม่ได้ต้องการแค่ข้อสรุป แต่ต้องการคำอธิบายและทางไปต่อ
เงื่อนไขที่ใช้หักคะแนนตามไฟล์:
เข้ากลุ่ม พลาดรุนแรง
ตัวอย่างจากเคส:
ผู้ใช้ถามซ้ำหลายครั้ง แต่แอดมินตอบวนอยู่ที่เดิม
ตัวอย่างที่ถูกต้องมากขึ้น:
“เข้าใจว่าพี่ไรเดอร์สงสัยเรื่องสาเหตุใช่ไหมคะ เบื้องต้นระบบแจ้งว่าเป็นการกระทำผิดสะสมเกินเกณฑ์บริษัท และกรณีนี้ไม่สามารถเปิดระบบกลับได้แล้วค่ะ”</t>
  </si>
  <si>
    <t>หัวข้อนี้พลาดชัด เพราะแอดมินไม่ได้รับ ownership ในการช่วยให้ผู้ใช้เข้าใจเรื่องของตนเองเลย แม้ผู้ใช้จะถามซ้ำหลายรอบ
ไม่มีการสรุปให้
สาเหตุคืออะไรในระดับที่เข้าใจได้
ยังมีทางดำเนินการไหม
ไม่มีทางดำเนินการต่อจริงหรือไม่
สุดท้ายเป็นการปิดเคสโดยที่ผู้ใช้ยังค้างคำถามชัดเจน
เงื่อนไขที่ใช้หักคะแนนตามไฟล์:
เข้ากลุ่ม พลาดรุนแรง
ตัวอย่างจากเคส:
แอดมินปิดเคสหลังจากผู้ใช้ยังถาม “ผมผิดอะไร”
ตัวอย่างที่ถูกต้องมากขึ้น:
“หากในกรณีนี้ไม่มีขั้นตอนดำเนินการต่อ แอดมินขอสรุปให้นะคะว่าบัญชีไม่สามารถเปิดใช้งานกลับได้แล้วจากเงื่อนไขการกระทำผิดสะสมตามเกณฑ์บริษัทค่ะ”</t>
  </si>
  <si>
    <t>ข้อความโดยรวมอ่านง่าย แต่มีลักษณะตอบวนซ้ำ ทำให้ flow การช่วยเหลือไม่ดีนัก
เงื่อนไขที่ใช้หักคะแนนตามไฟล์:
เข้ากลุ่ม พลาดเล็กน้อย
ตัวอย่างจากเคส:
ตอบหลายครั้งในแนว “อ่านข้อความอีกครั้ง” โดยไม่เพิ่มสาระใหม่
ตัวอย่างที่ถูกต้องมากขึ้น:
ควรมีข้อความสรุปเดียวที่ชัดเจนแทนการตอบซ้ำลักษณะเดิม</t>
  </si>
  <si>
    <t>ภาษาถูกต้อง สุภาพ และเข้าใจได้
เงื่อนไขที่ใช้หักคะแนนตามไฟล์:
ไม่เข้ากลุ่มพลาด</t>
  </si>
  <si>
    <t>น้ำเสียงยังสุภาพ แต่ขาด empathy ชัดเจน โดยเฉพาะเมื่อผู้ใช้รู้สึกไม่เข้าใจและเหมือนกำลังปกป้องตัวเองว่า “ยังไม่เคยโกงเงินใครเลย”
แอดมินไม่ได้สะท้อนความเข้าใจความรู้สึก และตอบค่อนข้างตัดบท
เงื่อนไขที่ใช้หักคะแนนตามไฟล์:
เข้ากลุ่ม พลาดปานกลาง
ตัวอย่างจากเคส:
ผู้ใช้ถามด้วยความกังวล แต่แอดมินตอบว่า
“พี่ไรเดอร์อ่านที่แอดมินส่งให้เรียบร้อยแล้วนะคะ ขออภัยด้วยค่ะ”
ตัวอย่างที่ถูกต้องมากขึ้น:
“เข้าใจว่าพี่ไรเดอร์กังวลเรื่องสาเหตุนะคะ แอดมินขออธิบายตามผลตรวจสอบที่ระบบแจ้งให้ค่ะ”</t>
  </si>
  <si>
    <t>ไรเดอร์สอบถามสถานะการเปิดระบบบัญชี (Rider inquires about account reactivation status)</t>
  </si>
  <si>
    <t>เคสนี้เป็นเคสฝั่งไรเดอร์เกี่ยวกับ การขอเปิดระบบ / ปลดระงับบัญชีไรเดอร์ โดยไรเดอร์สอบถามว่า
“ลูกพี่ค้าบเปิดระบบไห้ยัง”
ต่อมาถามซ้ำว่า “แล้วต้องทำยังไงคับ”
และถามอีกว่า “ผมผิดอะไร ยังไม่เคยโกงเงินไครเลยน้า”
ในเคสมีภาพประกอบส่งมาด้วย เป็นภาพข้อความจากช่องทางแชท/ระบบที่ระบุสาระประมาณว่า
แอดมินแจ้งว่า ไม่สามารถเปิดระบบให้ได้
จากการตรวจสอบพบว่า ไรเดอร์มีการกระทำผิดเกินจำนวนครั้งตามที่บริษัทกำหนด
จึง ไม่สามารถปลดระงับบัญชีให้ได้
แอดมินในเคสนี้ตอบว่า
RR59565 ไม่สามารถเปิดใช้งานระบบได้
ไม่สามารถเปิดระบบได้
พบว่ามีการกระทำผิดเกินจำนวนครั้งตามที่บริษัทกำหนด
จึงไม่สามารถปลดระงับบัญชีได้ในกรณีนี้
อย่างไรก็ตาม ปัญหาหลักของเคสนี้ไม่ใช่แค่การแจ้งผลว่า “เปิดไม่ได้” แต่คือไรเดอร์ ไม่เข้าใจเหตุผล และถามชัดว่า
ผิดอะไร
แล้วต้องทำอย่างไรต่อ
แต่แอดมินตอบวนให้ “อ่านข้อความอีกครั้ง” และ “อ่านรายละเอียดตามที่แอดมินแจ้ง” โดย ไม่ได้อธิบายเหตุผลเชิงสาระเพิ่ม และ ไม่ได้ให้ next step ใด ๆ ที่เป็นประโยชน์
ดังนั้นเคสนี้แม้จะอ้างอิงผลตรวจสอบได้ แต่ยังมีจุดพลาดชัดเจนในเรื่อง
การอธิบายสาเหตุไม่ชัด
ไม่ตอบคำถาม “ผิดอะไร”
ไม่ตอบคำถาม “ต้องทำยังไงต่อ”
ownership ต่ำ
empathy ต่ำสำหรับผู้ใช้ที่รู้สึกไม่ได้รับความเป็นธรรม</t>
  </si>
  <si>
    <t>https://drive.google.com/open?id=1eonimvbbk44EKGX0zFG93U86z7csrmaV</t>
  </si>
  <si>
    <t>AA224076</t>
  </si>
  <si>
    <t>https://app.oho.chat/business/6805c0f16232119d2a1204b5/smartchat?room=69e24cb50e494a7ec508e6c3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</si>
  <si>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แอดมินอินทนิลยินดีให้บริการครับ”
“ขอบคุณที่ใช้บริการ Robinhood Delivery แอดมินอินทนิลยินดีให้บริการครับ 💜”</t>
  </si>
  <si>
    <t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ไม่มีการขอหรือเปิดเผยข้อมูลส่วนบุคคลเพิ่มเติม</t>
  </si>
  <si>
    <t>เวลาให้บริการค่อนข้างนาน และ Tag เคสไม่ตรงกับเรื่องที่ลูกค้าติดต่อมา
รายละเอียดการประเมินเวลา:
เวลาเริ่มเคส: 18 เม.ย. 69 เวลา 07:36
เวลาครั้งสุดท้ายในแชท: 18 เม.ย. 69 เวลา 09:54
ระยะเวลาให้บริการโดยอ้างอิงแชท: ประมาณ 2 ชั่วโมง 18 นาที
รายละเอียดการประเมิน Tag:
Tag ที่ใช้คือ Acknowledge - ช่องทางแอดมิน แต่เรื่องที่ลูกค้าติดต่อมาคือ สอบถามคูปองส่วนลดหรือการแลกซื้อ จึงควรใช้ Tag ที่เกี่ยวข้องกับคูปอง โปรโมชัน ส่วนลด หรือการใช้งานสิทธิ์มากกว่า
เงื่อนไขที่ใช้หักคะแนน:
เข้ากลุ่มพลาดปานกลางถึงรุนแรง
ตัวอย่างจากเคส:
ลูกค้าสอบถามว่า “คูปองส่วนลดหรือแลกซื้อได้เลยครับ”
Tag ที่ใช้: “Acknowledge - ช่องทางแอดมิน”
ตัวอย่างที่ถูกต้องมากขึ้น:
ควรเลือก Tag ที่เกี่ยวข้องกับ คูปอง / โปรโมชัน / ส่วนลด / การใช้งานสิทธิ์</t>
  </si>
  <si>
    <t>ยังไม่ได้ตอบคำถามหลักเรื่องคูปองส่วนลด
เงื่อนไขที่ใช้หักคะแนน:
เข้ากลุ่มพลาดปานกลางถึงรุนแรง
ตัวอย่างจากเคส:
ลูกค้าสอบถามว่า “คูปองส่วนลดหรือแลกซื้อได้เลยครับ”
แต่แอดมินตอบเพียงว่า “สามารถสอบถามข้อมูลหรือพบปัญหาการใช้งาน แจ้งแอดมินได้เลยนะครับ”
ตัวอย่างที่ถูกต้องมากขึ้น:
“จากรูปคูปองที่ส่งมา รบกวนกดเข้าไปดูรายละเอียดคูปองก่อนนะครับ โดยระบบจะแสดงเงื่อนไขการใช้งาน วันหมดอายุ และวิธีกดรับหรือแลกซื้อครับ”</t>
  </si>
  <si>
    <t>คำตอบยังไม่ครบถ้วน เพราะไม่ได้แจ้งวิธีใช้คูปอง เงื่อนไข หรือขั้นตอนตรวจสอบเพิ่มเติม
เงื่อนไขที่ใช้หักคะแนน:
เข้ากลุ่มพลาดรุนแรง
ตัวอย่างจากเคส:
แอดมินไม่ได้อธิบายว่าคูปองต้องกดรับอย่างไร ใช้ได้เลยหรือไม่ หรือมีเงื่อนไขอะไร
ตัวอย่างที่ถูกต้องมากขึ้น:
“คุณลูกค้าสามารถกดที่คูปองเพื่อดูรายละเอียดได้ครับ หากเป็นคูปองที่สามารถกดรับได้ ระบบจะแสดงปุ่มให้กดรับหรือใช้งาน หากพบข้อความแจ้งเตือน หรือไม่สามารถใช้งานได้ รบกวนส่งภาพหน้าจอเพิ่มเติมมาให้แอดมินตรวจสอบครับ”</t>
  </si>
  <si>
    <t>ไม่ได้แจ้งขั้นตอนการตรวจสอบหรือใช้งานคูปองให้ลูกค้า
เงื่อนไขที่ใช้หักคะแนน:
เข้ากลุ่มพลาดรุนแรง
ตัวอย่างจากเคส:
ไม่มีการแจ้งขั้นตอนเกี่ยวกับการกดรับหรือใช้งานคูปอง
ตัวอย่างที่ถูกต้องมากขึ้น:
“ให้กดเข้าไปที่หน้าคูปอง &gt; ตรวจสอบเงื่อนไขการใช้งาน &gt; กดรับหรือใช้งานตามที่ระบบแสดง หากใช้งานไม่ได้ให้ส่งภาพหน้าจอแจ้งเตือนเข้ามาอีกครั้งครับ”</t>
  </si>
  <si>
    <t>ยังไม่ได้วิเคราะห์หรือแก้ไขปัญหาเรื่องคูปองที่ลูกค้าสอบถาม
เงื่อนไขที่ใช้หักคะแนน:
เข้ากลุ่มพลาดรุนแรง
ตัวอย่างจากเคส:
ลูกค้าส่งรูปคูปองและถามว่าสามารถใช้ได้หรือไม่ แต่แอดมินไม่ได้อธิบายเกี่ยวกับคูปอง
ตัวอย่างที่ถูกต้องมากขึ้น:
“แอดมินขอตรวจสอบจากภาพที่ส่งมานะครับ เบื้องต้นคูปองลักษณะนี้ต้องตรวจสอบเงื่อนไขในหน้ารายละเอียดคูปองก่อน หากกดรับหรือแลกซื้อไม่ได้ รบกวนส่งภาพหน้าจอเพิ่มเติมครับ”</t>
  </si>
  <si>
    <t>มีการปิดเคสสุภาพ แต่ยังไม่ได้แจ้งขั้นตอนถัดไปเกี่ยวกับคูปอง
เงื่อนไขที่ใช้หักคะแนน:
เข้ากลุ่มพลาดปานกลางถึงรุนแรง
ตัวอย่างจากเคส:
“หากต้องการสอบถามข้อมูลเพิ่มเติมหรือพบปัญหาในการใช้งาน สามารถติดต่อเข้ามาได้อีกครั้งครับ”
ตัวอย่างที่ถูกต้องมากขึ้น:
“หากต้องการให้แอดมินตรวจสอบคูปองเพิ่มเติม รบกวนส่งภาพหน้ารายละเอียดคูปอง หรือภาพแจ้งเตือนที่พบขณะกดใช้งานเข้ามาอีกครั้งนะครับ”</t>
  </si>
  <si>
    <t>ข้อความอ่านง่ายและแบ่งบรรทัดชัดเจน
เงื่อนไขที่ใช้ประเมิน:
ไม่เข้ากลุ่มพลาด
ตัวอย่างจากเคส:
ข้อความของแอดมินสั้นและอ่านเข้าใจง่าย</t>
  </si>
  <si>
    <t>ภาษาสุภาพ กระชับ และเข้าใจง่าย
เงื่อนไขที่ใช้ประเมิน:
ไม่เข้ากลุ่มพลาด
ตัวอย่างจากเคส:
“สามารถสอบถามข้อมูลหรือพบปัญหาการใช้งาน แจ้งแอดมินได้เลยนะครับ”</t>
  </si>
  <si>
    <t>น้ำเสียงสุภาพ แต่ยังให้ความรู้สึกไม่ช่วยตอบคำถามของลูกค้า
เงื่อนไขที่ใช้หักคะแนน:
เข้ากลุ่มพลาดเล็กน้อยถึงปานกลาง
ตัวอย่างจากเคส:
“ขอบคุณที่ใช้บริการ Robinhood Delivery แอดมินอินทนิลยินดีให้บริการครับ 💜”
ตัวอย่างที่ถูกต้องมากขึ้น:
“แอดมินขออภัยที่ยังไม่ได้ให้รายละเอียดเพิ่มเติมนะครับ รบกวนส่งภาพหน้ารายละเอียดคูปองมาอีกครั้ง เพื่อให้แอดมินช่วยตรวจสอบให้ครับ”</t>
  </si>
  <si>
    <t>ลูกค้าสอบถามการใช้งานคูปองส่วนลด (Discount Coupon Usage Inquiry)</t>
  </si>
  <si>
    <t>ลูกค้าส่งรูปคูปองและสอบถามว่า “คูปองส่วนลดหรือแลกซื้อได้เลยครับ” ซึ่งเป็นการสอบถามเกี่ยวกับการใช้งานคูปองหรือสิทธิ์ส่วนลดในแอป Robinhood Delivery
ในเคสนี้ แอดมินทักทายและแจ้งว่าสามารถสอบถามข้อมูลหรือแจ้งปัญหาการใช้งานได้ แต่ยังไม่ได้ตอบคำถามหลักของลูกค้าเกี่ยวกับคูปอง เช่น ใช้ได้เลยหรือไม่ ต้องกดรับตรงไหน มีเงื่อนไขอะไร หรือควรตรวจสอบรายละเอียดคูปองอย่างไร
หลังจากนั้น แอดมินแจ้งว่าไม่ได้รับการตอบกลับ จึงขอจบการสนทนา พร้อมแจ้งว่าสามารถติดต่อกลับมาได้หากต้องการสอบถามเพิ่มเติม โดยรวมแอดมินใช้ภาษาสุภาพและปิดบทสนทนาได้ดี แต่ยังไม่ได้ให้คำตอบที่ตรงกับคำถามของลูกค้า</t>
  </si>
  <si>
    <t>https://drive.google.com/open?id=1dn_sZkYYCelnTm-QH-ANbD_7uDbdj8ej</t>
  </si>
  <si>
    <t>AA226028</t>
  </si>
  <si>
    <t>https://app.oho.chat/business/6805c0f16232119d2a1204b5/smartchat?room=689d4cea3c066709748a8712</t>
  </si>
  <si>
    <t>มีการทักทาย แต่ไม่มีการปิดการสนทนาตามมาตรฐาน
เงื่อนไขที่ใช้หักคะแนน:
เข้ากลุ่มพลาดปานกลาง
ตัวอย่างจากเคส:
“สวัสดีครับ แอดมินขนมถ้วย ยินดีให้บริการครับ”
ตัวอย่างที่ถูกต้องมากขึ้น:
“หากพี่ไรเดอร์ยังพบปัญหาออเดอร์ไม่แจ้งเตือนที่ร้านค้า สามารถส่งข้อมูลเพิ่มเติมมาให้แอดมินตรวจสอบได้เลยครับ ขับขี่ปลอดภัย แอดมินขนมถ้วยยินดีให้บริการครับ”</t>
  </si>
  <si>
    <t>ไม่พบการเปิดเผยข้อมูลส่วนบุคคลเกินความจำเป็น
เงื่อนไขที่ใช้ประเมิน:
ไม่เข้ากลุ่มพลาด</t>
  </si>
  <si>
    <t>ตอบกลับอยู่ใน SLA และ Tag เคสสอดคล้องกับประเด็นที่ติดต่อมา</t>
  </si>
  <si>
    <t>คำตอบถูกต้องบางส่วน แต่ยังไม่ครอบคลุมปัญหาระบบที่พี่ไรเดอร์แจ้ง
เงื่อนไขที่ใช้หักคะแนน:
เข้ากลุ่มพลาดปานกลาง
ตัวอย่างจากเคส:
“จากการตรวจสอบพบว่าระบบยังคงทำงานตามปกตินะครับ”
ตัวอย่างที่ถูกต้องมากขึ้น:
“จากการตรวจสอบเบื้องต้นระบบยังทำงานตามปกติครับ อย่างไรก็ตาม หากพี่ไรเดอร์พบว่าร้านค้าไม่ได้รับแจ้งเตือนต่อเนื่อง รบกวนแจ้งชื่อร้านค้า หมายเลขออเดอร์ และช่วงเวลาที่พบปัญหา เพื่อให้แอดมินส่งตรวจสอบเพิ่มเติมครับ”</t>
  </si>
  <si>
    <t>คำตอบยังไม่ครบถ้วน เพราะไม่ได้ขอข้อมูลเพิ่มเติมเพื่อส่งตรวจสอบปัญหาระบบ
เงื่อนไขที่ใช้หักคะแนน:
เข้ากลุ่มพลาดปานกลาง
ตัวอย่างจากเคส:
พี่ไรเดอร์แจ้งว่า “เป็นมาสองวันนี้แล้วครับ” และ “รับร้านเดิมทุกวันเขาก็บอกว่าออเดอร์ไม่เด้งแจ้งเตือน”
ตัวอย่างที่ถูกต้องมากขึ้น:
“รบกวนพี่ไรเดอร์แจ้งชื่อร้านค้า หมายเลขออเดอร์ และช่วงเวลาที่พบปัญหาเพิ่มเติมนะครับ แอดมินจะส่งเรื่องให้ทีมที่เกี่ยวข้องตรวจสอบการแจ้งเตือนของร้านค้าให้ครับ”</t>
  </si>
  <si>
    <t>มีคำแนะนำเบื้องต้น แต่ยังไม่ได้แจ้งขั้นตอนตรวจสอบต่อให้ชัดเจน
เงื่อนไขที่ใช้หักคะแนน:
เข้ากลุ่มพลาดปานกลาง
ตัวอย่างจากเคส:
“ขอแนะนำให้พาร์ทเนอร์โทรติดต่อร้านค้า เพื่อให้ทางร้านกดยืนยันรับออเดอร์ในระบบ”
ตัวอย่างที่ถูกต้องมากขึ้น:
“ขั้นตอนเบื้องต้นคือ 1) โทรติดต่อร้านค้าเพื่อยืนยันออเดอร์ 2) หากร้านค้ายังไม่เห็นแจ้งเตือน รบกวนแจ้งชื่อร้านค้าและหมายเลขออเดอร์ 3) แอดมินจะส่งเรื่องตรวจสอบระบบเพิ่มเติมให้ครับ”</t>
  </si>
  <si>
    <t>แอดมินให้คำแนะนำเบื้องต้นได้ แต่ยังไม่แก้ปัญหาต่อเนื่องที่พี่ไรเดอร์แจ้ง
เงื่อนไขที่ใช้หักคะแนน:
เข้ากลุ่มพลาดปานกลาง
ตัวอย่างจากเคส:
พี่ไรเดอร์แจ้งว่าออเดอร์ไม่เด้งที่ร้านค้าเป็นมา 2 วัน แต่แอดมินแจ้งเพียงให้โทรติดต่อร้านค้า
ตัวอย่างที่ถูกต้องมากขึ้น:
“หากเป็นปัญหาเกิดซ้ำกับร้านเดิม แอดมินขอรับข้อมูลร้านค้าและออเดอร์เพิ่มเติม เพื่อส่งตรวจสอบว่าร้านค้าได้รับแจ้งเตือนจากระบบปกติหรือไม่ครับ”</t>
  </si>
  <si>
    <t>ยังไม่ได้แจ้งขั้นตอนถัดไป และปิดเคสโดยไม่มีการสอบถามเพิ่มเติม
เงื่อนไขที่ใช้หักคะแนน:
เข้ากลุ่มพลาดปานกลางถึงรุนแรง
ตัวอย่างจากเคส:
แอดมินแจ้งคำแนะนำแล้วปิดเคส โดยยังไม่ได้ถามว่าพี่ไรเดอร์ต้องการให้ตรวจสอบร้านค้าหรือออเดอร์เพิ่มเติมหรือไม่
ตัวอย่างที่ถูกต้องมากขึ้น:
“หากพี่ไรเดอร์ต้องการให้ตรวจสอบเพิ่มเติม รบกวนแจ้งชื่อร้านค้า หมายเลขออเดอร์ หรือภาพหน้าจอที่เกี่ยวข้องเข้ามาได้เลยครับ แอดมินจะช่วยส่งเรื่องตรวจสอบให้ครับ”</t>
  </si>
  <si>
    <t>ข้อความอ่านง่ายและไม่ซับซ้อน
เงื่อนไขที่ใช้ประเมิน:
ไม่เข้ากลุ่มพลาด
ตัวอย่างจากเคส:
ข้อความของแอดมินแบ่งเป็นประโยคชัดเจน</t>
  </si>
  <si>
    <t>ภาษาสุภาพ กระชับ และเข้าใจง่าย
เงื่อนไขที่ใช้ประเมิน:
ไม่เข้ากลุ่มพลาด
ตัวอย่างจากเคส:
“สวัสดีครับ แอดมินขนมถ้วย ยินดีให้บริการครับ”</t>
  </si>
  <si>
    <t>น้ำเสียงสุภาพ แต่ยังขาดการแสดงความเข้าใจต่อปัญหาที่เกิดซ้ำ
เงื่อนไขที่ใช้หักคะแนน:
เข้ากลุ่มพลาดเล็กน้อย
ตัวอย่างจากเคส:
“เบื้องต้นทางเราขอแนะนำให้พาร์ทเนอร์โทรติดต่อร้านค้า”
ตัวอย่างที่ถูกต้องมากขึ้น:
“แอดมินเข้าใจว่าปัญหานี้กระทบต่อการรับงานของพี่ไรเดอร์นะครับ รบกวนแจ้งข้อมูลเพิ่มเติมเพื่อให้แอดมินช่วยตรวจสอบต่อให้ครับ”</t>
  </si>
  <si>
    <t>ไรเดอร์แจ้งออเดอร์ไม่แจ้งเตือนที่ร้านค้า (Rider reports order notification not showing at the merchant)</t>
  </si>
  <si>
    <t>พี่ไรเดอร์ติดต่อเข้ามาแจ้งว่า ช่วงนี้ออเดอร์ไม่เด้งที่ร้านค้า และเป็นปัญหาต่อเนื่องมา ประมาณ 2 วัน โดยพี่ไรเดอร์แจ้งเพิ่มเติมว่าเป็นร้านเดิมที่รับงานเป็นประจำ และร้านค้าแจ้งว่าออเดอร์ไม่เด้งแจ้งเตือนในระบบ
ในเคสนี้ แอดมินทักทายและแจ้งว่าจากการตรวจสอบพบว่าระบบยังทำงานตามปกติ จากนั้นแนะนำให้พี่ไรเดอร์โทรติดต่อร้านค้า เพื่อให้ร้านค้ากดยืนยันรับออเดอร์ในระบบก่อนออกเดินทางไปยังจุดรับอาหาร</t>
  </si>
  <si>
    <t>https://drive.google.com/open?id=1txRZaTQsOkKlHWk571YrzELKubfmAa3G</t>
  </si>
  <si>
    <t>AA226071</t>
  </si>
  <si>
    <t>https://app.oho.chat/business/6805c0f16232119d2a1204b5/smartchat?room=69e990142c36dddbf5fc7876</t>
  </si>
  <si>
    <t>มีการทักทาย แต่ยังไม่มีประโยคปิดการสนทนาตามมาตรฐาน
เงื่อนไขที่ใช้หักคะแนน:
เข้ากลุ่มพลาดเล็กน้อยถึงปานกลาง
ตัวอย่างจากเคส:
“สวัสดีครับ แอดมินขนมถ้วย ยินดีให้บริการครับ”
ตัวอย่างที่ถูกต้องมากขึ้น:
“หากพี่ไรเดอร์ต้องการสอบถามข้อมูลเพิ่มเติม สามารถติดต่อเข้ามาได้อีกครั้งนะครับ ขับขี่ปลอดภัย แอดมินขนมถ้วยยินดีให้บริการครับ”</t>
  </si>
  <si>
    <t>ตอบกลับอยู่ใน SLA และ Tag เคสใกล้เคียงกับประเด็นที่ติดต่อมา
รายละเอียดการประเมินเวลา:
เวลาเริ่มเคส: 23 เม.ย. 69 เวลา 10:21
เวลาครั้งสุดท้ายในแชท: 23 เม.ย. 69 เวลา 10:22
ระยะเวลาให้บริการโดยอ้างอิงแชท: ประมาณ 1 นาที
รายละเอียดการประเมิน Tag:
Tag ที่ใช้คือ สอบถามการสมัครไรเดอร์ใหม่ ซึ่งตรงกับคำถามของพี่ไรเดอร์ที่สอบถามว่า “เปิดรับสมัครอยู่ไหมครับ”
เงื่อนไขที่ใช้ประเมิน:
ไม่เข้ากลุ่มพลาด</t>
  </si>
  <si>
    <t>คำตอบตรงกับคำถามเรื่องการสมัครไรเดอร์
เงื่อนไขที่ใช้หักคะแนน:
เข้ากลุ่มพลาดเล็กน้อย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“ขณะนี้สามารถสมัครได้ครับ พี่ไรเดอร์สามารถติดตั้งแอปสำหรับสมัครและดำเนินการตามขั้นตอนบนหน้าจอได้เลยนะครับ”</t>
  </si>
  <si>
    <t>ตอบคำถามหลักได้ แต่ยังขาดรายละเอียดขั้นตอนสมัครและเอกสารที่ต้องใช้
เงื่อนไขที่ใช้หักคะแนน:
เข้ากลุ่มพลาดเล็กน้อยถึงปานกลาง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“พี่ไรเดอร์สามารถดาวน์โหลดแอปสำหรับสมัคร กรอกข้อมูลส่วนตัว อัปโหลดเอกสารตามที่ระบบกำหนด และรอผลการตรวจสอบตามขั้นตอนได้เลยครับ”</t>
  </si>
  <si>
    <t>มีคำแนะนำเบื้องต้น แต่ยังไม่ได้แจ้งขั้นตอนสมัครให้ชัดเจน
เงื่อนไขที่ใช้หักคะแนน:
เข้ากลุ่มพลาดปานกลาง
ตัวอย่างจากเคส:
“สามารถติดตั้งแอปและดำเนินการสมัครผ่านหน้าจอท่านเองได้เลยนะครับ”
ตัวอย่างที่ถูกต้องมากขึ้น:
“ให้ติดตั้งแอปสำหรับสมัคร &gt; กรอกข้อมูล &gt; แนบเอกสารตามที่ระบบกำหนด &gt; ส่งข้อมูลเพื่อตรวจสอบ และรอผลการสมัครตามขั้นตอนครับ”</t>
  </si>
  <si>
    <t>ตอบตรงประเด็น แต่ยังให้รายละเอียดประกอบไม่เพียงพอ
เงื่อนไขที่ใช้หักคะแนน:
เข้ากลุ่มพลาดเล็กน้อยถึงปานกลาง
ตัวอย่างจากเคส:
พี่ไรเดอร์ถามว่า “เปิดรับสมัครอยู่ไหมครับ” และแอดมินตอบให้สมัครผ่านแอปได้
ตัวอย่างที่ถูกต้องมากขึ้น:
“ขณะนี้สามารถสมัครได้ครับ พี่ไรเดอร์สามารถติดตั้งแอปสำหรับสมัครและดำเนินการตามขั้นตอนบนหน้าจอ หากติดขั้นตอนไหนสามารถส่งภาพหน้าจอเข้ามาให้แอดมินช่วยตรวจสอบได้ครับ”</t>
  </si>
  <si>
    <t>ยังไม่ได้แจ้งขั้นตอนถัดไปหรือเปิดโอกาสให้สอบถามเพิ่มเติมก่อนปิดเคส
เงื่อนไขที่ใช้หักคะแนน:
เข้ากลุ่มพลาดปานกลาง
ตัวอย่างจากเคส:
แอดมินตอบคำถามแล้วปิดเคสทันที
ตัวอย่างที่ถูกต้องมากขึ้น:
“หากพี่ไรเดอร์ติดปัญหาระหว่างสมัคร สามารถส่งภาพหน้าจอหรือแจ้งขั้นตอนที่ติดขัดเข้ามาให้แอดมินช่วยตรวจสอบได้ครับ”</t>
  </si>
  <si>
    <t>ข้อความสั้นและอ่านง่าย
เงื่อนไขที่ใช้ประเมิน:
ไม่เข้ากลุ่มพลาด</t>
  </si>
  <si>
    <t>ภาษาสุภาพ กระชับ และเข้าใจง่าย
เงื่อนไขที่ใช้ประเมิน:
ไม่เข้ากลุ่มพลาด
ตัวอย่างจากเคส:
“สามารถติดตั้งแอปและดำเนินการสมัครผ่านหน้าจอท่านเองได้เลยนะครับ”
ข้อเสนอแนะ:
ควรหลีกเลี่ยงคำว่า “ท่านเอง” หากต้องการให้อ่านเป็นธรรมชาติมากขึ้น อาจใช้ “พี่ไรเดอร์สามารถดำเนินการสมัครผ่านหน้าจอได้เลยครับ”</t>
  </si>
  <si>
    <t>น้ำเสียงสุภาพและเหมาะสมกับสถานการณ์
เงื่อนไขที่ใช้ประเมิน:
ไม่เข้ากลุ่มพลาด
ตัวอย่างจากเคส:
“สวัสดีครับ แอดมินขนมถ้วย ยินดีให้บริการครับ”
ข้อเสนอแนะ:
น้ำเสียงเหมาะสมแล้ว</t>
  </si>
  <si>
    <t>ไรเดอร์สอบถามสถานะการเปิดรับสมัครไรเดอร์ใหม่ (Rider asks whether new rider registration is open)</t>
  </si>
  <si>
    <t>พี่ไรเดอร์ติดต่อเข้ามาสอบถามว่า “เปิดรับสมัครอยู่ไหมครับ” ซึ่งเป็นการสอบถามเกี่ยวกับสถานะการเปิดรับสมัครไรเดอร์ใหม่ หรือการสมัครเข้าร่วมเป็นไรเดอร์กับ Robinhood Delivery
ในเคสนี้ แอดมินทักทายและแจ้งว่า สามารถติดตั้งแอปและดำเนินการสมัครผ่านหน้าจอตนเองได้เลย จากนั้นมีการปิดเคสทันทีหลังตอบคำถาม</t>
  </si>
  <si>
    <t>https://drive.google.com/open?id=10xNjxRx10ibFWhmL6N8JAQgo6OVBrE16</t>
  </si>
  <si>
    <t>AA226282</t>
  </si>
  <si>
    <t>https://app.oho.chat/business/6805c0f16232119d2a1204b5/smartchat?room=69e9de7d87d56d770d27a6a8</t>
  </si>
  <si>
    <t>มีการทักทายและขอบคุณร้านค้า แต่การปิดสนทนายังไม่ครบตามมาตรฐาน
เงื่อนไขที่ใช้หักคะแนน:
เข้ากลุ่มพลาดเล็กน้อย
ตัวอย่างจากเคส:
“สวัสดีครับ แอดมินขนมถ้วย ยินดีให้บริการครับ”
“ขอบพระคุณทางร้านที่ช่วยแจ้งข้อมูลเข้ามานะครับ”
ตัวอย่างที่ถูกต้องมากขึ้น:
“หากร้านค้ามีข้อมูลหรือหลักฐานเพิ่มเติม สามารถแจ้งเข้ามาได้เลยนะครับ แอดมินขนมถ้วยยินดีให้บริการครับ”</t>
  </si>
  <si>
    <t>ไม่มีการตรวจสอบหรือยืนยันตัวตนร้านค้าก่อนรับเรื่องดำเนินการ
เงื่อนไขที่ใช้หักคะแนน:
เข้ากลุ่มพลาดปานกลาง
เหตุผลการประเมิน:
ตามเกณฑ์ข้อ 1.2 ต้องตรวจสอบหรือยืนยันตัวตนก่อนให้ข้อมูลหรือดำเนินการในเคสที่เกี่ยวข้องกับข้อมูลออเดอร์/ร้านค้า เช่น เบอร์โทร, RR ID, Shop ID หรือข้อมูลระบุตัวตนที่จำเป็น
ในเคสนี้ ร้านค้าแจ้งหมายเลขออเดอร์และร้องเรียนพฤติกรรมไรเดอร์ แต่ไม่พบว่าแอดมินขอข้อมูลยืนยันร้านค้า เช่น Shop ID / เบอร์ร้านค้า / ข้อมูลยืนยันตัวตนร้านค้า ก่อนรับเรื่องและแจ้งว่าจะส่งตรวจสอบ
ตัวอย่างจากเคส:
ร้านค้าแจ้งเลขออเดอร์ 260423-RP-1579 และร้องเรียนพฤติกรรมไรเดอร์ แต่ไม่พบขั้นตอนยืนยันร้านค้า
ตัวอย่างที่ถูกต้องมากขึ้น:
“รบกวนร้านค้าแจ้งรหัสร้านค้า หรือข้อมูลสำหรับยืนยันร้านค้าเพิ่มเติม เพื่อให้แอดมินตรวจสอบและส่งเรื่องต่อได้ถูกต้องนะครับ”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</si>
  <si>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15:55
เวลาครั้งสุดท้ายในแชท: 23 เม.ย. 69 เวลา 16:05
ระยะเวลาให้บริการโดยอ้างอิงแชท: ประมาณ 10 นาที
รายละเอียดการประเมิน Tag:
Tag ที่ใช้คือ ร้องเรียนไรเดอร์ ซึ่งตรงกับประเด็นที่ร้านค้าแจ้งเรื่องพฤติกรรมและการแต่งกายของไรเดอร์
เงื่อนไขที่ใช้ประเมิน:
ไม่เข้ากลุ่มพลาด</t>
  </si>
  <si>
    <t>ตอบถูกทิศทาง แต่สรุปผลแรงเกินไปก่อนตรวจสอบข้อเท็จจริง
เงื่อนไขที่ใช้หักคะแนน:
เข้ากลุ่มพลาดปานกลาง
ตัวอย่างจากเคส:
“ถือเป็นการผิดกฎระเบียบของทางบริษัทฯ อย่างชัดเจนครับ”
“พิจารณาบทลงโทษพาร์ทเนอร์ท่านนี้ตามมาตรการขั้นเด็ดขาด”
ตัวอย่างที่ถูกต้องมากขึ้น:
“แอดมินจะส่งเรื่องให้หน่วยงานที่เกี่ยวข้องตรวจสอบข้อเท็จจริง และพิจารณาดำเนินการตามขั้นตอนของบริษัทฯ ครับ”</t>
  </si>
  <si>
    <t>ตอบประเด็นหลักได้ แต่ยังขาดการขอข้อมูลยืนยันร้านค้าและข้อมูลประกอบเพิ่มเติม
เงื่อนไขที่ใช้หักคะแนน:
เข้ากลุ่มพลาดปานกลาง
ตัวอย่างจากเคส:
ร้านค้าแจ้งเรื่องคำพูดไม่สุภาพและการแต่งกายไม่เหมาะสมของไรเดอร์ พร้อมเลขออเดอร์
ตัวอย่างที่ถูกต้องมากขึ้น:
“รบกวนร้านค้าแจ้งรหัสร้านค้า และรายละเอียดเพิ่มเติม เช่น ช่วงเวลาที่เกิดเหตุ ลักษณะการแต่งกาย หรือหลักฐานเพิ่มเติม หากมี เพื่อให้ทีมที่เกี่ยวข้องตรวจสอบได้ครบถ้วนครับ”</t>
  </si>
  <si>
    <t>แจ้งว่าจะส่งเรื่องตรวจสอบ แต่ยังไม่ได้อธิบายขั้นตอนถัดไปให้ชัดเจน
เงื่อนไขที่ใช้หักคะแนน:
เข้ากลุ่มพลาดปานกลาง
ตัวอย่างจากเคส:
“จะเร่งส่งเรื่องประสานงานให้หน่วยงานที่เกี่ยวข้องดำเนินการตรวจสอบ”
ตัวอย่างที่ถูกต้องมากขึ้น:
“แอดมินจะส่งเรื่องให้ทีมที่เกี่ยวข้องตรวจสอบจากหมายเลขออเดอร์และข้อมูลที่ร้านค้าแจ้ง หากต้องใช้ข้อมูลเพิ่มเติมจะแจ้งร้านค้าอีกครั้งครับ”</t>
  </si>
  <si>
    <t>รับเรื่องร้องเรียนไรเดอร์ได้ตรงจุด แต่ยังไม่ได้รวบรวมข้อมูลสำคัญให้ครบก่อนส่งต่อ
เงื่อนไขที่ใช้หักคะแนน:
เข้ากลุ่มพลาดปานกลาง
ตัวอย่างจากเคส:
ร้านค้าแจ้งว่าไรเดอร์พูดจาไม่สุภาพและแต่งกายไม่เหมาะสม
ตัวอย่างที่ถูกต้องมากขึ้น:
“แอดมินขอรับข้อมูลเพิ่มเติมเพื่อประกอบการตรวจสอบนะครับ เช่น รหัสร้านค้า รายละเอียดเหตุการณ์ เวลาที่เกิดเหตุ หรือหลักฐานเพิ่มเติม หากมีครับ”</t>
  </si>
  <si>
    <t>มีการรับเรื่องส่งตรวจสอบ แต่ยังไม่ได้แจ้งขั้นตอนถัดไปและข้อมูลที่อาจต้องใช้เพิ่มเติมให้ชัดเจน
เงื่อนไขที่ใช้หักคะแนน:
เข้ากลุ่มพลาดปานกลาง
ตัวอย่างจากเคส:
“ทางเราจะไม่นิ่งนอนใจและจะเร่งส่งเรื่องประสานงานให้หน่วยงานที่เกี่ยวข้องดำเนินการตรวจสอบ”
ตัวอย่างที่ถูกต้องมากขึ้น:
“แอดมินจะส่งเรื่องให้ทีมที่เกี่ยวข้องตรวจสอบ หากต้องใช้ข้อมูลเพิ่มเติม จะติดต่อร้านค้าตามขั้นตอนต่อไปครับ”</t>
  </si>
  <si>
    <t>ข้อความอ่านเข้าใจได้ แต่รวมหลายประเด็นในข้อความเดียว
เงื่อนไขที่ใช้หักคะแนน:
เข้ากลุ่มพลาดเล็กน้อย
ตัวอย่างจากเคส:
ข้อความตอบกลับช่วง 16:05 มีหลายประเด็นรวมอยู่ในข้อความเดียว
ตัวอย่างที่ถูกต้องมากขึ้น:
ควรแยกเป็นส่วนสั้น ๆ เช่น ขออภัย / รับเรื่อง / ขอข้อมูลเพิ่ม / แจ้งส่งตรวจสอบ</t>
  </si>
  <si>
    <t>ภาษาสุภาพ แต่มีบางประโยคใช้ถ้อยคำหนักเกินไป
เงื่อนไขที่ใช้หักคะแนน:
เข้ากลุ่มพลาดเล็กน้อย
ตัวอย่างจากเคส:
“บทลงโทษพาร์ทเนอร์ท่านนี้ตามมาตรการขั้นเด็ดขาด”
ตัวอย่างที่ถูกต้องมากขึ้น:
“พิจารณาดำเนินการตามขั้นตอนของบริษัทฯ”</t>
  </si>
  <si>
    <t>น้ำเสียงสุภาพและใส่ใจ แต่ควรระวังการยืนยันผลก่อนตรวจสอบ
เงื่อนไขที่ใช้หักคะแนน:
เข้ากลุ่มพลาดเล็กน้อย
ตัวอย่างจากเคส:
“ทางเราจะไม่นิ่งนอนใจ”
ตัวอย่างที่ถูกต้องมากขึ้น:
“แอดมินขออภัยต่อเหตุการณ์ที่เกิดขึ้น และจะส่งเรื่องให้ทีมที่เกี่ยวข้องตรวจสอบตามขั้นตอนครับ”</t>
  </si>
  <si>
    <t>ร้านค้าแจ้งปัญหาพฤติกรรมและการแต่งกายของไรเดอร์ (Merchant reports rider behavior and inappropriate attire issue)</t>
  </si>
  <si>
    <t>ร้านค้าติดต่อเข้ามาแจ้งปัญหาเกี่ยวกับไรเดอร์ของออเดอร์ 260423-RP-1579 โดยร้านค้าระบุว่า ร้านค้ารับออเดอร์และเริ่มทำอาหารแล้ว แต่เมื่อไรเดอร์มาถึงร้าน ไรเดอร์มีการพูดจาไม่สุภาพต่อร้านค้า และมีการแต่งกายไม่เหมาะสม
ในเคสนี้ แอดมินมีการทักทายและแจ้งยินดีให้บริการ จากนั้นร้านค้าแจ้งรายละเอียดปัญหาและหมายเลขออเดอร์เข้ามา แอดมินจึงขออภัยต่อเหตุการณ์ที่เกิดขึ้น แจ้งว่ารับทราบปัญหาและบันทึกหมายเลขคำสั่งซื้อเรียบร้อยแล้ว พร้อมแจ้งว่าจะส่งเรื่องให้หน่วยงานที่เกี่ยวข้องตรวจสอบพฤติกรรมของไรเดอร์</t>
  </si>
  <si>
    <t>https://drive.google.com/open?id=1W7ftfizYbqEeBz1iqIV-QFq3xuIJJxj8</t>
  </si>
  <si>
    <t>AA224923</t>
  </si>
  <si>
    <t>https://app.oho.chat/business/6805c0f16232119d2a1204b5/smartchat?room=68378e379380585a87c1e55f</t>
  </si>
  <si>
    <t>มีการทักทาย สอบถามเพิ่มเติม 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🍪 ยินดีให้บริการ”
“แอดมินขนมดอกจอกยินดีให้บริการค่ะ 🍪”</t>
  </si>
  <si>
    <t>มีการยืนยันตัวตนก่อนดำเนินการเปลี่ยนข้อมูลสำคัญ
เงื่อนไขที่ใช้ประเมิน:
ไม่เข้ากลุ่มพลาด
ตัวอย่างจากเคส:
“รบกวนพี่ไรเดอร์ทำการยืนยันตัวตน โดยถ่ายรูปตนเองคู่กับบัตรประชาชน”
ข้อเสนอแนะ:
ทำได้ดีแล้ว เนื่องจากเป็นเคสเปลี่ยนหมายเลขโทรศัพท์ซึ่งเป็นข้อมูลสำคัญ และแอดมินมีการตรวจสอบตัวตนก่อนดำเนินการ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</si>
  <si>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20 เม.ย. 69 เวลา 14:55
เวลาครั้งสุดท้ายในแชท: 20 เม.ย. 69 เวลา 15:11
ระยะเวลาให้บริการโดยอ้างอิงแชท: ประมาณ 16 นาที
รายละเอียดการประเมิน Tag:
Tag ที่ใช้คือ เปลี่ยนแปลงข้อมูล - เบอร์โทร ซึ่งตรงกับประเด็นที่พี่ไรเดอร์แจ้งว่าต้องการเปลี่ยนเบอร์โทรศัพท์
เงื่อนไขที่ใช้ประเมิน:
ไม่เข้ากลุ่มพลาด
ตัวอย่างจากเคส:
พี่ไรเดอร์แจ้งว่า “ต้องการเปลี่ยนเบอร์โทรศัพท์”</t>
  </si>
  <si>
    <t>คำตอบถูกต้องและสอดคล้องกับปัญหาที่พี่ไรเดอร์แจ้ง
เงื่อนไขที่ใช้ประเมิน:
ไม่เข้ากลุ่มพลาด
ตัวอย่างจากเคส:
“แอดมินขอทราบหมายเลขโทรศัพท์ใหม่ที่ต้องการเปลี่ยนแปลงค่ะ”
“แอดมินดำเนินการเปลี่ยนแปลงหมายเลขโทรศัพท์ให้เรียบร้อยแล้วค่ะ”</t>
  </si>
  <si>
    <t>ตอบครบถ้วน ทั้งการยืนยันตัวตน ขอเบอร์ใหม่ แจ้งผล และแจ้งการเข้าสู่ระบบด้วยเบอร์ใหม่
เงื่อนไขที่ใช้หักคะแนน:
เข้ากลุ่มพลาดเล็กน้อย
ตัวอย่างจากเคส:
“พี่ไรเดอร์สามารถเข้าสู่ระบบด้วยเบอร์ใหม่ได้เลยนะคะ”
ข้อเสนอแนะ:
หากต้องการให้ครบยิ่งขึ้น อาจแจ้งเพิ่มว่า หากเข้าสู่ระบบด้วยเบอร์ใหม่ไม่ได้ สามารถติดต่อกลับมาให้แอดมินตรวจสอบได้</t>
  </si>
  <si>
    <t>แจ้งขั้นตอนชัดเจนตั้งแต่ยืนยันตัวตนจนถึงการเปลี่ยนเบอร์สำเร็จ
เงื่อนไขที่ใช้ประเมิน:
ไม่เข้ากลุ่มพลาด
ตัวอย่างจากเคส:
“รบกวนพี่ไรเดอร์ทำการยืนยันตัวตน…”
“แอดมินขอทราบหมายเลขโทรศัพท์ใหม่…”
“แอดมินดำเนินการเปลี่ยนแปลงหมายเลขโทรศัพท์ให้เรียบร้อยแล้วค่ะ”</t>
  </si>
  <si>
    <t>วิเคราะห์ปัญหาได้ตรงจุดและดำเนินการเปลี่ยนเบอร์ให้เรียบร้อย
เงื่อนไขที่ใช้ประเมิน:
ไม่เข้ากลุ่มพลาด
ตัวอย่างจากเคส:
พี่ไรเดอร์ต้องการเปลี่ยนเบอร์โทรศัพท์ และแอดมินดำเนินการเปลี่ยนเบอร์ให้สำเร็จ</t>
  </si>
  <si>
    <t>ดำเนินการจนจบเคส และแจ้งให้เข้าสู่ระบบด้วยเบอร์ใหม่ได้
เงื่อนไขที่ใช้หักคะแนน:
เข้ากลุ่มพลาดเล็กน้อย
ตัวอย่างจากเคส:
“พี่ไรเดอร์สามารถเข้าสู่ระบบด้วยเบอร์ใหม่ได้เลยนะคะ”
“พี่ไรเดอร์ต้องการสอบถามข้อมูลเพิ่มเติม หรือแจ้งปัญหาอื่น ๆ หรือไม่คะ”
ข้อเสนอแนะ:
ควรแจ้งเพิ่มเล็กน้อยว่า หากเข้าสู่ระบบด้วยเบอร์ใหม่ไม่ได้ สามารถติดต่อกลับมาได้อีกครั้ง</t>
  </si>
  <si>
    <t>ข้อความเรียงลำดับดี อ่านง่าย และเข้าใจชัดเจน
เงื่อนไขที่ใช้ประเมิน:
ไม่เข้ากลุ่มพลาด
ตัวอย่างจากเคส:
ข้อความของแอดมินแบ่งขั้นตอนการยืนยันตัวตน การขอเบอร์ใหม่ และการแจ้งผลชัดเจน</t>
  </si>
  <si>
    <t>ภาษาสุภาพ กระชับ และถูกต้อง
เงื่อนไขที่ใช้ประเมิน:
ไม่เข้ากลุ่มพลาด
ตัวอย่างจากเคส:
“แอดมินดำเนินการเปลี่ยนแปลงหมายเลขโทรศัพท์ให้เรียบร้อยแล้วค่ะ”</t>
  </si>
  <si>
    <t>น้ำเสียงสุภาพและเหมาะสม แต่มีการแจ้งหมายเลขโทรศัพท์เดิมและใหม่เต็มทั้งสองเบอร์ในแชท
เงื่อนไขที่ใช้หักคะแนน:
เข้ากลุ่มพลาดเล็กน้อย
ตัวอย่างจากเคส:
“จากหมายเลขเดิม 0834570686 เป็น 0984526434 ค่ะ”
ตัวอย่างที่ถูกต้องมากขึ้น:
“แอดมินดำเนินการเปลี่ยนแปลงหมายเลขโทรศัพท์ให้เรียบร้อยแล้วค่ะ สามารถเข้าสู่ระบบด้วยเบอร์ใหม่ได้เลยนะคะ”</t>
  </si>
  <si>
    <t>ไรเดอร์ขอเปลี่ยนหมายเลขโทรศัพท์ในระบบ (Rider requests to change phone number in the system)</t>
  </si>
  <si>
    <t>พี่ไรเดอร์ติดต่อเข้ามาแจ้งว่าต้องการ เปลี่ยนหมายเลขโทรศัพท์ และสอบถามว่าต้องดำเนินการอย่างไร
ในเคสนี้ แอดมินทักทายและแจ้งให้พี่ไรเดอร์ยืนยันตัวตนเพื่อความปลอดภัยของข้อมูล โดยให้ถ่ายรูปตนเองคู่กับบัตรประชาชน พร้อมระบุให้เห็นใบหน้าและรายละเอียดบนบัตรอย่างชัดเจน หลังจากพี่ไรเดอร์ส่งรูปยืนยันตัวตนแล้ว แอดมินขอหมายเลขโทรศัพท์ใหม่ที่ต้องการเปลี่ยน จากนั้นดำเนินการเปลี่ยนเบอร์ให้เรียบร้อย และแจ้งหมายเลขเดิมกับหมายเลขใหม่ให้พี่ไรเดอร์ทราบ</t>
  </si>
  <si>
    <t>https://drive.google.com/open?id=1bQYrdB6w9_uZ_AI6uWm0hp6H9jG8Jxvt</t>
  </si>
  <si>
    <t>AA224839</t>
  </si>
  <si>
    <t>https://app.oho.chat/business/6805c0f16232119d2a1204b5/smartchat?room=69d88f76244e6667f4010f3e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</si>
  <si>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😊 ยินดีให้บริการ”
“ขอบคุณที่ใช้บริการ Robinhood แอดมินขนมดอกจอกยินดีให้บริการค่ะ 😊”</t>
  </si>
  <si>
    <t>ไม่พบการเปิดเผยข้อมูลส่วนบุคคลเกินความจำเป็น
เงื่อนไขที่ใช้หักคะแนน:
เข้ากลุ่มพลาดเล็กน้อย
ตัวอย่างจากเคส:
ร้านค้าแจ้งข้อมูลร้านค้าและ Shop ID เข้ามาเพื่อให้ตรวจสอบ
ข้อเสนอแนะ:
ควรตรวจสอบให้ชัดเจนก่อนให้ข้อมูลเกี่ยวกับเอกสารหรือสถานะคำขอของร้านค้าเสมอ เนื่องจากเป็นข้อมูลฝั่งร้านค้า</t>
  </si>
  <si>
    <t>ตอบกลับอยู่ใน SLA และ Tag ใกล้เคียงกับเรื่องที่ร้านค้าติดต่อมา</t>
  </si>
  <si>
    <t>คำตอบถูกต้องและสอดคล้องกับสถานะที่ตรวจสอบพบ
เงื่อนไขที่ใช้หักคะแนน:
เข้ากลุ่มพลาดเล็กน้อย
ตัวอย่างจากเคส:
“จากการตรวจสอบ ร้านค้าทำเรื่องไว้เรียบร้อยแล้วนะคะ ขณะนี้อยู่ระหว่างดำเนินการค่ะ”
ข้อเสนอแนะ:
ควรแจ้งเพิ่มว่าร้านค้าจะได้รับแจ้งผลผ่านช่องทางใด</t>
  </si>
  <si>
    <t>ตอบประเด็นหลักได้ แต่ยังไม่ได้แจ้งระยะเวลาดำเนินการหรือช่องทางรับผล
เงื่อนไขที่ใช้หักคะแนน:
เข้ากลุ่มพลาดเล็กน้อย
ตัวอย่างจากเคส:
“หากดำเนินการแล้วเสร็จ แอดมินจะแจ้งให้ทราบอีกครั้งนะคะ”
ตัวอย่างที่ถูกต้องมากขึ้น:
“ขณะนี้คำขออยู่ระหว่างดำเนินการค่ะ หากดำเนินการแล้วเสร็จ จะมีการแจ้งผลให้ร้านค้าทราบผ่านช่องทางที่เกี่ยวข้องนะคะ”</t>
  </si>
  <si>
    <t>แจ้งสถานะการดำเนินการได้ชัดเจน แต่ขั้นตอนถัดไปยังไม่ละเอียดครบถ้วน
เงื่อนไขที่ใช้หักคะแนน:
เข้ากลุ่มพลาดเล็กน้อย
ตัวอย่างจากเคส:
“ขณะนี้อยู่ระหว่างดำเนินการค่ะ”
ตัวอย่างที่ถูกต้องมากขึ้น:
“คำขออยู่ระหว่างดำเนินการ หากแล้วเสร็จจะมีการแจ้งผลให้ร้านค้าทราบอีกครั้ง หากต้องการติดตามเพิ่มเติมสามารถติดต่อเข้ามาพร้อมแจ้ง Shop ID ได้ค่ะ”</t>
  </si>
  <si>
    <t>ตรวจสอบสถานะคำขอและตอบกลับได้ตรงกับเรื่องที่ร้านค้าสอบถาม
เงื่อนไขที่ใช้หักคะแนน:
เข้ากลุ่มพลาดเล็กน้อย
ตัวอย่างจากเคส:
ร้านค้าสอบถามเรื่องใบสรุปยอดขาย และแอดมินตรวจสอบสถานะคำขอให้
ข้อเสนอแนะ:
ควรแจ้งรายละเอียดการติดตามผลให้ชัดเจนขึ้น</t>
  </si>
  <si>
    <t>มีการแจ้งสถานะและปิดเคสสุภาพ แต่ขั้นตอนถัดไปยังไม่ชัดเจนครบถ้วน
เงื่อนไขที่ใช้หักคะแนน:
เข้ากลุ่มพลาดเล็กน้อย
ตัวอย่างจากเคส:
“หากดำเนินการแล้วเสร็จ แอดมินจะแจ้งให้ทราบอีกครั้งนะคะ”
ตัวอย่างที่ถูกต้องมากขึ้น:
“หากดำเนินการแล้วเสร็จ ร้านค้าจะได้รับแจ้งผลอีกครั้ง หากต้องการติดตามสถานะ สามารถติดต่อกลับมาพร้อมแจ้ง Shop ID ได้ค่ะ”</t>
  </si>
  <si>
    <t>ข้อความอ่านง่ายและเรียงลำดับดี
เงื่อนไขที่ใช้ประเมิน:
ไม่เข้ากลุ่มพลาด
ตัวอย่างจากเคส:
แอดมินแจ้งตรวจสอบก่อน แล้วจึงแจ้งผลการตรวจสอบ</t>
  </si>
  <si>
    <t>ภาษาสุภาพ กระชับ และเข้าใจง่าย
เงื่อนไขที่ใช้ประเมิน:
ไม่เข้ากลุ่มพลาด
ตัวอย่างจากเคส:
“แอดมินขออนุญาตตรวจสอบให้นะคะ”</t>
  </si>
  <si>
    <t>น้ำเสียงสุภาพและเหมาะสมกับสถานการณ์
เงื่อนไขที่ใช้ประเมิน:
ไม่เข้ากลุ่มพลาด
ตัวอย่างจากเคส:
“ยินดีให้บริการค่ะ”</t>
  </si>
  <si>
    <t>ร้านค้าสอบถามการขอใบสรุปยอดขายย้อนหลัง (Merchant asks about requesting historical sales summary report)</t>
  </si>
  <si>
    <t>ร้านค้าติดต่อเข้ามาสอบถามเรื่อง การขอใบสรุปยอดขายย้อนหลังตั้งแต่ปี 2567 เพื่อนำไปใช้ประกอบการลงทะเบียน โดยร้านค้าแจ้งข้อมูลประกอบ เช่น เบอร์โทรศัพท์ รหัสร้านค้า และข้อมูลร้านค้าเข้ามาในแชท
ในเคสนี้ แอดมินมีการทักทาย แจ้งว่าจะดำเนินการตรวจสอบให้ จากนั้นตรวจสอบข้อมูลและแจ้งกลับว่าร้านค้าได้ทำเรื่องไว้เรียบร้อยแล้ว ขณะนี้อยู่ระหว่างดำเนินการ หากดำเนินการแล้วเสร็จจะแจ้งให้ร้านค้าทราบอีกครั้ง พร้อมปิดการสนทนาอย่างสุภาพ</t>
  </si>
  <si>
    <t>https://drive.google.com/open?id=1N_A_NY9vBxm3DpMkFE-bQ92AupskChcU</t>
  </si>
  <si>
    <t>AA224791</t>
  </si>
  <si>
    <t>https://app.oho.chat/business/6805c0f16232119d2a1204b5/smartchat?room=683e9ea0674231dddfb4f68d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</si>
  <si>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แอดมินขนมดอกจอก 🍪 ยินดีให้บริการ”
“แอดมินขนมดอกจอกยินดีให้บริการค่ะ 🍪”</t>
  </si>
  <si>
    <t>มีการตรวจสอบสถานะบัญชี แต่มีการระบุชื่อ-นามสกุลเต็มในแชทโดยไม่จำเป็น
เงื่อนไขที่ใช้หักคะแนน:
เข้ากลุ่มพลาดเล็กน้อย
ตัวอย่างจากเคส:
“จากการตรวจสอบหมายเลข RR276263 ชื่อ ศักดิ์สิทธิ์ บุญมาก พบว่าสถานะบัญชีไอดีปกติค่ะ”
ตัวอย่างที่ถูกต้องมากขึ้น:
“จากการตรวจสอบหมายเลข RR276263 พบว่าสถานะบัญชีไอดีปกติค่ะ”
ข้อเสนอแนะ:
ควรระบุเฉพาะข้อมูลที่จำเป็นต่อการตอบเคส เช่น RR ID และสถานะบัญชี โดยไม่ต้องพิมพ์ชื่อ-นามสกุลเต็มของพี่ไรเดอร์ซ้ำในแชท</t>
  </si>
  <si>
    <t>Tag เคสตรงกับประเด็น แต่เวลารอรับบริการเกิน SLA
รายละเอียดการประเมินเวลา:
เวลาเริ่มเคส: 20 เม.ย. 69 เวลา 10:44
เวลาตอบกลับครั้งแรกของแอดมิน: 20 เม.ย. 69 เวลา 10:54
เวลาครั้งสุดท้ายในแชท: 20 เม.ย. 69 เวลา 10:54
ระยะเวลารอรับบริการจากระบบ: 0:09:13
ระยะเวลาให้บริการโดยอ้างอิงแชท: ประมาณ 10 นาที
รายละเอียดการประเมิน Tag:
Tag ที่ใช้คือ งานน้อย ซึ่งสอดคล้องกับประเด็นที่พี่ไรเดอร์แจ้งว่า “งานไม่เด้ง”
เงื่อนไขที่ใช้หักคะแนน:
เข้ากลุ่มพลาดปานกลาง
ตัวอย่างจากเคส:
พี่ไรเดอร์แจ้งว่า “งานไม่เด้งว่ะ” และ “บอกว่างานไม่เด้ง”
ข้อเสนอแนะ:
ควรรับและตอบแชทภายใน SLA ตามมาตรฐานทีม โดยเฉพาะเคสที่พี่ไรเดอร์ส่งข้อความต่อเนื่องและมีอารมณ์ไม่พอใจ</t>
  </si>
  <si>
    <t>คำตอบถูกต้องและตรงกับปัญหางานไม่เด้ง
เงื่อนไขที่ใช้หักคะแนน:
เข้ากลุ่มพลาดเล็กน้อย
ตัวอย่างจากเคส:
“พบว่าสถานะบัญชีไอดีปกติค่ะ”
“จำนวนออเดอร์จะขึ้นอยู่กับปริมาณการสั่งซื้อของลูกค้าในแต่ละโซนและช่วงเวลา”
ข้อเสนอแนะ:
ควรเพิ่มว่า หากยังพบความผิดปกติ สามารถส่งภาพหน้าจอหรือรายละเอียดพื้นที่เพิ่มเติมให้ตรวจสอบได้</t>
  </si>
  <si>
    <t>ตอบครบทั้งสถานะบัญชี สาเหตุที่ออเดอร์อาจน้อย และคำแนะนำเบื้องต้น
เงื่อนไขที่ใช้หักคะแนน:
เข้ากลุ่มพลาดเล็กน้อย
ตัวอย่างจากเคส:
“แนะนำให้พี่ไรเดอร์ลองขยับไปยังบริเวณที่มีร้านอาหารหนาแน่น เพื่อเพิ่มโอกาสในการรับงานนะคะ”
ตัวอย่างที่ถูกต้องมากขึ้น:
“หากพี่ไรเดอร์ยังพบว่าไม่ได้รับงานต่อเนื่องผิดปกติ สามารถส่งภาพหน้าจอ พื้นที่ที่ออนไลน์ และช่วงเวลาที่พบปัญหาเข้ามาให้ตรวจสอบเพิ่มเติมได้นะคะ”</t>
  </si>
  <si>
    <t>อธิบายสาเหตุและคำแนะนำได้ชัดเจน แต่ยังไม่ได้แจ้งขั้นตอนหากปัญหายังเกิดซ้ำ
เงื่อนไขที่ใช้หักคะแนน:
เข้ากลุ่มพลาดเล็กน้อย
ตัวอย่างจากเคส:
“จำนวนออเดอร์จะขึ้นอยู่กับปริมาณการสั่งซื้อของลูกค้าในแต่ละโซนและช่วงเวลา”
“ลองขยับไปยังบริเวณที่มีร้านอาหารหนาแน่น”
ตัวอย่างที่ถูกต้องมากขึ้น:
“หากยังพบปัญหาหลังลองเปลี่ยนพื้นที่ รบกวนส่งภาพหน้าจอ สถานะออนไลน์ พื้นที่ที่รอรับงาน และช่วงเวลาที่พบปัญหาเข้ามาอีกครั้งนะคะ”</t>
  </si>
  <si>
    <t>ตรวจสอบสถานะบัญชีและให้คำแนะนำได้ตรงกับปัญหางานไม่เด้ง
เงื่อนไขที่ใช้หักคะแนน:
เข้ากลุ่มพลาดเล็กน้อย
ตัวอย่างจากเคส:
พี่ไรเดอร์แจ้งว่างานไม่เด้ง และแอดมินตรวจสอบสถานะบัญชีพร้อมอธิบายเรื่องปริมาณออเดอร์ในแต่ละพื้นที่
ข้อเสนอแนะ:
ควรระบุขั้นตอนเพิ่มเติมหากปัญหายังไม่ดีขึ้น เพื่อให้พี่ไรเดอร์รู้ว่าต้องส่งข้อมูลอะไรกลับมา</t>
  </si>
  <si>
    <t>มีการให้คำแนะนำและปิดเคสสุภาพ แต่ยังไม่ได้แจ้งขั้นตอนถัดไปหากยังพบปัญหา
เงื่อนไขที่ใช้หักคะแนน:
เข้ากลุ่มพลาดเล็กน้อย
ตัวอย่างจากเคส:
“ขอให้ขับขี่ปลอดภัย และขอให้ออเดอร์ปัง ๆ ตลอดทั้งวันนะคะ”
ตัวอย่างที่ถูกต้องมากขึ้น:
“หากยังพบว่างานไม่เด้งต่อเนื่อง รบกวนส่งภาพหน้าจอ สถานะออนไลน์ พื้นที่ที่รอรับงาน และช่วงเวลาที่พบปัญหาเข้ามาอีกครั้ง เพื่อให้แอดมินช่วยตรวจสอบเพิ่มเติมนะคะ”</t>
  </si>
  <si>
    <t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ตรวจสอบสถานะบัญชี &gt; อธิบายปัจจัยของจำนวนออเดอร์ &gt; แนะนำแนวทาง</t>
  </si>
  <si>
    <t>ภาษาสุภาพ กระชับ และเข้าใจง่าย
เงื่อนไขที่ใช้ประเมิน:
ไม่เข้ากลุ่มพลาด
ตัวอย่างจากเคส:
“จำนวนออเดอร์จะขึ้นอยู่กับปริมาณการสั่งซื้อของลูกค้าในแต่ละโซนและช่วงเวลา”</t>
  </si>
  <si>
    <t>น้ำเสียงสุภาพและควบคุมสถานการณ์ได้ดี แม้พี่ไรเดอร์ใช้ถ้อยคำไม่เหมาะสม
เงื่อนไขที่ใช้หักคะแนน:
เข้ากลุ่มพลาดเล็กน้อย
ตัวอย่างจากเคส:
“ขอขอบคุณพี่ไรเดอร์ที่ช่วยจัดส่งอาหารให้ลูกค้าของเราค่ะ”
ข้อเสนอแนะ:
ควรเพิ่มข้อความรับรู้ความไม่สะดวก เช่น “แอดมินเข้าใจว่าพี่ไรเดอร์กังวลเรื่องงานไม่เข้า” เพื่อช่วยลดอารมณ์ของพี่ไรเดอร์</t>
  </si>
  <si>
    <t>ไรเดอร์แจ้งปัญหางานไม่เด้งหรือได้รับงานน้อย (Rider reports not receiving jobs or receiving fewer jobs)</t>
  </si>
  <si>
    <t>พี่ไรเดอร์ติดต่อเข้ามาแจ้งว่า งานไม่เด้ง / ได้รับงานน้อย พร้อมส่งภาพหน้าจอประกอบ โดยมีการใช้ถ้อยคำไม่สุภาพและแสดงความไม่พอใจเกี่ยวกับการได้รับงานในระบบ
ก่อนเริ่มเคส มีข้อความจากแชทบอทแจ้งข้อมูลเบื้องต้นว่า แอดมินและทีม IT ไม่มีส่วนในการจัดสรรหรือกำหนดการจ่ายงานให้ไรเดอร์เป็นรายบุคคล และจำนวนงานอาจขึ้นอยู่กับปริมาณงานในระบบ
ในเคสนี้ แอดมินทักทายและแจ้งผลตรวจสอบว่า สถานะบัญชีของพี่ไรเดอร์ปกติ พร้อมอธิบายว่าจำนวนออเดอร์ขึ้นอยู่กับปริมาณการสั่งซื้อของลูกค้าในแต่ละโซนและช่วงเวลา จากนั้นแนะนำให้พี่ไรเดอร์ลองขยับไปบริเวณที่มีร้านอาหารหนาแน่น เพื่อเพิ่มโอกาสในการรับงาน และปิดการสนทนาด้วยถ้อยคำสุภาพ</t>
  </si>
  <si>
    <t>https://drive.google.com/open?id=1sz4--1UUgKzCgiZQ-58ajaOljCHu3scO</t>
  </si>
  <si>
    <t>AA225864</t>
  </si>
  <si>
    <t>https://app.oho.chat/business/6805c0f16232119d2a1204b5/smartchat?room=69e86115283615bf3508aa71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</si>
  <si>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“Robinhood สวัสดีค่ะ แอดมินขนมสาลี่ ยินดีให้บริการค่ะ”
“ขอบคุณที่ใช้บริการ Robinhood แอดมินขนมสาลี่ ยินดีให้บริการค่ะ”</t>
  </si>
  <si>
    <t>มีการยืนยันตัวตนก่อนตรวจสอบข้อมูล
เงื่อนไขที่ใช้ประเมิน:
ไม่เข้ากลุ่มพลาด
ตัวอย่างจากเคส:
“1) ชื่อ-นามสกุล 2) รหัสไรเดอร์ (RRxxxxx) 3) เบอร์โทรศัพท์”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</si>
  <si>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22 เม.ย. 69 เวลา 17:37
เวลาครั้งสุดท้ายในแชท: 22 เม.ย. 69 เวลา 17:50
ระยะเวลาให้บริการโดยอ้างอิงแชท: ประมาณ 13 นาที
รายละเอียดการประเมิน Tag:
Tag ที่ใช้คือ สอบถามแจ้งประกันไรเดอร์ ซึ่งตรงกับประเด็นที่พี่ไรเดอร์สอบถามเรื่องยอดเงินประกันและยอดคงเหลือที่ต้องชำระ
เงื่อนไขที่ใช้ประเมิน:
ไม่เข้ากลุ่มพลาด</t>
  </si>
  <si>
    <t>คำตอบถูกต้องและตรงกับข้อมูลที่ตรวจสอบได้
เงื่อนไขที่ใช้ประเมิน:
ไม่เข้ากลุ่มพลาด
ตัวอย่างจากเคส:
“พี่ไรเดอร์จะต้องรับงานให้มียอดครบ 400 บาทก่อนนะคะ”
“ยอดเงินประกันที่หักไปยอด 174 บาท ยอดเงินประกันคงเหลืออีก 226 บาท”</t>
  </si>
  <si>
    <t>ตอบครบทั้งเงื่อนไขการหักเงินประกัน ยอดที่หักแล้ว และยอดคงเหลือ
เงื่อนไขที่ใช้หักคะแนน:
เข้ากลุ่มพลาดเล็กน้อย
ตัวอย่างจากเคส:
“เมื่อยอดครบตามจำนวนดังกล่าว ระบบจึงจะดำเนินการโอนเงินค่ารอบเข้าบัญชีตามรอบการโอน”
ข้อเสนอแนะ:
อาจแจ้งเพิ่มเล็กน้อยว่า หากยอดยังไม่ครบ ระบบจะยังไม่โอนค่ารอบตามเงื่อนไข เพื่อให้พี่ไรเดอร์เข้าใจชัดเจนยิ่งขึ้น</t>
  </si>
  <si>
    <t>อธิบายเงื่อนไขและยอดคงเหลือได้ชัดเจน
เงื่อนไขที่ใช้ประเมิน:
ไม่เข้ากลุ่มพลาด
ตัวอย่างจากเคส:
“ต้องรับงานให้มียอดครบ 400 บาทก่อน”
“หักไป 174 บาท คงเหลืออีก 226 บาท”</t>
  </si>
  <si>
    <t>ตรวจสอบข้อมูลและตอบข้อสงสัยได้ตรงจุด
เงื่อนไขที่ใช้ประเมิน:
ไม่เข้ากลุ่มพลาด
ตัวอย่างจากเคส:
พี่ไรเดอร์สอบถามเรื่องยอด 400 บาท และแอดมินตรวจสอบยอดคงเหลือให้เพิ่มเติม</t>
  </si>
  <si>
    <t>ดำเนินการจนจบเคส และเปิดโอกาสให้สอบถามเพิ่มเติม
เงื่อนไขที่ใช้หักคะแนน:
เข้ากลุ่มพลาดเล็กน้อย
ตัวอย่างจากเคส:
“หากต้องการให้แอดมินช่วยตรวจสอบข้อมูลเพิ่มเติม สามารถแจ้งรายละเอียดเข้ามาได้เลยนะคะ”
ข้อเสนอแนะ:
ควรแจ้งเพิ่มเล็กน้อยว่า หากยอดเงินประกันครบแล้วให้รอรอบการโอนตามระบบ เพื่อเป็นขั้นตอนถัดไปที่ชัดเจนยิ่งขึ้น</t>
  </si>
  <si>
    <t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ขอข้อมูลยืนยันตัวตน &gt; ตรวจสอบ &gt; แจ้งเงื่อนไข &gt; แจ้งยอดคงเหลือ</t>
  </si>
  <si>
    <t>ภาษาสุภาพ กระชับ และถูกต้อง
เงื่อนไขที่ใช้ประเมิน:
ไม่เข้ากลุ่มพลาด
ตัวอย่างจากเคส:
“ขอบคุณสำหรับข้อมูลค่ะ แอดมินขออนุญาตดำเนินการตรวจสอบข้อมูลสักครู่นะคะ”</t>
  </si>
  <si>
    <t>น้ำเสียงสุภาพและเหมาะสม แต่มีการแจ้งเบอร์โทรเต็มในแชท</t>
  </si>
  <si>
    <t>ไรเดอร์สอบถามการหักเงินประกันและยอดคงเหลือที่ต้องชำระ (Rider asks about deposit deduction and remaining balance to be paid)</t>
  </si>
  <si>
    <t>พี่ไรเดอร์ติดต่อเข้ามาสอบถามว่า หากไม่ได้เติมเครดิตส่วนต่างและออกวิ่งงาน ระบบจะหักเงินอัตโนมัติหรือไม่ โดยระบุเพิ่มเติมว่าเป็นยอด 400 บาทที่ต้องจ่ายให้ Robinhood
ในเคสนี้ แอดมินทักทายและขอข้อมูลยืนยันตัวตน ได้แก่ ชื่อ-นามสกุล รหัสไรเดอร์ และเบอร์โทรศัพท์ จากนั้นดำเนินการตรวจสอบข้อมูลของพี่ไรเดอร์ และแจ้งว่า พี่ไรเดอร์ต้องรับงานให้มียอดครบ 400 บาทก่อน เพื่อให้ระบบหักเงินประกันได้ครบถ้วน เมื่อยอดครบแล้ว ระบบจึงจะโอนเงินค่ารอบเข้าบัญชีตามรอบการโอน โดยมีขั้นต่ำในการโอน 100 บาท
เมื่อพี่ไรเดอร์สอบถามเพิ่มเติมว่าเหลือยอดเท่าไหร่ แอดมินตรวจสอบต่อและแจ้งว่า มีการหักเงินประกันไปแล้ว 174 บาท และยังคงเหลืออีก 226 บาท จึงจะครบยอด 400 บาท ก่อนปิดการสนทนาอย่างสุภาพ</t>
  </si>
  <si>
    <t>https://drive.google.com/open?id=1ZC9DXwZMkKzQ_1wO0H2nA4Q_O7xOz4Fp</t>
  </si>
  <si>
    <t>AA226185</t>
  </si>
  <si>
    <t>https://app.oho.chat/business/6805c0f16232119d2a1204b5/smartchat?room=69da90b2babf634e41a963cc</t>
  </si>
  <si>
    <t>มีการยืนยันตัวตนก่อนดำเนินการ แต่มีการแสดงเลขบัญชีเต็มในแชท
เงื่อนไขที่ใช้หักคะแนน:
เข้ากลุ่มพลาดปานกลาง
ตัวอย่างจากเคส:
“จากเดิมเลขบัญชี 3372817775 เป็นเลขบัญชีใหม่ 4081843077”
เหตุผลการประเมิน:
เคสนี้เป็นการเปลี่ยนข้อมูลสำคัญ แอดมินทำถูกต้องที่ขอยืนยันตัวตนก่อนดำเนินการ แต่การพิมพ์เลขบัญชีเดิมและเลขบัญชีใหม่เต็มทั้งสองเลขในแชท อาจเป็นการแสดงข้อมูลส่วนบุคคลเกินความจำเป็น ควรใช้การปิดบังบางส่วนของเลขบัญชีแทน
ตัวอย่างที่ถูกต้องมากขึ้น:
“จากการตรวจสอบ พี่ไรเดอร์มีความประสงค์เปลี่ยนบัญชีรับเงินเป็นบัญชีใหม่ที่แจ้งเข้ามา แอดมินจะดำเนินการส่งเรื่องให้เรียบร้อยค่ะ”
หรือ
“แอดมินตรวจสอบข้อมูลบัญชีเรียบร้อยแล้ว และจะดำเนินการส่งเรื่องเปลี่ยนแปลงบัญชีรับเงินให้ค่ะ”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</si>
  <si>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23 เม.ย. 69 เวลา 12:50
เวลาครั้งสุดท้ายในแชท: 23 เม.ย. 69 เวลา 13:02
ระยะเวลาให้บริการโดยอ้างอิงแชท: ประมาณ 12 นาที
เวลารอรับบริการจากระบบ: 0:00:52
เวลาให้บริการจากระบบ: 0:11:24
รายละเอียดการประเมิน Tag:
Tag ที่ใช้คือ เปลี่ยนแปลงข้อมูล - บัญชีธนาคาร ซึ่งตรงกับประเด็นที่พี่ไรเดอร์แจ้งว่าต้องการเปลี่ยนบัญชีรับเงิน
เงื่อนไขที่ใช้ประเมิน:
ไม่เข้ากลุ่มพลาด</t>
  </si>
  <si>
    <t>คำตอบถูกต้องและตรงกับเรื่องเปลี่ยนบัญชีรับเงิน
เงื่อนไขที่ใช้หักคะแนน:
เข้ากลุ่มพลาดเล็กน้อย
ตัวอย่างจากเคส:
“แอดมินจะดำเนินการส่งเรื่องเพื่อเปลี่ยนแปลงข้อมูลให้เรียบร้อย โดยใช้ระยะเวลาดำเนินการประมาณ 2–3 วันทำการค่ะ”
ข้อเสนอแนะ:
ควรหลีกเลี่ยงการแสดงเลขบัญชีเต็ม และแจ้งผลโดยไม่ระบุข้อมูลละเอียดเกินจำเป็น</t>
  </si>
  <si>
    <t>ตอบครบทั้งการยืนยันตัวตน การรับข้อมูลบัญชี และระยะเวลาดำเนินการ
เงื่อนไขที่ใช้หักคะแนน:
เข้ากลุ่มพลาดเล็กน้อย
ตัวอย่างจากเคส:
“รบกวนพี่ไรเดอร์แจ้งข้อมูลเบื้องต้น…”
“รบกวนพี่ไรเดอร์ทำการยืนยันตัวตน…”
“ใช้ระยะเวลาดำเนินการประมาณ 2–3 วันทำการ”
ข้อเสนอแนะ:
ควรแจ้งเพิ่มว่า หากดำเนินการแล้วเสร็จหรือมีปัญหาเพิ่มเติม จะมีการแจ้งตามขั้นตอน หรือให้พี่ไรเดอร์ติดต่อกลับมาติดตามได้</t>
  </si>
  <si>
    <t>แจ้งขั้นตอนชัดเจนตั้งแต่ยืนยันตัวตนจนถึงส่งเรื่องเปลี่ยนบัญชี
เงื่อนไขที่ใช้ประเมิน:
ไม่เข้ากลุ่มพลาด
ตัวอย่างจากเคส:
“รบกวนพี่ไรเดอร์แจ้งข้อมูลเบื้องต้น…”
“รบกวนพี่ไรเดอร์ทำการยืนยันตัวตน…”
“แอดมินจะดำเนินการส่งเรื่องเพื่อเปลี่ยนแปลงข้อมูลให้เรียบร้อย”</t>
  </si>
  <si>
    <t>วิเคราะห์ปัญหาได้ตรงจุดและส่งเรื่องเปลี่ยนบัญชีให้ตามขั้นตอน
เงื่อนไขที่ใช้หักคะแนน:
เข้ากลุ่มพลาดเล็กน้อย
ตัวอย่างจากเคส:
พี่ไรเดอร์แจ้งว่า “เปลี่ยนบัญชีครับ” และแอดมินดำเนินการตามขั้นตอนการเปลี่ยนบัญชีรับเงิน
ข้อเสนอแนะ:
ควรแจ้งผลโดยหลีกเลี่ยงการเปิดเผยเลขบัญชีเต็มในแชท</t>
  </si>
  <si>
    <t>มีการแจ้งระยะเวลาดำเนินการและปิดเคสตามมาตรฐาน
เงื่อนไขที่ใช้หักคะแนน:
เข้ากลุ่มพลาดเล็กน้อย
ตัวอย่างจากเคส:
“ใช้ระยะเวลาดำเนินการประมาณ 2–3 วันทำการค่ะ”
“หากต้องการให้แอดมินช่วยตรวจสอบข้อมูลเพิ่มเติม สามารถแจ้งรายละเอียดเข้ามาได้เลยนะคะ”
ข้อเสนอแนะ:
ควรแจ้งเพิ่มว่า หากครบ 2–3 วันทำการแล้วยังไม่อัปเดต สามารถติดต่อกลับมาเพื่อตรวจสอบสถานะได้</t>
  </si>
  <si>
    <t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ทวนเรื่อง &gt; ขอข้อมูล &gt; ยืนยันตัวตน &gt; แจ้งส่งเรื่อง &gt; แจ้งระยะเวลาดำเนินการ</t>
  </si>
  <si>
    <t>น้ำเสียงสุภาพและเหมาะสม แต่ควรระวังข้อมูลส่วนบุคคลในข้อความตอบกลับ
เงื่อนไขที่ใช้หักคะแนน:
เข้ากลุ่มพลาดเล็กน้อย
ตัวอย่างจากเคส:
“ขอให้พี่ไรเดอร์ ขับขี่ปลอดภัยออเดอร์เข้าเยอะๆนะคะ”
ข้อเสนอแนะ:
น้ำเสียงโดยรวมดีแล้ว แต่ควรปรับข้อความแจ้งผลให้ปลอดภัยต่อข้อมูลส่วนบุคคลมากขึ้น</t>
  </si>
  <si>
    <t>ไรเดอร์ขอเปลี่ยนบัญชีรับเงิน (Rider requests to change payout bank account)</t>
  </si>
  <si>
    <t>พี่ไรเดอร์ติดต่อเข้ามาแจ้งว่าต้องการ เปลี่ยนบัญชีรับเงิน โดยแอดมินมีการทวนความต้องการก่อนว่า พี่ไรเดอร์ต้องการเปลี่ยนบัญชีรับเงินจริงหรือไม่
ในเคสนี้ แอดมินขอข้อมูลเบื้องต้น ได้แก่ ชื่อ-นามสกุล รหัสไรเดอร์ และเบอร์โทรศัพท์ จากนั้นขอให้พี่ไรเดอร์ยืนยันตัวตนด้วยการถ่ายรูปตนเองคู่กับบัตรประชาชน เพื่อความปลอดภัยของข้อมูล เมื่อได้รับข้อมูลแล้ว แอดมินตรวจสอบและแจ้งว่าจะดำเนินการส่งเรื่องเปลี่ยนแปลงบัญชีให้ โดยใช้ระยะเวลาประมาณ 2–3 วันทำการ ก่อนปิดการสนทนาอย่างสุภาพ</t>
  </si>
  <si>
    <t>https://drive.google.com/open?id=1ftTtycZcKzGNcqh920rUu3XZFcc7xFeY</t>
  </si>
  <si>
    <t>AA226296</t>
  </si>
  <si>
    <t>https://app.oho.chat/business/6805c0f16232119d2a1204b5/smartchat?room=69e9e1e687d56d770d29dde6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</si>
  <si>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Robinhood Shop ยินดีให้บริการค่ะ”
“ขอบคุณที่ใช้บริการ Robinhood แอดมินขนมสาลี่ ยินดีให้บริการค่ะ”</t>
  </si>
  <si>
    <t>มีการยืนยันข้อมูลร้านค้าก่อนดำเนินการตรวจสอบ
เงื่อนไขที่ใช้ประเมิน:
ไม่เข้ากลุ่มพลาด
ตัวอย่างจากเคส:
“รบกวนแจ้งชื่อร้านของกิจการ ตามที่ลงทะเบียนในระบบ พร้อมกับเลขประจำตัวประชาชน 5 หลักสุดท้ายค่ะ”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</si>
  <si>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16:14
เวลาครั้งสุดท้ายในแชท: 23 เม.ย. 69 เวลา 16:29
ระยะเวลาให้บริการโดยอ้างอิงแชท: ประมาณ 15 นาที
รายละเอียดการประเมิน Tag:
Tag ควรอยู่ในกลุ่ม ปิดบัญชี / ยกเลิกบัญชีร้านค้า / ข้อมูลบัญชีร้านค้า ซึ่งสอดคล้องกับประเด็นที่ร้านค้าสอบถามเรื่องการกดลบบัญชีร้านค้า
เงื่อนไขที่ใช้ประเมิน:
ไม่เข้ากลุ่มพลาด</t>
  </si>
  <si>
    <t>คำตอบถูกต้องและตรงกับเรื่องการยกเลิกบัญชีร้านค้า
เงื่อนไขที่ใช้ประเมิน:
ไม่เข้ากลุ่มพลาด
ตัวอย่างจากเคส:
“ถูกต้องค่ะ ร้านค้าสามารถกดได้เลยนะคะ”
“จากการตรวจสอบข้อมูลร้านค้าได้ยกเลิกบัญชีเรียบร้อยนะคะ”</t>
  </si>
  <si>
    <t>ตอบครบถ้วน ทั้งการตรวจสอบข้อมูล แนะนำเมนู และยืนยันผลหลังร้านค้ากดลบบัญชี
เงื่อนไขที่ใช้หักคะแนน:
เข้ากลุ่มพลาดเล็กน้อย
ตัวอย่างจากเคส:
ร้านค้าถามว่า “เช็คตรงนี้ใช่ไหมคะ” และแอดมินตอบว่า “ถูกต้องค่ะ ร้านค้าสามารถกดได้เลยนะคะ”
ข้อเสนอแนะ:
ควรแจ้งเพิ่มเล็กน้อยว่า หลังยกเลิกบัญชีแล้ว อาจไม่สามารถใช้งานบัญชีเดิมได้ตามเงื่อนไขของระบบ</t>
  </si>
  <si>
    <t>แจ้งขั้นตอนชัดเจน และมีการยืนยันหลังร้านค้าดำเนินการเสร็จ
เงื่อนไขที่ใช้ประเมิน:
ไม่เข้ากลุ่มพลาด
ตัวอย่างจากเคส:
ร้านค้าส่งภาพเมนู “ยกเลิกบัญชีผู้ใช้” และแอดมินยืนยันว่า “ถูกต้องค่ะ ร้านค้าสามารถกดได้เลยนะคะ”</t>
  </si>
  <si>
    <t>เข้าใจปัญหาและช่วยร้านค้าดำเนินการยกเลิกบัญชีได้ตรงจุด
เงื่อนไขที่ใช้ประเมิน:
ไม่เข้ากลุ่มพลาด
ตัวอย่างจากเคส:
ร้านค้าสอบถามวิธีกดลบบัญชี และแอดมินช่วยตรวจสอบพร้อมยืนยันขั้นตอนให้</t>
  </si>
  <si>
    <t>ดูแลเคสจนจบ และยืนยันผลหลังร้านค้ากดยกเลิกบัญชี
เงื่อนไขที่ใช้หักคะแนน:
เข้ากลุ่มพลาดเล็กน้อย
ตัวอย่างจากเคส:
“จากการตรวจสอบข้อมูลร้านค้าได้ยกเลิกบัญชีเรียบร้อยนะคะ”
ข้อเสนอแนะ:
ควรแจ้งเพิ่มว่า หากต้องการกลับมาใช้งานอีกครั้งหรือต้องการตรวจสอบเพิ่มเติม สามารถติดต่อเข้ามาได้</t>
  </si>
  <si>
    <t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ขอข้อมูลยืนยันร้านค้า &gt; ตรวจสอบ &gt; แนะนำเมนู &gt; ยืนยันผล</t>
  </si>
  <si>
    <t>ภาษาสุภาพ กระชับ และถูกต้อง
เงื่อนไขที่ใช้ประเมิน:
ไม่เข้ากลุ่มพลาด
ตัวอย่างจากเคส:
“ขอบคุณสำหรับข้อมูลค่ะ แอดมินขออนุญาตดำเนินการตรวจสอบข้อมูลสักครู่นะคะ”
ข้อเสนอแนะ:
ทำได้ดีแล้ว</t>
  </si>
  <si>
    <t>น้ำเสียงสุภาพและเหมาะสมกับสถานการณ์
เงื่อนไขที่ใช้ประเมิน:
ไม่เข้ากลุ่มพลาด
ตัวอย่างจากเคส:
“ขอบคุณที่ใช้บริการ Robinhood แอดมินขนมสาลี่ ยินดีให้บริการค่ะ”</t>
  </si>
  <si>
    <t>ร้านค้าสอบถามวิธีปิดหรือยกเลิกบัญชีร้านค้า (Merchant asks how to close or delete the shop account)</t>
  </si>
  <si>
    <t>ร้านค้าติดต่อเข้ามาสอบถามเกี่ยวกับการ ปิดหรือยกเลิกบัญชีร้านค้า พร้อมส่งภาพหน้าจอจากแอป Robinhood Shop เพื่อสอบถามว่าต้องกดเมนูใด และหลังจากกดลบบัญชีแล้วถือว่าปิดร้านค้าเรียบร้อยหรือไม่
ในเคสนี้ แอดมินขอข้อมูลเพื่อยืนยันร้านค้าก่อนตรวจสอบ ได้แก่ ชื่อร้านตามที่ลงทะเบียน และเลขประจำตัวประชาชน 5 หลักสุดท้าย จากนั้นร้านค้าแจ้งข้อมูลร้านค้าและ Shop ID เข้ามา แอดมินจึงตรวจสอบข้อมูลและแจ้งแนวทางให้ร้านค้ากดเมนูยกเลิกบัญชีผู้ใช้ พร้อมยืนยันว่าร้านค้าสามารถกดดำเนินการได้ หลังจากร้านค้าแจ้งว่ากดลบเรียบร้อยแล้ว แอดมินตรวจสอบและแจ้งว่าร้านค้าได้ยกเลิกบัญชีเรียบร้อยแล้ว พร้อมปิดการสนทนาอย่างสุภาพ</t>
  </si>
  <si>
    <t>https://drive.google.com/open?id=1Q29KkUNNOIjXCbbObZigCXqw6jnWN1Y8</t>
  </si>
  <si>
    <t>AA224842</t>
  </si>
  <si>
    <t>https://app.oho.chat/business/6805c0f16232119d2a1204b5/smartchat?room=6846f3334459e0cb34e37fe6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</si>
  <si>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🧁แอดมินปุยฝ้ายยินดีให้บริการค่ะ”
“ขอให้พี่ไรเดอร์ขับขี่ปลอดภัย แอดมินปุยฝ้ายยินดีให้บริการค่ะ”</t>
  </si>
  <si>
    <t>มีการขอข้อมูลเพื่อใช้ตรวจสอบ และไม่พบการเปิดเผยข้อมูลเกินความจำเป็น
เงื่อนไขที่ใช้ประเมิน:
ไม่เข้ากลุ่มพลาด
ตัวอย่างจากเคส:
พี่ไรเดอร์แจ้งข้อมูลเบื้องต้น ได้แก่ ชื่อ เบอร์โทรศัพท์ สาเหตุ และเลขท้ายออเดอร์ เพื่อให้แอดมินตรวจสอบ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</si>
  <si>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20 เม.ย. 69 เวลา 12:04
เวลาครั้งสุดท้ายในแชท: 20 เม.ย. 69 เวลา 12:30
ระยะเวลาให้บริการโดยอ้างอิงแชท: ประมาณ 26 นาที
เวลารอรับบริการจากระบบ: 0:03:17
เวลาให้บริการจากระบบ: 0:22:58
รายละเอียดการประเมิน Tag:
Tag ที่ใช้คือ ปัญหาติดต่อไม่ได้ - ติดต่อลูกค้าไม่ได้ ซึ่งตรงกับประเด็นที่พี่ไรเดอร์แจ้งว่า มาถึงจุดจัดส่งแล้ว โทรหาลูกค้าหลายสายแต่ลูกค้าไม่รับสาย
เงื่อนไขที่ใช้ประเมิน:
ไม่เข้ากลุ่มพลาด
ตัวอย่างจากเคส:
“มาถึงที่แล้วลูกค้าไม่รับสาย โทรหา 10 สายแล้วครับ”</t>
  </si>
  <si>
    <t>คำตอบถูกบางส่วน แต่แนวทางช่วงท้ายไม่ชัดเจนและทำให้พี่ไรเดอร์สับสน
เงื่อนไขที่ใช้หักคะแนน:
เข้ากลุ่มพลาดปานกลาง
ตัวอย่างจากเคส:
“หากไม่สามารถติดต่อได้ ให้พี่ไรเดอร์นำอาหารวางหน้าคาเฟ่อเมซอน...”
ต่อมาแจ้งว่า
“หากพี่ไรเดอร์ไม่สะดวกหาจุดฝากหรือวางอาหาร ให้พี่ไรเดอร์นำอาหารติดไปด้วย...”
ตัวอย่างที่ถูกต้องมากขึ้น:
“กรณีติดต่อลูกค้าไม่ได้ รบกวนพี่ไรเดอร์แจ้งผ่านแชทลูกค้า ถ่ายภาพจุดจัดส่ง/จุดฝากอาหารให้ชัดเจน และส่งภาพยืนยันในแชทตามขั้นตอนนะคะ หากไม่สามารถวางหรือฝากอาหารได้ รบกวนแจ้งแอดมินก่อนดำเนินการขั้นต่อไปค่ะ”</t>
  </si>
  <si>
    <t>ให้คำแนะนำหลายจุด แต่ยังไม่ครบและไม่ชัดเจนเรื่องขั้นตอนรอ/วาง/ฝากอาหาร
เงื่อนไขที่ใช้หักคะแนน:
เข้ากลุ่มพลาดปานกลาง
ตัวอย่างจากเคส:
พี่ไรเดอร์ถามว่า “ถ้าลูกค้าไม่ตอบ ต้องรออีกนานเท่าไหร่หรอครับ” แต่ยังไม่ได้รับคำตอบเรื่องระยะเวลารอที่ชัดเจน
ตัวอย่างที่ถูกต้องมากขึ้น:
“รบกวนพี่ไรเดอร์รอตามระยะเวลาที่กำหนด และติดต่อผ่านโทรศัพท์/แชทลูกค้า หากยังติดต่อไม่ได้ ให้ถ่ายรูปหลักฐานจุดจัดส่งหรือจุดฝากอาหาร และแจ้งแอดมินก่อนดำเนินการต่อค่ะ”</t>
  </si>
  <si>
    <t>ขั้นตอนที่แจ้งไม่ต่อเนื่องและทำให้พี่ไรเดอร์ไม่มั่นใจว่าต้องทำอย่างไร
เงื่อนไขที่ใช้หักคะแนน:
เข้ากลุ่มพลาดปานกลางถึงรุนแรง
ตัวอย่างจากเคส:
พี่ไรเดอร์ถามว่า “สรุปเอายังไงกันแน่ครับ”
ตัวอย่างที่ถูกต้องมากขึ้น:
“ขั้นตอนคือ 1) ติดต่อผ่านโทรศัพท์และแชทลูกค้า 2) หากไม่สำเร็จ ให้ถ่ายรูปจุดจัดส่ง/จุดฝากอาหาร 3) แจ้งรายละเอียดในแชทลูกค้าและส่งภาพให้แอดมิน 4) หากไม่มีจุดฝากที่ปลอดภัย ให้แจ้งแอดมินก่อนนำอาหารกลับค่ะ”</t>
  </si>
  <si>
    <t>พยายามช่วยตรวจสอบ แต่แนวทางแก้ปัญหายังไม่ชัดและไม่จบในช่วงที่พี่ไรเดอร์ต้องการคำตอบ
เงื่อนไขที่ใช้หักคะแนน:
เข้ากลุ่มพลาดปานกลาง
ตัวอย่างจากเคส:
พี่ไรเดอร์แจ้งว่ารอลูกค้าเกือบครึ่งชั่วโมง แต่แอดมินยังให้แนวทางที่เปลี่ยนไปมา
ตัวอย่างที่ถูกต้องมากขึ้น:
“หากพี่ไรเดอร์ติดต่อลูกค้าไม่ได้และไม่มีจุดวางที่ปลอดภัย แอดมินจะช่วยสรุปขั้นตอนให้ชัดเจนก่อนดำเนินการ เพื่อให้พี่ไรเดอร์สามารถจบงานได้ถูกต้องค่ะ”</t>
  </si>
  <si>
    <t>มีการติดตามจนจบ แต่การแจ้งขั้นตอนถัดไปยังไม่ชัดเจน
เงื่อนไขที่ใช้หักคะแนน:
เข้ากลุ่มพลาดปานกลาง
ตัวอย่างจากเคส:
“หากพี่ไรเดอร์ไม่สะดวกหาจุดฝากหรือวางอาหาร ให้พี่ไรเดอร์นำอาหารติดไปด้วย...”
ทำให้พี่ไรเดอร์ถามต่อว่า “ผมต้องวิ่งกลับมาส่งฟรีอีกหรอครับ”
ตัวอย่างที่ถูกต้องมากขึ้น:
“หากลูกค้าติดต่อกลับหลังจากนี้ รบกวนแจ้งแอดมินอีกครั้งเพื่อพิจารณาขั้นตอนต่อไปค่ะ แอดมินจะช่วยแนะนำตามสถานะของออเดอร์นะคะ”</t>
  </si>
  <si>
    <t>ข้อความอ่านเข้าใจได้ แต่ลำดับคำแนะนำยังไม่ชัดเจน
เงื่อนไขที่ใช้หักคะแนน:
เข้ากลุ่มพลาดเล็กน้อย
ตัวอย่างจากเคส:
มีการให้คำแนะนำหลายทางเลือก แต่ไม่ได้สรุปเป็นขั้นตอนเดียวให้ชัดเจน
ตัวอย่างที่ถูกต้องมากขึ้น:
ควรจัดคำตอบเป็นลำดับขั้นตอนสั้น ๆ เพื่อให้พี่ไรเดอร์ปฏิบัติตามได้ง่าย</t>
  </si>
  <si>
    <t>ภาษาสุภาพและเข้าใจง่าย
เงื่อนไขที่ใช้ประเมิน:
ไม่เข้ากลุ่มพลาด
ตัวอย่างจากเคส:
“รบกวนพี่ไรเดอร์ติดต่อลูกค้าผ่านช่องทางแชทอีกครั้งค่ะ”
ข้อเสนอแนะ:</t>
  </si>
  <si>
    <t>น้ำเสียงสุภาพ แต่ยังไม่ช่วยลดความกังวลของพี่ไรเดอร์ได้เพียงพอ
เงื่อนไขที่ใช้หักคะแนน:
เข้ากลุ่มพลาดเล็กน้อยถึงปานกลาง
ตัวอย่างจากเคส:
พี่ไรเดอร์กังวลเรื่องต้องกลับมาส่งซ้ำ แต่แอดมินยังไม่ได้ชี้แจงให้มั่นใจ
ตัวอย่างที่ถูกต้องมากขึ้น:
“แอดมินเข้าใจว่าพี่ไรเดอร์รอมานานแล้วนะคะ เดี๋ยวแอดมินช่วยสรุปขั้นตอนที่สามารถดำเนินการได้ให้ชัดเจนค่ะ”</t>
  </si>
  <si>
    <t>ไรเดอร์แจ้งติดต่อลูกค้าไม่ได้หลังถึงจุดจัดส่ง (Rider reports unable to contact customer at delivery location)</t>
  </si>
  <si>
    <t>พี่ไรเดอร์ติดต่อเข้ามาแจ้งว่า ถึงจุดจัดส่งแล้ว แต่ไม่สามารถติดต่อลูกค้าได้ โดยระบุว่าโทรหาลูกค้าหลายครั้งแล้วแต่ลูกค้าไม่รับสาย และส่งข้อมูลเบื้องต้นพร้อมภาพหน้าจอประกอบเข้ามาในแชท
ในเคสนี้ แอดมินทักทายและแจ้งว่าจะตรวจสอบข้อมูล จากนั้นแนะนำให้พี่ไรเดอร์ติดต่อผ่านแชทลูกค้าเพิ่มเติม เนื่องจากแอดมินเองก็ติดต่อลูกค้าไม่สำเร็จเช่นกัน ต่อมาเมื่อพี่ไรเดอร์ถามว่าต้องรอนานเท่าไร แอดมินแนะนำให้วางอาหารหน้าคาเฟ่อเมซอนตามโน้ตของลูกค้า และถ่ายรูปจุดวางอาหารส่งให้แอดมินและช่องแชทลูกค้าเพื่อยืนยันจุดจัดส่ง
อย่างไรก็ตาม เมื่อพี่ไรเดอร์แจ้งว่าพื้นที่ไม่เหมาะกับการวางอาหาร และเสนอฝากไว้กับ รปภ. แอดมินกลับแจ้งทางเลือกเพิ่มเติมว่า หากไม่สะดวกหาจุดฝากหรือวางอาหาร ให้พี่ไรเดอร์นำอาหารติดไปด้วย และหากลูกค้าติดต่อกลับให้กลับไปจัดส่งอีกครั้ง ทำให้แนวทางดูไม่ชัดเจนและอาจสร้างภาระให้พี่ไรเดอร์ จนพี่ไรเดอร์ถามกลับว่า “สรุปเอายังไงกันแน่ครับ” หลังจากนั้นลูกค้าติดต่อกลับ และพี่ไรเดอร์แจ้งว่าจบงานแล้ว แอดมินจึงปิดการสนทนาอย่างสุภาพ</t>
  </si>
  <si>
    <t>https://drive.google.com/open?id=1E2-oRXxlZ67FATMIpyaTjUbIqxXCc-8g</t>
  </si>
  <si>
    <t>AA224937</t>
  </si>
  <si>
    <t>https://app.oho.chat/business/6805c0f16232119d2a1204b5/smartchat?room=69e5e002633ba74b86c924d4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</si>
  <si>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“สวัสดีค่ะ 🧁แอดมินปุยฝ้ายยินดีให้บริการค่ะ”
“แอดมินปุยฝ้ายยินดีให้บริการค่ะ ขอให้ร้านค้ากิจการรุ่งเรือง ออเดอร์ปังๆ นะคะ 🧁”</t>
  </si>
  <si>
    <t>มีการขอข้อมูลยืนยันร้านค้าก่อนตรวจสอบข้อมูล
เงื่อนไขที่ใช้ประเมิน:
ไม่เข้ากลุ่มพลาด
ตัวอย่างจากเคส:
“ชื่อร้านค้า/สาขา”
“หมายเลขโทรศัพท์ที่ใช้ในการลงทะเบียน”
“รหัสร้านค้า (Shop ID)”
“ชื่อ-นามสกุล เจ้าของกิจการ และเลข 5 ตัวท้ายบัตรประชาชนเพื่อยืนยันตัวตน”</t>
  </si>
  <si>
    <t>Tag เคสตรงกับเรื่องที่ร้านค้าติดต่อมา แต่เวลารอรับบริการเกิน SLA
รายละเอียดการประเมินเวลา:
เวลาเริ่มเคส: 20 เม.ย. 69 เวลา 15:13
เวลาตอบกลับครั้งแรกของแอดมิน: 20 เม.ย. 69 เวลา 15:21
เวลาครั้งสุดท้ายในแชท: 20 เม.ย. 69 เวลา 15:41
เวลารอรับบริการจากระบบ: 0:08:37
เวลาให้บริการจากระบบ: 0:19:56
ระยะเวลาให้บริการโดยอ้างอิงแชท: ประมาณ 28 นาที
รายละเอียดการประเมิน Tag:
Tag ที่ใช้คือ ติดตามความคืบหน้าเปิดร้านใหม่ ซึ่งตรงกับประเด็นที่ร้านค้าสอบถามเรื่องการอนุมัติเปิดร้าน
เงื่อนไขที่ใช้หักคะแนน:
เข้ากลุ่มพลาดปานกลาง
ตัวอย่างจากเคส:
ร้านค้าสอบถามว่า “สามารถเปิดร้านวันนี้เลยได้ไหมคะ”
ข้อเสนอแนะ:
ควรรับและตอบแชทภายใน SLA ตามมาตรฐานทีม โดยเฉพาะเคสที่เกี่ยวกับการเปิดร้านซึ่งร้านค้ารอผลการอนุมัติอยู่</t>
  </si>
  <si>
    <t>คำตอบถูกต้องและสอดคล้องกับสถานะที่ตรวจสอบได้
เงื่อนไขที่ใช้หักคะแนน:
เข้ากลุ่มพลาดเล็กน้อย
ตัวอย่างจากเคส:
“แอดมินดำเนินการส่งเรื่องตรวจสอบและพิจารณาอนุมัติร้านค้าให้กับร้านค้านะคะ”
ข้อเสนอแนะ:
ควรแจ้งให้ชัดเจนว่า ยังไม่สามารถยืนยันได้ว่าจะเปิดร้านได้ภายในวันนี้ ต้องรอผลอนุมัติจากอีเมลอีกครั้ง</t>
  </si>
  <si>
    <t>ตอบประเด็นหลักได้ แต่ยังไม่ได้แจ้งระยะเวลารอผลโดยประมาณให้ชัดเจน
เงื่อนไขที่ใช้หักคะแนน:
เข้ากลุ่มพลาดเล็กน้อย
ตัวอย่างจากเคส:
“ร้านค้ารอรับอีเมลแจ้งการอนุมัติร้านค่ะอีกครั้งนะคะ”
ตัวอย่างที่ถูกต้องมากขึ้น:
“แอดมินส่งเรื่องให้ตรวจสอบและพิจารณาอนุมัติเรียบร้อยแล้วนะคะ รบกวนร้านค้ารออีเมลแจ้งผลอีกครั้ง โดยขณะนี้ยังไม่สามารถยืนยันได้ว่าจะเปิดร้านได้ภายในวันนี้ค่ะ”</t>
  </si>
  <si>
    <t>แจ้งขั้นตอนหลักได้ชัดเจน แต่ขั้นตอนหลังส่งเรื่องยังไม่ละเอียดครบถ้วน
เงื่อนไขที่ใช้หักคะแนน:
เข้ากลุ่มพลาดเล็กน้อย
ตัวอย่างจากเคส:
“แอดมินตรวจสอบในระบบสักครู่นะคะ”
“แอดมินดำเนินการส่งเรื่องตรวจสอบและพิจารณาอนุมัติร้านค้าให้กับร้านค้านะคะ”
ตัวอย่างที่ถูกต้องมากขึ้น:
“หลังจากส่งเรื่องแล้ว ร้านค้ารอผลการพิจารณาทางอีเมล หากไม่ได้รับอีเมลภายในระยะเวลาที่กำหนด สามารถติดต่อกลับมาเพื่อติดตามสถานะได้ค่ะ”</t>
  </si>
  <si>
    <t>ตรวจสอบและส่งเรื่องพิจารณาอนุมัติร้านค้าได้ตรงจุด
เงื่อนไขที่ใช้หักคะแนน:
เข้ากลุ่มพลาดเล็กน้อย
ตัวอย่างจากเคส:
ร้านค้าแจ้งว่าไม่สามารถเปิดร้านได้เพราะระบบขอหน้าบุ๊คแบงค์ และแอดมินส่งเรื่องตรวจสอบ/พิจารณาอนุมัติให้
ข้อเสนอแนะ:
ควรตอบคำถามเรื่อง “เปิดวันนี้ได้ไหม” ให้ชัดเจนขึ้นว่า ต้องรอผลอนุมัติและไม่สามารถยืนยันเวลาเปิดร้านได้ทันที</t>
  </si>
  <si>
    <t>มีการส่งเรื่องและแจ้งให้รออีเมล แต่ขั้นตอนถัดไปยังไม่ชัดเจนครบถ้วน
เงื่อนไขที่ใช้หักคะแนน:
เข้ากลุ่มพลาดเล็กน้อย
ตัวอย่างจากเคส:
“ร้านค้ารอรับอีเมลแจ้งการอนุมัติร้านค่ะอีกครั้งนะคะ”
ตัวอย่างที่ถูกต้องมากขึ้น:
“หากร้านค้ายังไม่ได้รับอีเมลแจ้งผลภายในระยะเวลาที่กำหนด สามารถติดต่อกลับมาพร้อมแจ้ง Shop ID เพื่อให้แอดมินช่วยติดตามสถานะเพิ่มเติมได้ค่ะ”</t>
  </si>
  <si>
    <t>ข้อความเรียงลำดับดีและอ่านเข้าใจง่าย
เงื่อนไขที่ใช้ประเมิน:
ไม่เข้ากลุ่มพลาด
ตัวอย่างจากเคส:
แอดมินเรียงลำดับเป็น ขอข้อมูลยืนยันร้านค้า &gt; ตรวจสอบ &gt; ส่งเรื่องพิจารณา &gt; แจ้งให้รออีเมล</t>
  </si>
  <si>
    <t>ภาษาสุภาพ กระชับ และเข้าใจง่าย
เงื่อนไขที่ใช้ประเมิน:
ไม่เข้ากลุ่มพลาด
ตัวอย่างจากเคส:
“แอดมินตรวจสอบในระบบสักครู่นะคะ”</t>
  </si>
  <si>
    <t>น้ำเสียงสุภาพและเหมาะสมกับสถานการณ์
เงื่อนไขที่ใช้ประเมิน:
ไม่เข้ากลุ่มพลาด
ตัวอย่างจากเคส:
“ขอให้ร้านค้ากิจการรุ่งเรือง ออเดอร์ปังๆ นะคะ 🧁”</t>
  </si>
  <si>
    <t>ร้านค้าสอบถามความคืบหน้าการอนุมัติเปิดร้าน (Merchant asks about shop approval status and opening availability)</t>
  </si>
  <si>
    <t>ร้านค้าติดต่อเข้ามาแจ้งว่า ไม่สามารถเปิดอนุมัติเปิดร้านได้ เนื่องจากระบบขอหน้าบุ๊คแบงค์ โดยร้านค้าระบุว่าตอนสมัครได้กรอกข้อมูลครบแล้ว และเพิ่งส่งเอกสารให้ใหม่ จึงสอบถามว่า สามารถเปิดร้านวันนี้ได้เลยหรือไม่
ในเคสนี้ แอดมินทักทายและขอข้อมูลเพิ่มเติมเพื่อใช้ตรวจสอบ ได้แก่ ชื่อร้านค้า/สาขา เบอร์โทรศัพท์ที่ใช้ลงทะเบียน Shop ID ชื่อ-นามสกุลเจ้าของกิจการ และเลขท้ายบัตรประชาชน 5 หลัก หลังจากร้านค้าส่งข้อมูลครบ แอดมินตรวจสอบและแจ้งว่าได้ส่งเรื่องตรวจสอบและพิจารณาอนุมัติร้านค้าให้แล้ว พร้อมแจ้งให้ร้านค้ารอรับอีเมลแจ้งผลการอนุมัติอีกครั้ง ก่อนปิดการสนทนาอย่างสุภาพ</t>
  </si>
  <si>
    <t>https://drive.google.com/open?id=1d4iVQaLU01KjO2CeUy36pNeqPbJHn8Nq</t>
  </si>
  <si>
    <t>AA225029</t>
  </si>
  <si>
    <t>https://app.oho.chat/business/6805c0f16232119d2a1204b5/smartchat?room=69e603fd100e891ca5769987</t>
  </si>
  <si>
    <t>ไม่พบการเปิดเผยข้อมูลส่วนบุคคลเกินความจำเป็น
เงื่อนไขที่ใช้ประเมิน:
ไม่เข้ากลุ่มพลาด
ตัวอย่างจากเคส:
แอดมินตอบข้อมูลเชิงนโยบายทั่วไปเกี่ยวกับส่วนลดดีดีพลัส โดยไม่ได้เปิดเผยข้อมูลส่วนบุคคลหรือข้อมูลร้านค้าเพิ่มเติม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</si>
  <si>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20 เม.ย. 69 เวลา 17:46
เวลาตอบกลับครั้งแรกของแอดมิน: 20 เม.ย. 69 เวลา 17:49
เวลาครั้งสุดท้ายในแชท: 20 เม.ย. 69 เวลา 17:54
เวลารอรับบริการจากระบบ: 0:03:19
เวลาให้บริการจากระบบ: 0:04:25
ระยะเวลาให้บริการโดยอ้างอิงแชท: ประมาณ 8 นาที
รายละเอียดการประเมิน Tag:
Tag ที่ใช้คือ สอบถามยกเลิกดีดีพลัส ซึ่งตรงกับประเด็นที่ร้านค้าสอบถามเรื่องการยกเลิกส่วนลดดีดีพลัส
เงื่อนไขที่ใช้ประเมิน:
ไม่เข้ากลุ่มพลาด</t>
  </si>
  <si>
    <t>คำตอบถูกต้องและตรงกับคำถามเรื่องการยกเลิกส่วนลดดีดีพลัส
เงื่อนไขที่ใช้ประเมิน:
ไม่เข้ากลุ่มพลาด
ตัวอย่างจากเคส:
“การเข้าร่วมโปรแกรมนี้ไม่สามารถยกเลิกได้ เนื่องจากเป็นนโยบายกลางของบริษัทฯ”</t>
  </si>
  <si>
    <t>ตอบครบประเด็นหลัก แต่สามารถเพิ่มรายละเอียดเรื่องผลกระทบหรือช่องทางสอบถามเพิ่มเติมได้อีกเล็กน้อย
เงื่อนไขที่ใช้หักคะแนน:
เข้ากลุ่มพลาดเล็กน้อย
ตัวอย่างจากเคส:
“โปรแกรม ‘ส่วนลดดีดีพลัส’ มีเป้าหมายเพื่อสนับสนุนการเติบโตของร้านค้าอย่างยั่งยืน”
ตัวอย่างที่ถูกต้องมากขึ้น:
“โปรแกรมส่วนลดดีดีพลัสไม่สามารถยกเลิกได้ เนื่องจากเป็นนโยบายกลางของบริษัทฯ หากร้านค้าต้องการสอบถามรายละเอียดเพิ่มเติมเกี่ยวกับเงื่อนไขของโปรแกรม สามารถแจ้งแอดมินได้อีกครั้งค่ะ”</t>
  </si>
  <si>
    <t>แจ้งคำตอบและเหตุผลได้ชัดเจน
เงื่อนไขที่ใช้ประเมิน:
ไม่เข้ากลุ่มพลาด
ตัวอย่างจากเคส:
“มีเป้าหมายเพื่อสนับสนุนการเติบโตของร้านค้าอย่างยั่งยืน”
“ไม่สามารถยกเลิกได้ เนื่องจากเป็นนโยบายกลางของบริษัทฯ”</t>
  </si>
  <si>
    <t>เข้าใจคำถามและตอบตรงประเด็นเรื่องการยกเลิกส่วนลด
เงื่อนไขที่ใช้หักคะแนน:
เข้ากลุ่มพลาดเล็กน้อย
ตัวอย่างจากเคส:
ร้านค้าถามว่า “หากจะเอาส่วนลด ดีดีพลัสออก ได้หรือไม่คะ” และแอดมินแจ้งว่าไม่สามารถยกเลิกได้
ข้อเสนอแนะ:
ควรเพิ่มประโยคให้ร้านค้าสอบถามรายละเอียดเพิ่มเติมเกี่ยวกับเงื่อนไขโปรแกรมได้ หากยังมีข้อสงสัย</t>
  </si>
  <si>
    <t>มีการตอบคำถามจนจบและเปิดโอกาสให้สอบถามเพิ่มเติม
เงื่อนไขที่ใช้หักคะแนน:
เข้ากลุ่มพลาดเล็กน้อย
ตัวอย่างจากเคส:
“หากมีคำถามเพิ่มเติม หรือต้องการสอบถามข้อมูลใด ๆ สามารถติดต่อเข้ามาได้อีกครั้งค่ะ”
ข้อเสนอแนะ:
ควรแจ้งเพิ่มว่า หากต้องการรายละเอียดเงื่อนไขของโปรแกรมเพิ่มเติม สามารถติดต่อสอบถามได้อีกครั้ง</t>
  </si>
  <si>
    <t>ข้อความอ่านง่ายและแยกประเด็นชัดเจน
เงื่อนไขที่ใช้ประเมิน:
ไม่เข้ากลุ่มพลาด
ตัวอย่างจากเคส:
แอดมินแยกข้อความเป็นส่วนอธิบายโปรแกรม และส่วนแจ้งว่าไม่สามารถยกเลิกได้</t>
  </si>
  <si>
    <t>ภาษาสุภาพ กระชับ และเข้าใจง่าย
เงื่อนไขที่ใช้ประเมิน:
ไม่เข้ากลุ่มพลาด
ตัวอย่างจากเคส:
“ขอขอบคุณร้านค้าทุกท่านที่ให้ความร่วมมือ และสนับสนุน Robinhood ด้วยดีเสมอมา 🙏”</t>
  </si>
  <si>
    <t>น้ำเสียงสุภาพและเหมาะสมกับสถานการณ์
เงื่อนไขที่ใช้ประเมิน:
ไม่เข้ากลุ่มพลาด
ตัวอย่างจากเคส:
“แอดมินปุยฝ้ายยินดีให้บริการค่ะ ขอให้ร้านค้ากิจการรุ่งเรือง ออเดอร์ปังๆ นะคะ 🧁”</t>
  </si>
  <si>
    <t>ร้านค้าสอบถามการยกเลิกส่วนลดดีดีพลัส (Merchant asks about cancelling DD Plus discount program)</t>
  </si>
  <si>
    <t>ร้านค้าติดต่อเข้ามาสอบถามว่า สามารถเอาส่วนลดดีดีพลัสออกได้หรือไม่ เนื่องจากร้านค้าไม่แน่ใจว่าได้สมัครไว้ตั้งแต่เมื่อไหร่ และต้องการยกเลิกส่วนลดดังกล่าว
ในเคสนี้ แอดมินทักทายและตอบคำถามตรงประเด็น โดยแจ้งว่าโปรแกรม “ส่วนลดดีดีพลัส” เป็นโปรแกรมที่มีเป้าหมายเพื่อสนับสนุนการเติบโตของร้านค้า เพิ่มโอกาสการมองเห็น และเป็นนโยบายกลางของบริษัทฯ จึง ไม่สามารถยกเลิกได้ จากนั้นร้านค้ารับทราบและขอบคุณ แอดมินจึงเปิดโอกาสให้สอบถามเพิ่มเติม และปิดการสนทนาอย่างสุภาพ</t>
  </si>
  <si>
    <t>https://drive.google.com/file/d/1x8W1-tFaLJxXG_qlhp_bwXuumdV6hyu2/view?usp=sharing</t>
  </si>
  <si>
    <t>AA225962</t>
  </si>
  <si>
    <t>https://app.oho.chat/business/6805c0f16232119d2a1204b5/smartchat?room=69e8d19744f85701a3c13e34</t>
  </si>
  <si>
    <t>มีการทักทาย สอบถามเพิ่มเติม 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แอดมินขนมต้ม ยินดีให้บริการ”
“ขอบคุณที่ใช้บริการโรบินฮู้ด แอดมินขนมต้ม ยินดีให้บริการครับ”</t>
  </si>
  <si>
    <t>ยืนยัน Shop ID แล้ว แต่ยังยืนยันข้อมูลร้านค้าไม่ครบก่อนแจ้งยอดเงิน
เงื่อนไขที่ใช้หักคะแนน:
เข้ากลุ่มพลาดเล็กน้อย
ตัวอย่างจากเคส:
“ติดต่อจากร้านค้า Pastryhood.bkk Shop ID: 104559 ถูกต้องหรือไม่ครับ”
ข้อเสนอแนะ:
ก่อนแจ้งข้อมูลยอดเงิน ควรยืนยันข้อมูลร้านค้าให้ครบตามเกณฑ์ เช่น Shop ID และข้อมูลยืนยันร้านค้าเพิ่มเติม</t>
  </si>
  <si>
    <t>ตอบกลับอยู่ใน SLA แต่ Tag ยังไม่เฉพาะเจาะจงกับเรื่องยอดเงินโอน
รายละเอียดการประเมินเวลา:
เวลาเริ่มเคส: 22 เม.ย. 69 เวลา 20:48
เวลาครั้งสุดท้ายในแชท: 22 เม.ย. 69 เวลา 21:04
เวลารอรับบริการจากระบบ: 0:00:51
เวลาให้บริการจากระบบ: 0:15:05
ระยะเวลาให้บริการโดยอ้างอิงแชท: ประมาณ 16 นาที
รายละเอียดการประเมิน Tag:
Tag ที่ใช้คือ สอบถามข้อมูลเกี่ยวกับออเดอร์ ซึ่งพอใช้ได้ เพราะร้านค้าสอบถามยอดเงินของออเดอร์ แต่ถ้ามี Tag เกี่ยวกับ ยอดเงินโอน / รายรับร้านค้า / รายการหักเงิน ควรใช้ Tag นั้นให้ตรงกว่า
เงื่อนไขที่ใช้หักคะแนน:
เข้ากลุ่มพลาดเล็กน้อย
ข้อเสนอแนะ:
ควรเลือก Tag ที่ตรงกับเรื่องยอดเงินโอนหรือรายรับร้านค้ามากที่สุด</t>
  </si>
  <si>
    <t>แจ้งยอดถูกต้อง และคำนวณยอดโอน 37.13 บาทได้ตรงกับข้อมูล
เงื่อนไขที่ใช้หักคะแนน:
เข้ากลุ่มพลาดเล็กน้อย
ตัวอย่างจากเคส:
“ยอดโอนเงินจึงเหลือ 37.13 บาทครับ (707.13บาท - 670บาท)”
ข้อเสนอแนะ:
ควรอธิบายเพิ่มว่า 670 บาทคือยอดคืนเงินจากรายการอาหารที่ไม่ได้จัดส่งทั้งหมด</t>
  </si>
  <si>
    <t>แจ้งยอดหลักครบ แต่ยังอธิบายไม่ชัดว่าทำไมร้านค้าได้ยอดโอนแค่ 37.13 บาท
เงื่อนไขที่ใช้หักคะแนน:
เข้ากลุ่มพลาดเล็กน้อย
ตัวอย่างจากเคส:
ร้านค้าถามว่า “จาก 360 เหลือ 37.13 เหรอคะ” และ “มันหักอะไรบ้างอะคะ”
ตัวอย่างที่ถูกต้องมากขึ้น:
“ยอด 360 บาทคือยอดสินค้าที่ร้านค้านำส่งจริง ส่วนยอดโอนจะคำนวณจากยอดทั้งออเดอร์หลังหัก GP/ค่าธรรมเนียม แล้วนำไปหักยอดคืนเงินลูกค้า 670 บาท จึงเหลือยอดโอน 37.13 บาทครับ”</t>
  </si>
  <si>
    <t>มีสูตรคำนวณให้ แต่ควรเรียงยอดให้อ่านง่ายกว่านี้
เงื่อนไขที่ใช้หักคะแนน:
เข้ากลุ่มพลาดเล็กน้อย
ตัวอย่างจากเคส:
“707.13บาท - 670บาท”
ตัวอย่างที่ถูกต้องมากขึ้น:
“ยอดรวมออเดอร์ 1,030 บาท → หลังหัก GP/ค่าธรรมเนียม เหลือ 707.13 บาท → หักคืนเงินลูกค้า 670 บาท → ยอดโอนเข้าร้านค้า 37.13 บาท”</t>
  </si>
  <si>
    <t>ตรวจสอบยอดเงินให้แล้ว และตอบตรงกับปัญหาที่ยอดโอนเข้าน้อย
เงื่อนไขที่ใช้หักคะแนน:
เข้ากลุ่มพลาดเล็กน้อย
ตัวอย่างจากเคส:
ร้านค้าสอบถามว่ายอดเงินเข้าเพียง 37.13 บาท และแอดมินตรวจสอบยอดออเดอร์กับยอดคืนเงินให้
ข้อเสนอแนะ:
ควรสรุปตัวเลขให้ร้านค้าเข้าใจง่ายขึ้น เพราะร้านค้ายังสับสนเรื่องยอด 360 บาท</t>
  </si>
  <si>
    <t>ตอบต่อเนื่องจนปิดเคส แต่ยังไม่ได้บอกทางเลือกหากร้านค้ายังไม่เห็นด้วยกับยอดหัก
เงื่อนไขที่ใช้หักคะแนน:
เข้ากลุ่มพลาดเล็กน้อย
ตัวอย่างจากเคส:
“ต้องการสอบถามข้อมูล หรือแจ้งปัญหาอื่นๆเพิ่มเติมหรือไม่ครับ”
ตัวอย่างที่ถูกต้องมากขึ้น:
“หากร้านค้ายังเห็นว่ายอดหักไม่ถูกต้อง สามารถส่งภาพรายการอาหารที่จัดส่งจริง หรือหลักฐานเพิ่มเติมให้แอดมินตรวจสอบต่อได้ครับ”</t>
  </si>
  <si>
    <t>ข้อมูลครบ แต่ตัวเลขหลายจุด ทำให้อ่านยาก
เงื่อนไขที่ใช้หักคะแนน:
เข้ากลุ่มพลาดเล็กน้อย
ตัวอย่างจากเคส:
ข้อความช่วง 20:53 มีหลายรายการหักต่อเนื่องกัน
ตัวอย่างที่ถูกต้องมากขึ้น:
ควรแยกตัวเลขเป็นบรรทัดสั้น ๆ เช่น ยอดรวม / ยอดหลังหัก / ยอดคืนเงิน / ยอดโอนสุทธิ</t>
  </si>
  <si>
    <t>ภาษาสุภาพและเข้าใจได้
เงื่อนไขที่ใช้ประเมิน:
ไม่เข้ากลุ่มพลาด
ตัวอย่างจากเคส:
“รบกวนรอสักครู่ครับ”
“ยอดโอนเงินจึงเหลือ 37.13 บาทครับ”</t>
  </si>
  <si>
    <t>น้ำเสียงสุภาพ แต่ยังไม่ได้ช่วยคลายความกังวลของร้านค้ามากพอ
เงื่อนไขที่ใช้หักคะแนน:
เข้ากลุ่มพลาดเล็กน้อย
ตัวอย่างจากเคส:
ร้านค้ายังถามซ้ำว่า “จาก 360 เหลือ 37.13 เหรอคะ” และ “มันหักอะไรบ้างอะคะ”
ตัวอย่างที่ถูกต้องมากขึ้น:
“แอดมินเข้าใจว่าร้านค้ากังวลเรื่องยอดโอนนะครับ เดี๋ยวแอดมินสรุปยอดให้ดูเป็นลำดับครับ”</t>
  </si>
  <si>
    <t>ร้านค้าสอบถามยอดเงินโอนเข้าหลังหักรายการคืนเงินลูกค้า (Merchant asks about payout amount after customer refund deduction)</t>
  </si>
  <si>
    <t>ร้านค้าติดต่อเข้ามาสอบถามว่า ยอดเงินโอนเข้าร้านค้าเข้าเพียง 37.13 บาท ทั้งที่ร้านค้าเข้าใจว่ามีรายการที่ต้องหักเพียงบางส่วน จึงต้องการทราบว่ายอดเงินถูกหักจากยอดใด และถูกหักค่าอะไรบ้าง
ในเคสนี้ แอดมินทักทายและขอตรวจสอบออเดอร์ 260422-RO-8694 จากนั้นยืนยันข้อมูลร้านค้า Pastryhood.bkk / Shop ID 104559 ก่อนแจ้งรายละเอียดยอดเงิน ได้แก่ ยอดรวมค่าอาหาร 1,030 บาท, ส่วนลดดีดีพลัส, ค่าธรรมเนียมชำระเงิน, รายรับสุทธิ 707.13 บาท และยอดคืนเงินลูกค้า 670 บาท ทำให้ยอดโอนเข้าร้านค้าเหลือ 37.13 บาท</t>
  </si>
  <si>
    <t>https://drive.google.com/open?id=1zeuYyQtroMfiBwCeNXuPnur1wr8QB-q9</t>
  </si>
  <si>
    <t>AA225775</t>
  </si>
  <si>
    <t>https://app.oho.chat/business/6805c0f16232119d2a1204b5/smartchat?room=69e87e2ced4a859455262ae4</t>
  </si>
  <si>
    <t>มีการทักทายและปิดการสนทนาตามมาตรฐาน
เงื่อนไขที่ใช้ประเมิน:
ไม่เข้ากลุ่มพลาด
ตัวอย่างจากเคส:
“สวัสดีครับ แอดมินขนมต้มยินดีให้บริการ”
“ขอบคุณที่ใช้บริการโรบินฮู้ด แอดมินขนมต้ม ยินดีให้บริการครับ”</t>
  </si>
  <si>
    <t>มีการขอข้อมูลร้านค้าก่อนตรวจสอบ แต่ควรยืนยันข้อมูลให้ครบกว่านี้
เงื่อนไขที่ใช้หักคะแนน:
เข้ากลุ่มพลาดเล็กน้อย
ตัวอย่างจากเคส:
“ขอทราบรหัสร้านค้า หรือเบอร์โทรศัพท์ร้านค้าเพื่อตรวจสอบเพิ่มเติมครับ”
ข้อเสนอแนะ:
ก่อนให้ข้อมูลเกี่ยวกับเอกสารภาษี ควรยืนยันข้อมูลร้านค้าให้ชัดเจน เช่น รหัสร้านค้า และข้อมูลยืนยันร้านค้าตามเกณฑ์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</si>
  <si>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22 เม.ย. 69 เวลา 14:52
เวลาครั้งสุดท้ายในแชท: 22 เม.ย. 69 เวลา 15:13
เวลารอรับบริการจากระบบ: 0:02:04
เวลาให้บริการจากระบบ: 0:18:46
ระยะเวลาให้บริการโดยอ้างอิงแชท: ประมาณ 21 นาที
รายละเอียดการประเมิน Tag:
Tag ที่ใช้คือ เปลี่ยนที่อยู่ใบกำกับภาษี ซึ่งตรงกับเรื่องที่ร้านค้าติดต่อมา
เงื่อนไขที่ใช้ประเมิน:
ไม่เข้ากลุ่มพลาด</t>
  </si>
  <si>
    <t>คำตอบช่วงท้ายถูกต้อง แต่ช่วงแรกเข้าใจประเด็นผิดไปเล็กน้อย
เงื่อนไขที่ใช้หักคะแนน:
เข้ากลุ่มพลาดเล็กน้อยถึงปานกลาง
ตัวอย่างจากเคส:
ร้านค้าถามเรื่องแก้ไขข้อมูลใบกำกับภาษีให้ตรงกับ ภ.พ.20 แต่แอดมินตอบช่วงแรกเรื่องการเปลี่ยนจากบุคคลธรรมดาเป็นนิติบุคคล
ตัวอย่างที่ถูกต้องมากขึ้น:
“หากร้านค้าต้องการแก้ไขที่อยู่หรือข้อมูลในใบกำกับภาษีให้ตรงกับ ภ.พ.20 สามารถแก้ไขผ่าน Web Merchant Portal ได้ โดยข้อมูลใหม่จะมีผลกับเอกสารหลังจากแก้ไขในระบบแล้วเท่านั้นครับ”</t>
  </si>
  <si>
    <t>ตอบวิธีแก้ไขได้ แต่ยังไม่ได้อธิบายเรื่องย้อนหลังให้ชัดตั้งแต่แรก
เงื่อนไขที่ใช้หักคะแนน:
เข้ากลุ่มพลาดเล็กน้อย
ตัวอย่างจากเคส:
ร้านค้าถามว่า “ย้อนหลังได้หรือไม่คะ”
แอดมินตอบว่า “ที่อยู่ใหม่ จะมีผลกับเอกสารหลังจากมีการเปลี่ยนแปลงในระบบแล้วเท่านั้นครับ”
ตัวอย่างที่ถูกต้องมากขึ้น:
“การแก้ไขข้อมูลจะมีผลกับเอกสารหลังจากเปลี่ยนแปลงในระบบแล้วเท่านั้น ไม่สามารถปรับย้อนหลังกับเอกสารที่ออกไปก่อนหน้าได้ครับ”</t>
  </si>
  <si>
    <t>แจ้งช่องทางและเมนูแก้ไขข้อมูลได้ชัดเจน
เงื่อนไขที่ใช้ประเมิน:
ไม่เข้ากลุ่มพลาด
ตัวอย่างจากเคส:
“Web Merchant Portal”
“เมนู ร้านค้าและสาขา &gt; ที่อยู่ใบกำกับภาษี”</t>
  </si>
  <si>
    <t>ช่วยแก้ปัญหาได้ แต่ช่วงแรกจับประเด็นของร้านค้าผิด
เงื่อนไขที่ใช้หักคะแนน:
เข้ากลุ่มพลาดเล็กน้อยถึงปานกลาง
ตัวอย่างจากเคส:
ร้านค้าชี้แจงเพิ่มว่า “ยังเป็นบุคคลธรรมดาอยู่ค่ะ แค่จดทะเบียน ภาษีมูลค่าเพิ่ม”
ข้อเสนอแนะ:
ควรถามยืนยันก่อนว่า ร้านค้าต้องการแก้ไขข้อมูลส่วนใดในใบกำกับภาษี เช่น ชื่อ ที่อยู่ หรือข้อมูลภาษี ก่อนสรุปว่าเป็นการเปลี่ยนประเภทกิจการ</t>
  </si>
  <si>
    <t>แจ้งวิธีแก้ไขและปิดเคสเรียบร้อย แต่ควรบอกชัดว่าเอกสารเก่าแก้ย้อนหลังไม่ได้
เงื่อนไขที่ใช้หักคะแนน:
เข้ากลุ่มพลาดเล็กน้อย
ตัวอย่างจากเคส:
“หากต้องการสอบถามข้อมูล หรือแจ้งปัญหาเพิ่มเติม สามารถติดต่อเข้ามาได้อีกครั้ง”
ตัวอย่างที่ถูกต้องมากขึ้น:
“ข้อมูลใหม่จะมีผลกับเอกสารหลังจากแก้ไขเท่านั้น หากต้องการสอบถามเรื่องเอกสารเดิมเพิ่มเติม สามารถติดต่อกลับมาให้แอดมินตรวจสอบได้ครับ”</t>
  </si>
  <si>
    <t>ข้อความอ่านง่าย และมีการแยกขั้นตอนชัดเจน
เงื่อนไขที่ใช้ประเมิน:
ไม่เข้ากลุ่มพลาด
ตัวอย่างจากเคส:
มีการแจ้งลิงก์ Web Merchant Portal และเมนูที่ต้องเข้าใช้งาน</t>
  </si>
  <si>
    <t>ภาษาสุภาพ กระชับ และเข้าใจง่าย
เงื่อนไขที่ใช้ประเมิน:
ไม่เข้ากลุ่มพลาด
ตัวอย่างจากเคส:
“ร้านค้าสามารถใช้อีเมล์และรหัสผ่านเดียวกับที่ใช้ในการเข้าสู่ระบบในโทรศัพท์ เข้าใช้งานได้เลย”</t>
  </si>
  <si>
    <t>น้ำเสียงสุภาพและเหมาะสม แต่ควรแสดงความเข้าใจว่าร้านค้าต้องการแก้ไขข้อมูลภาษีให้ถูกต้อง
เงื่อนไขที่ใช้หักคะแนน:
เข้ากลุ่มพลาดเล็กน้อย
ตัวอย่างจากเคส:
“ขอบคุณที่ใช้บริการโรบินฮู้ด แอดมินขนมต้ม ยินดีให้บริการครับ”
ตัวอย่างที่ถูกต้องมากขึ้น:
“แอดมินเข้าใจว่าร้านค้าต้องการแก้ไขข้อมูลใบกำกับภาษีให้ตรงกับเอกสาร ภ.พ.20 นะครับ
ร้านค้าสามารถแก้ไขข้อมูลที่อยู่ในใบกำกับภาษีผ่าน Web Merchant Portal ได้ โดยเข้าเมนู ร้านค้าและสาขา &gt; ที่อยู่ใบกำกับภาษี ครับ
ข้อมูลใหม่จะมีผลกับเอกสารที่ออกหลังจากมีการแก้ไขในระบบแล้วเท่านั้นนะครับ หากร้านค้าต้องการให้ตรวจสอบเพิ่มเติม สามารถแจ้งแอดมินได้เลยครับ”
ข้อเสนอแนะ:
ควรเพิ่มประโยคแสดงความเข้าใจต่อความกังวลของร้านค้า เพื่อให้น้ำเสียงดูใส่ใจมากขึ้นและเหมาะกับเคสที่เกี่ยวข้องกับข้อมูลภาษีของร้านค้า</t>
  </si>
  <si>
    <t>ร้านค้าสอบถามการแก้ไขข้อมูลในใบกำกับภาษีให้ตรงกับ ภ.พ.20 (Merchant asks how to update tax invoice information to match VAT registration form PP.20)</t>
  </si>
  <si>
    <t>ร้านค้าติดต่อเข้ามาสอบถามว่า ต้องการแก้ไขข้อมูลในใบกำกับภาษีให้ตรงกับ ภ.พ.20 ต้องทำอย่างไร และสอบถามเพิ่มเติมว่า สามารถแก้ไขย้อนหลังได้หรือไม่
ในเคสนี้ แอดมินขอรหัสร้านค้าหรือเบอร์โทรศัพท์เพื่อใช้ตรวจสอบ จากนั้นร้านค้าแจ้งข้อมูลเข้ามา แอดมินตรวจสอบและตอบช่วงแรกว่า ร้านค้าจดทะเบียนเป็นบุคคลธรรมดา จึงไม่สามารถเปลี่ยนเป็นนิติบุคคลได้ หากต้องการเปลี่ยนเป็นนิติบุคคลต้องลงทะเบียนร้านค้าใหม่
ต่อมาร้านค้าชี้แจงว่า ยังเป็นบุคคลธรรมดาเหมือนเดิม แต่ต้องการแก้ไขข้อมูลภาษีมูลค่าเพิ่ม / ที่อยู่ในใบกำกับภาษี แอดมินจึงแนะนำให้ร้านค้าแก้ไขข้อมูลผ่าน Web Merchant Portal พร้อมแจ้งว่าที่อยู่ใหม่จะมีผลกับเอกสารหลังจากมีการเปลี่ยนแปลงในระบบเท่านั้น และแจ้งเมนูที่ต้องเข้าใช้งาน ก่อนปิดการสนทนาอย่างสุภาพ</t>
  </si>
  <si>
    <t>https://drive.google.com/open?id=11CuQfek4FyfWSpfXTTvgzSiwrLHam466</t>
  </si>
  <si>
    <t>AA225386</t>
  </si>
  <si>
    <t>https://app.oho.chat/business/6805c0f16232119d2a1204b5/smartchat?room=69e732b1ada0beb1d06cc928</t>
  </si>
  <si>
    <t>มีการทักทายและปิดการสนทนาตามมาตรฐาน
ตัวอย่างจากเคส:
“สวัสดีครับ แอดมินขนมต้มยินดีให้บริการ”
“ขอบคุณที่ใช้บริการโรบินฮู้ด แอดมินขนมต้ม ยินดีให้บริการครับ”</t>
  </si>
  <si>
    <t>ขอข้อมูลร้านค้าแล้ว แต่ยังยืนยันตัวตนผู้ติดต่อไม่ครบก่อนส่งเรื่อง
เงื่อนไขที่ใช้หักคะแนน:
เข้ากลุ่มพลาดเล็กน้อย
ตัวอย่างจากเคส:
“ขอทราบรหัสร้านค้า หรือเบอร์โทรศัพท์ร้านค้าเพื่อตรวจสอบเพิ่มเติมครับ”
และหลังจากแจ้งส่งเรื่องแล้วจึงถามต่อว่า
“ขอทราบชื่อ นามสกุล เจ้าหน้าที่ผู้ติดต่อเข้าครับ”
ตัวอย่างที่ถูกต้องมากขึ้น:
“รบกวนร้านค้าแจ้งข้อมูลเพิ่มเติมเพื่อยืนยันตัวตนก่อนนะครับ ได้แก่ รหัสร้านค้า เบอร์โทรศัพท์ร้านค้า และชื่อ-นามสกุลของเจ้าหน้าที่ผู้ติดต่อ เพื่อให้แอดมินตรวจสอบและส่งเรื่องต่อได้ถูกต้องครับ”
ข้อเสนอแนะ:
ควรขอข้อมูลยืนยันร้านค้าและผู้ติดต่อให้ครบก่อนดำเนินการส่งเรื่องต่อ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</si>
  <si>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21 เม.ย. 69 เวลา 15:18
เวลาครั้งสุดท้ายในแชท: 21 เม.ย. 69 เวลา 15:27
เวลารอรับบริการจากระบบ: 0:00:57
เวลาให้บริการจากระบบ: 0:09:03
ระยะเวลาให้บริการโดยอ้างอิงแชท: ประมาณ 9 นาที
รายละเอียดการประเมิน Tag:
Tag เกี่ยวกับ สอบถามการปิดร้านค้าในแอป สอดคล้องกับเรื่องที่ร้านค้าแจ้งว่า “จะปิดร้านค้าบน app”</t>
  </si>
  <si>
    <t>ตอบถูกว่าร้านค้านิติบุคคลต้องส่งต่อทีมที่เกี่ยวข้อง แต่ยังแจ้งส่งเรื่องก่อนเก็บข้อมูลผู้ติดต่อครบ
เงื่อนไขที่ใช้หักคะแนน:
เข้ากลุ่มพลาดเล็กน้อย
ตัวอย่างจากเคส: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“จากการตรวจสอบ ร้านค้าเป็นร้านค้านิติบุคคลนะครับ รบกวนร้านค้าแจ้งชื่อ-นามสกุลเจ้าหน้าที่ผู้ติดต่อเพิ่มเติมก่อน เพื่อให้แอดมินส่งเรื่องให้ทีมดูแลร้านค้านิติบุคคลดำเนินการต่อได้ถูกต้องครับ”
ข้อเสนอแนะ:
ควรขอข้อมูลให้ครบก่อนแจ้งว่าส่งเรื่องแล้ว เพื่อให้ขั้นตอนถูกต้องและตรวจสอบต่อได้ง่าย</t>
  </si>
  <si>
    <t>คำตอบยังไม่ครบ เพราะไม่ได้แจ้งขั้นตอนการปิดร้านและการติดตามผลหลังส่งเรื่อง
เงื่อนไขที่ใช้หักคะแนน:
เข้ากลุ่มพลาดปานกลาง
ตัวอย่างจากเคส:
แอดมินแจ้งเพียงว่า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“หลังจากได้รับข้อมูลผู้ติดต่อครบถ้วน แอดมินจะส่งเรื่องให้ทีมดูแลร้านค้านิติบุคคลดำเนินการต่อ โดยทีมที่เกี่ยวข้องอาจติดต่อกลับเพื่อยืนยันข้อมูลและแจ้งขั้นตอนการปิดร้านอีกครั้งครับ”
ข้อเสนอแนะ:
ควรแจ้งให้ร้านค้ารู้ว่าหลังจากส่งเรื่องแล้ว ร้านค้าต้องรออะไรต่อ หรือทีมใดจะเป็นผู้ติดต่อกลับ</t>
  </si>
  <si>
    <t>แจ้งว่าจะส่งต่อทีมที่เกี่ยวข้อง แต่ยังไม่บอกขั้นตอนถัดไปให้ชัดเจน
เงื่อนไขที่ใช้หักคะแนน:
เข้ากลุ่มพลาดปานกลาง
ตัวอย่างจากเคส:
“แอดมินส่งเรื่องให้เจ้าหน้าที่ดูแลร้านค้านิติบุคคลดำเนินการต่อไปครับ”
ตัวอย่างที่ถูกต้องมากขึ้น:
“ขั้นตอนการดำเนินการคือ
1. ยืนยันข้อมูลร้านค้าและชื่อผู้ติดต่อ
2. แอดมินส่งเรื่องให้ทีมดูแลร้านค้านิติบุคคล
3. ทีมที่เกี่ยวข้องติดต่อกลับหรือแจ้งขั้นตอนการปิดร้านตามช่องทางที่กำหนดครับ”
ข้อเสนอแนะ:
ควรอธิบายเป็นลำดับขั้นตอน เพื่อให้ร้านค้าเข้าใจว่าต้องทำอะไรต่อ</t>
  </si>
  <si>
    <t>เข้าใจว่าร้านค้าต้องการปิดร้าน แต่ยังดำเนินการไม่ครบขั้นตอน
เงื่อนไขที่ใช้หักคะแนน:
เข้ากลุ่มพลาดปานกลาง
ตัวอย่างจากเคส:
ร้านค้าแจ้งว่า “จะปิดร้านค้าบน app” และแอดมินตรวจสอบพบว่าเป็นร้านค้านิติบุคคล แต่ยังไม่ได้เก็บข้อมูลผู้ติดต่อให้ครบก่อนส่งต่อ
ตัวอย่างที่ถูกต้องมากขึ้น:
“ร้านค้าต้องการปิดร้านใช่ไหมครับ จากการตรวจสอบพบว่าเป็นร้านค้านิติบุคคล รบกวนแจ้งชื่อ-นามสกุลผู้ติดต่อและเบอร์ติดต่อกลับเพิ่มเติม เพื่อให้แอดมินส่งเรื่องให้ทีมดูแลร้านค้านิติบุคคลดำเนินการต่อครับ”
ข้อเสนอแนะ:
ควรเก็บข้อมูลสำคัญให้ครบก่อน และแจ้งแนวทางให้ร้านค้าชัดเจนว่าจะมีทีมที่เกี่ยวข้องดูแลต่อ</t>
  </si>
  <si>
    <t>มีการส่งเรื่องต่อ แต่ยังไม่ได้แจ้งชัดเจนว่าร้านค้าต้องรอขั้นตอนใดต่อไป
เงื่อนไขที่ใช้หักคะแนน:
เข้ากลุ่มพลาดปานกลาง
ตัวอย่างจากเคส:
หลังขอชื่อผู้ติดต่อแล้วร้านค้าไม่ตอบ แอดมินปิดเคสโดยแจ้งเพียงว่า
“หากต้องการสอบถามข้อมูลเพิ่มเติม สามารถติดต่อกลับเข้ามาได้อีกครั้ง”
ตัวอย่างที่ถูกต้องมากขึ้น:
“หากร้านค้าสะดวก รบกวนแจ้งชื่อ-นามสกุลผู้ติดต่อเข้ามาเพิ่มเติมนะครับ หลังจากได้รับข้อมูลครบ แอดมินจะส่งเรื่องให้ทีมดูแลร้านค้านิติบุคคลดำเนินการต่อ และทีมที่เกี่ยวข้องจะติดต่อกลับตามขั้นตอนครับ”
ข้อเสนอแนะ:
ก่อนปิดเคสควรสรุปให้ร้านค้าทราบว่า ยังขาดข้อมูลอะไร และหากแจ้งกลับมาแล้วจะดำเนินการอย่างไรต่อ</t>
  </si>
  <si>
    <t>ข้อความอ่านเข้าใจได้ แต่ลำดับการขอข้อมูลยังไม่เหมาะสม
เงื่อนไขที่ใช้หักคะแนน:
เข้ากลุ่มพลาดเล็กน้อย
ตัวอย่างจากเคส:
แอดมินแจ้งว่าจะส่งเรื่องให้ทีมที่เกี่ยวข้องแล้ว หลังจากนั้นจึงขอชื่อ-นามสกุลผู้ติดต่อ
ตัวอย่างที่ถูกต้องมากขึ้น:
“ขอข้อมูลร้านค้าและผู้ติดต่อให้ครบก่อนนะครับ จากนั้นแอดมินจะส่งเรื่องให้ทีมดูแลร้านค้านิติบุคคลดำเนินการต่อครับ”
ข้อเสนอแนะ:
ควรเรียงข้อความเป็นลำดับ: ขอข้อมูล → ตรวจสอบ → แจ้งผล → แจ้งขั้นตอนถัดไป</t>
  </si>
  <si>
    <t>ภาษาสุภาพและเข้าใจง่าย
ตัวอย่างจากเคส:
“ขอบคุณสำหรับข้อมูล แอดมินตรวจสอบเพิ่มเติมสักครู่ครับ”</t>
  </si>
  <si>
    <t>น้ำเสียงสุภาพ แต่ควรให้ความมั่นใจเรื่องขั้นตอนถัดไปมากกว่านี้
เงื่อนไขที่ใช้หักคะแนน:
เข้ากลุ่มพลาดเล็กน้อย
ตัวอย่างจากเคส:
“หากต้องการสอบถามข้อมูลเพิ่มเติม สามารถติดต่อกลับเข้ามาได้อีกครั้ง”
ตัวอย่างที่ถูกต้องมากขึ้น:
“แอดมินรับเรื่องไว้แล้วนะครับ เพื่อให้ทีมที่เกี่ยวข้องดำเนินการต่อได้ถูกต้อง รบกวนร้านค้าแจ้งชื่อ-นามสกุลผู้ติดต่อเพิ่มเติม หากได้รับข้อมูลครบแล้ว แอดมินจะส่งเรื่องให้ทีมดูแลร้านค้านิติบุคคลติดต่อกลับตามขั้นตอนครับ”
ข้อเสนอแนะ:
ควรใช้ภาษาที่ทำให้ร้านค้ารู้ว่ามีขั้นตอนต่อ และร้านค้าต้องส่งข้อมูลอะไรเพิ่มเพื่อให้ดำเนินการต่อได้</t>
  </si>
  <si>
    <t>ร้านค้าสอบถามการปิดร้านค้าบนแอป (Merchant asks about closing shop on the app)</t>
  </si>
  <si>
    <t>ร้านค้าติดต่อเข้ามาแจ้งว่า ต้องการปิดร้านค้าบนแอป แอดมินจึงขอรหัสร้านค้าหรือเบอร์โทรศัพท์ร้านค้าเพื่อตรวจสอบเพิ่มเติม จากนั้นร้านค้าแจ้งเบอร์โทรศัพท์และชื่อสาขาเข้ามา
แอดมินตรวจสอบแล้วพบว่าร้านค้าเป็นร้านนิติบุคคล จึงแจ้งว่าจะส่งเรื่องให้เจ้าหน้าที่ดูแลร้านค้านิติบุคคลดำเนินการต่อ จากนั้นแอดมินขอชื่อ-นามสกุลของเจ้าหน้าที่ผู้ติดต่อเข้ามา แต่ร้านค้าไม่ได้ตอบกลับ แอดมินจึงปิดการสนทนา</t>
  </si>
  <si>
    <t>https://drive.google.com/open?id=18Dnu5xKkiOdepmBHQ3HaCmouHqNCLR_e</t>
  </si>
  <si>
    <t>AA226556</t>
  </si>
  <si>
    <t>https://app.oho.chat/business/6805c0f16232119d2a1204b5/smartchat?room=682c37b3e5ff068094796220</t>
  </si>
  <si>
    <t>มีการทักทายและปิดการสนทนาตามมาตรฐาน
ตัวอย่างจากเคส:
“Robinhood สวัสดีครับ แอดมินขนมหม้อแกง ยินดีให้บริการครับ”
“ขอบคุณที่ใช้บริการ Robinhood ขอให้พี่ไรเดอร์ขับขี่ปลอดภัย...”</t>
  </si>
  <si>
    <t>ไม่พบการเปิดเผยข้อมูลส่วนบุคคลเกินความจำเป็น
ตัวอย่างจากเคส:
แอดมินตรวจสอบจากหมายเลขออเดอร์ที่แสดงในระบบ และไม่ได้ขอหรือเปิดเผยข้อมูลส่วนบุคคลเพิ่มเติม</t>
  </si>
  <si>
    <t>Tag เคสตรงกับเรื่องที่แจ้ง แต่เวลารอรับบริการเกิน SLA เล็กน้อย
รายละเอียดการประเมินเวลา:
เวลาเริ่มเคส: 24 เม.ย. 69 เวลา 10:56
เวลาครั้งสุดท้ายในแชท: 24 เม.ย. 69 เวลา 11:03
เวลารอรับบริการจากระบบ: 0:05:06
เวลาให้บริการจากระบบ: 0:02:32
ระยะเวลาให้บริการโดยอ้างอิงแชท: ประมาณ 7 นาที
รายละเอียดการประเมิน Tag:
Tag ที่ใช้คือ ร้านค้าเข้าระบบไม่ได้ ซึ่งตรงกับเรื่องที่พี่ไรเดอร์แจ้งว่า ร้านเข้าแอปไม่ได้
เงื่อนไขที่ใช้หักคะแนน:
เข้ากลุ่มพลาดเล็กน้อยถึงปานกลาง
ตัวอย่างจากเคส:
“ร้านเข้าแอปไม่ได้ครับ”
ตัวอย่างที่ถูกต้องมากขึ้น:
ควรรับแชทและตอบกลับภายใน SLA ตามมาตรฐานทีม โดยเฉพาะเคสที่พี่ไรเดอร์มาถึงร้านแล้วและอาจกระทบต่อการรับออเดอร์
ข้อเสนอแนะ:
ควรเร่งรับเคสประเภทนี้ให้เร็วขึ้น เพราะเป็นเคสหน้างานที่กระทบต่อการรับอาหารของพี่ไรเดอร์</t>
  </si>
  <si>
    <t>คำตอบถูกต้อง แต่ควรแจ้งแนวทางหากร้านค้าเข้าแอปไม่ได้อีก
ตัวอย่างจากเคส:
“ร้านค้ากดรับออเดอร์ในระบบเรียบร้อยครับ สามารถรับออเดอร์ได้ตามปกติเลยครับ”
ตัวอย่างที่ถูกต้องมากขึ้น:
“จากการตรวจสอบ ร้านค้ากดรับออเดอร์ในระบบเรียบร้อยแล้ว พี่ไรเดอร์สามารถรับออเดอร์ได้ตามปกติครับ หากร้านค้ายังพบปัญหาเข้าแอปไม่ได้อีก รบกวนแจ้งแอดมินพร้อมภาพหน้าจอหรือข้อความแจ้งเตือน เพื่อส่งตรวจสอบเพิ่มเติมครับ”</t>
  </si>
  <si>
    <t>ตอบประเด็นหลักได้ แต่ยังไม่ได้บอกวิธีดำเนินการหากปัญหาเกิดซ้ำ
ตัวอย่างจากเคส:
พี่ไรเดอร์แจ้งว่าร้านค้าเข้าแอปได้แล้ว และแอดมินแจ้งว่ารับออเดอร์ได้ตามปกติ
ตัวอย่างที่ถูกต้องมากขึ้น:
“หากร้านค้าเข้าแอปไม่ได้อีกครั้ง แนะนำให้ร้านค้าลองปิด-เปิดแอป ตรวจสอบอินเทอร์เน็ต และแจ้งแอดมินพร้อมภาพหน้าจอ เพื่อให้ตรวจสอบระบบเพิ่มเติมครับ”</t>
  </si>
  <si>
    <t>แจ้งผลตรวจสอบชัดเจน แต่ยังไม่ได้ให้ขั้นตอนหากเกิดปัญหาอีก
ตัวอย่างจากเคส:
“สามารถรับออเดอร์ได้ตามปกติเลยครับ”
ตัวอย่างที่ถูกต้องมากขึ้น:
“หากพบปัญหาอีก ให้ร้านค้าแจ้งภาพหน้าจอหรือข้อความแจ้งเตือนที่พบ และแจ้งหมายเลขออเดอร์เข้ามา เพื่อให้แอดมินตรวจสอบต่อครับ”</t>
  </si>
  <si>
    <t>ตรวจสอบออเดอร์ได้ตรงจุด และแจ้งว่าร้านค้ารับออเดอร์ได้แล้ว
ตัวอย่างจากเคส:
แอดมินตรวจสอบออเดอร์ 260424-RP-9570 และแจ้งว่าสามารถรับออเดอร์ได้ตามปกติ
ตัวอย่างที่ถูกต้องมากขึ้น:
“จากการตรวจสอบ ออเดอร์ 260424-RP-9570 ร้านค้ากดรับออเดอร์เรียบร้อยแล้ว พี่ไรเดอร์สามารถรับออเดอร์ได้ตามปกติ หากพบปัญหาเดิมซ้ำ แอดมินจะช่วยส่งเรื่องตรวจสอบระบบให้เพิ่มเติมครับ”</t>
  </si>
  <si>
    <t>ปิดเคสเรียบร้อย แต่ยังไม่ได้แจ้งแนวทางหากปัญหาเกิดซ้ำ
ตัวอย่างจากเคส:
“แอดมินขอนุญาตจบการสนทนาในครั้งนี้...”
ตัวอย่างที่ถูกต้องมากขึ้น:
“หากร้านค้ายังเข้าแอปไม่ได้ หรือพี่ไรเดอร์พบปัญหากับออเดอร์นี้อีก สามารถติดต่อกลับมาให้แอดมินตรวจสอบเพิ่มเติมได้ทันทีครับ”</t>
  </si>
  <si>
    <t>ข้อความอ่านง่ายและเรียงลำดับดี
ตัวอย่างจากเคส:
แอดมินแจ้งตรวจสอบออเดอร์ก่อน แล้วจึงแจ้งผลว่าร้านค้ารับออเดอร์ได้แล้ว</t>
  </si>
  <si>
    <t>ภาษาสุภาพ กระชับ และเข้าใจง่าย
ตัวอย่างจากเคส:
“กรุณารอสักครู่นะครับ”
“สามารถรับออเดอร์ได้ตามปกติเลยครับ”</t>
  </si>
  <si>
    <t>น้ำเสียงสุภาพ แต่ควรแสดงความเข้าใจว่าพี่ไรเดอร์อยู่หน้างานและต้องการความรวดเร็ว
ตัวอย่างจากเคส:
“รับทราบครับ จากการตรวจสอบออเดอร์...”
ตัวอย่างที่ถูกต้องมากขึ้น:
“แอดมินเข้าใจว่าพี่ไรเดอร์มาถึงร้านแล้วและต้องการรับออเดอร์ให้ทันเวลานะครับ จากการตรวจสอบ ร้านค้ากดรับออเดอร์เรียบร้อยแล้ว สามารถรับออเดอร์ได้ตามปกติครับ”</t>
  </si>
  <si>
    <t>ไรเดอร์แจ้งว่าร้านค้าเข้าแอปไม่ได้ (Rider reports merchant cannot access the app)</t>
  </si>
  <si>
    <t>พี่ไรเดอร์ติดต่อเข้ามาแจ้งว่า ร้านค้าเข้าแอปไม่ได้ และพี่ไรเดอร์เดินทางมาถึงร้านแล้ว
แอดมินทักทายและแจ้งว่าจะตรวจสอบออเดอร์ 260424-RP-9570 จากนั้นพี่ไรเดอร์แจ้งเพิ่มเติมว่า ร้านค้าเข้าแอปได้แล้ว แอดมินจึงตรวจสอบและแจ้งว่า ร้านค้ากดรับออเดอร์ในระบบเรียบร้อยแล้ว สามารถรับออเดอร์ได้ตามปกติ พร้อมปิดการสนทนาอย่างสุภาพ</t>
  </si>
  <si>
    <t>https://drive.google.com/open?id=1-hM6CL8jcJ9ssFhTayYfeA_m1QyDnLoo</t>
  </si>
  <si>
    <t>AA227181</t>
  </si>
  <si>
    <t>https://app.oho.chat/business/6805c0f16232119d2a1204b5/smartchat?room=6852def2f915e61a6775bad6</t>
  </si>
  <si>
    <t>มีการทักทายและปิดการสนทนาตามมาตรฐาน
ตัวอย่างจากเคส:
“Robinhood สวัสดีครับ แอดมินขนมหม้อแกง ยินดีให้บริการครับ”
“ขอบคุณที่ใช้บริการ Robinhood แอดมินขนมหม้อแกงยินดีให้บริการครับ”</t>
  </si>
  <si>
    <t>ไม่พบการเปิดเผยข้อมูลส่วนบุคคลเกินความจำเป็น
ตัวอย่างจากเคส:
แอดมินตอบข้อมูลทั่วไปเกี่ยวกับการคืนเงินประกัน โดยไม่ได้ขอหรือเปิดเผยข้อมูลส่วนบุคคลเพิ่มเติม</t>
  </si>
  <si>
    <t>Tag เคสตรงกับเรื่องที่ติดต่อมา แต่เวลารอรับบริการเกินช่วง 3–5 นาทีเล็กน้อย
รายละเอียดการประเมินเวลา:
เวลาเริ่มเคส: 25 เม.ย. 69 เวลา 13:55
เวลาครั้งสุดท้ายในแชท: 25 เม.ย. 69 เวลา 14:00
เวลารอรับบริการจากระบบ: 0:01:01
เวลาให้บริการจากระบบ: 0:04:33
ระยะเวลาให้บริการโดยอ้างอิงแชท: ประมาณ 5 นาที
รายละเอียดการประเมิน Tag:
Tag ที่ใช้คือ ยกเลิกบัญชีไรเดอร์ ซึ่งตรงกับเรื่องที่พี่ไรเดอร์สอบถามเรื่องการเลิกขับและเงินประกันคืน
เงื่อนไขที่ใช้หักคะแนน:
เข้ากลุ่มพลาดเล็กน้อย</t>
  </si>
  <si>
    <t>ตอบถูกต้องว่าคืนเงินประกันใช้เวลา 7 วันทำการหลังยกเลิกบัญชี
ตัวอย่างจากเคส:
“ใช้ระยะเวลา 7 วันทำการ นับจากวันที่ยกเลิกบัญชีครับ”</t>
  </si>
  <si>
    <t>ตอบคำถามหลักครบ แต่ควรย้ำเงื่อนไขสำคัญให้ชัดในข้อความด้วย
เงื่อนไขที่ใช้หักคะแนน:
เข้ากลุ่มพลาดเล็กน้อย
ตัวอย่างจากเคส:
แอดมินส่งภาพประกอบที่มีข้อมูลว่า ต้องกดลบบัญชีไรเดอร์ด้วยตัวเอง และมีระยะเวลายกเลิกการขอลบบัญชี 14 วัน
ตัวอย่างที่ถูกต้องมากขึ้น:
“พี่ไรเดอร์ต้องกดลบบัญชีไรเดอร์ด้วยตัวเองในแอปก่อนนะครับ หลังจากลบบัญชีแล้ว ระบบจะใช้เวลาพิจารณาและคืนเงินประกันประมาณ 7 วันทำการครับ”</t>
  </si>
  <si>
    <t>แจ้งระยะเวลาชัดเจน และมีภาพประกอบช่วยอธิบายเงื่อนไข
ตัวอย่างจากเคส:
แอดมินแจ้งระยะเวลา 7 วันทำการ และส่งภาพข้อมูลเงินประกันความเสียหายประกอบ</t>
  </si>
  <si>
    <t>เข้าใจคำถามและตอบตรงเรื่องการคืนเงินประกันหลังยกเลิกบัญชี
ตัวอย่างจากเคส:
พี่ไรเดอร์ถามว่า “กี่วันถึงได้เงินประกันคืน” และแอดมินตอบเรื่องระยะเวลา 7 วันทำการโดยตรง</t>
  </si>
  <si>
    <t>ตอบจนจบเคส แต่ควรบอกขั้นตอนถัดไปให้ชัดขึ้น
เงื่อนไขที่ใช้หักคะแนน:
เข้ากลุ่มพลาดเล็กน้อย
ตัวอย่างจากเคส:
“สามารถดำเนินการในแอปเพิ่มเติมได้เลยครับ”
ตัวอย่างที่ถูกต้องมากขึ้น:
“พี่ไรเดอร์สามารถเข้าไปกดลบบัญชีในแอปได้ด้วยตัวเอง หลังจากลบบัญชีแล้ว หากเกิน 7 วันทำการแล้วยังไม่ได้รับเงินประกัน สามารถติดต่อกลับมาให้แอดมินตรวจสอบเพิ่มเติมได้ครับ”</t>
  </si>
  <si>
    <t>ข้อความอ่านง่ายและเข้าใจได้
ตัวอย่างจากเคส:
แอดมินตอบเป็นข้อความสั้น และมีภาพประกอบเงื่อนไขเงินประกัน</t>
  </si>
  <si>
    <t>ภาษาสุภาพ กระชับ และถูกต้อง
ตัวอย่างจากเคส:
“ใช้ระยะเวลา 7 วันทำการ นับจากวันที่ยกเลิกบัญชีครับ”</t>
  </si>
  <si>
    <t>น้ำเสียงสุภาพและเหมาะสมกับคำถามของพี่ไรเดอร์
ตัวอย่างจากเคส:
“ขอบคุณที่ใช้บริการ Robinhood แอดมินขนมหม้อแกงยินดีให้บริการครับ”</t>
  </si>
  <si>
    <t>ไรเดอร์สอบถามระยะเวลาคืนเงินประกันหลังยกเลิกบัญชี (Rider asks about deposit refund timeline after account cancellation)</t>
  </si>
  <si>
    <t>พี่ไรเดอร์ติดต่อเข้ามาสอบถามว่า หากต้องการ เลิกขับและยกเลิกบัญชีไรเดอร์ จะใช้เวลากี่วันถึงจะได้รับเงินประกันคืน
ในเคสนี้ แอดมินทักทายและตอบคำถามได้ตรงประเด็น โดยแจ้งว่าพี่ไรเดอร์สามารถดำเนินการยกเลิกบัญชีผ่านแอปได้ และการคืนเงินประกันจะใช้ระยะเวลา 7 วันทำการนับจากวันที่ยกเลิกบัญชี พร้อมส่งภาพข้อมูลประกอบที่ระบุเงื่อนไขการคืนเงินประกัน เช่น ต้องกดลบบัญชีไรเดอร์ด้วยตัวเอง ระยะเวลายกเลิกการขอลบบัญชี 14 วัน และระยะเวลาพิจารณาคืนเงิน 7 วันนับจากวันที่ลบบัญชี</t>
  </si>
  <si>
    <t>https://drive.google.com/file/d/17KZMVcrvjtVm3H6b9Tj86a7VlZLt05Ah/view?usp=sharing</t>
  </si>
  <si>
    <t>AA227200</t>
  </si>
  <si>
    <t>https://app.oho.chat/business/6805c0f16232119d2a1204b5/smartchat?room=688a189f6a9fd95ebbb831a2</t>
  </si>
  <si>
    <t>มีข้อมูลสำหรับตรวจสอบครบ และไม่พบการเปิดเผยข้อมูลส่วนบุคคลเกินความจำเป็น
ตัวอย่างจากเคส:
พี่ไรเดอร์แจ้งข้อมูลตามที่ระบบขอ เช่น ชื่อ, RR ID, เบอร์โทร และสาเหตุการยกเลิกงาน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</si>
  <si>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25 เม.ย. 69 เวลา 14:19
เวลาครั้งสุดท้ายในแชท: 25 เม.ย. 69 เวลา 14:34
เวลารอรับบริการจากระบบ: 0:01:03
เวลาให้บริการจากระบบ: 0:13:58
ระยะเวลาให้บริการโดยอ้างอิงแชท: ประมาณ 15 นาที
รายละเอียดการประเมิน Tag:
Tag ที่ใช้คือ ขอยกเลิกงานไกล ซึ่งตรงกับประเด็นที่พี่ไรเดอร์แจ้งว่า ระยะทางไปรับเกิน 8 กิโลเมตร และต้องการยกเลิกงาน</t>
  </si>
  <si>
    <t>ตอบตามข้อมูลในระบบได้ แต่ยังไม่ตอบประเด็นที่พี่ไรเดอร์แจ้งว่า Location จริงไม่ตรงกับระบบ
เงื่อนไขที่ใช้หักคะแนน:
เข้ากลุ่มพลาดเล็กน้อย
ตัวอย่างจากเคส:
“ระบบมีการส่งงานให้ ในระยะ 4.8 กม. และมีเส้นทางอื่น จึงไม่เข้าเงื่อนไขในการยกเลิกออเดอร์ครับ”
ตัวอย่างที่ถูกต้องมากขึ้น:
“จากระบบแสดงระยะทาง 4.8 กม. จึงยังไม่เข้าเงื่อนไขยกเลิกออเดอร์นะครับ อย่างไรก็ตาม พี่ไรเดอร์แจ้งว่า Location จริงไม่ตรงกับระบบ แอดมินขอตรวจสอบข้อมูลตำแหน่งเพิ่มเติม หรือส่งเรื่องให้ทีมที่เกี่ยวข้องตรวจสอบให้นะครับ”</t>
  </si>
  <si>
    <t>ตอบเรื่องเงื่อนไขยกเลิกงานแล้ว แต่ยังไม่อธิบายวิธีแก้ปัญหาเรื่องหมุดตำแหน่งผิด
เงื่อนไขที่ใช้หักคะแนน:
เข้ากลุ่มพลาดปานกลาง
ตัวอย่างจากเคส:
พี่ไรเดอร์ถามว่า
“ทางระบบทำไมหมุดผมไปอยู่ตรงนั้นน่ะ”
แต่แอดมินตอบเพียงให้เข้ารับออเดอร์ตามปกติ
ตัวอย่างที่ถูกต้องมากขึ้น:
“กรณีระบบแสดงตำแหน่งไม่ตรงกับจุดที่พี่ไรเดอร์อยู่จริง แนะนำให้พี่ไรเดอร์ตรวจสอบการเปิด GPS, รีเฟรชแอป หรือส่งภาพหน้าจอ Location เพิ่มเติมให้แอดมินตรวจสอบ หากยังพบปัญหา แอดมินจะส่งเรื่องให้ทีมที่เกี่ยวข้องตรวจสอบระบบต่อครับ”</t>
  </si>
  <si>
    <t>แจ้งผลตรวจสอบแล้ว แต่ยังไม่บอกขั้นตอนต่อไปให้ชัดเจนเมื่อพี่ไรเดอร์ไม่เห็นด้วยกับข้อมูลในระบบ
เงื่อนไขที่ใช้หักคะแนน:
เข้ากลุ่มพลาดปานกลาง
ตัวอย่างจากเคส:
“ทางทีมที่เกี่ยวข้องจะมีพิจารณาจากทางระบบ จึงขออนุญาตยืนยันตามข้อมูลที่แจ้งครับ”
ตัวอย่างที่ถูกต้องมากขึ้น:
“ขั้นตอนตอนนี้คือ 1) แอดมินตรวจสอบข้อมูลจากระบบ 2) หากข้อมูลระบบไม่ตรงกับตำแหน่งจริง รบกวนส่งภาพหน้าจอและ Location 3) แอดมินจะส่งเรื่องให้ทีมที่เกี่ยวข้องตรวจสอบเพิ่มเติมครับ”</t>
  </si>
  <si>
    <t>ตรวจสอบเงื่อนไขยกเลิกออเดอร์ได้ แต่ยังไม่ได้ช่วยวิเคราะห์ปัญหา Location ไม่ตรง
เงื่อนไขที่ใช้หักคะแนน:
เข้ากลุ่มพลาดปานกลาง
ตัวอย่างจากเคส:
พี่ไรเดอร์ส่ง Location จริง และแจ้งว่าอยู่เมืองทอง แต่ระบบระบุระยะทางไม่เข้าเงื่อนไขยกเลิก
ตัวอย่างที่ถูกต้องมากขึ้น:
“แอดมินรับทราบว่าพี่ไรเดอร์แจ้งตำแหน่งจริงอยู่เมืองทองนะครับ เดี๋ยวแอดมินขอตรวจสอบข้อมูลตำแหน่งในระบบเพิ่มเติม และหากพบว่าข้อมูลไม่ตรงกัน จะส่งเรื่องให้ทีมที่เกี่ยวข้องตรวจสอบต่อครับ”</t>
  </si>
  <si>
    <t>ปิดเคสเร็วเกินไป ทั้งที่พี่ไรเดอร์ยังมีข้อสงสัยเรื่องตำแหน่งในระบบ
เงื่อนไขที่ใช้หักคะแนน:
เข้ากลุ่มพลาดปานกลาง
ตัวอย่างจากเคส:
พี่ไรเดอร์ถามเรื่องหมุดในระบบไม่ตรง แต่แอดมินแจ้งให้เข้ารับออเดอร์ตามปกติและปิดเคส
ตัวอย่างที่ถูกต้องมากขึ้น:
“หากพี่ไรเดอร์ยังพบว่าระบบแสดงตำแหน่งไม่ตรงกับตำแหน่งจริง รบกวนส่งภาพหน้าจอเพิ่มเติมเข้ามาได้เลยครับ แอดมินจะช่วยส่งเรื่องให้ทีมที่เกี่ยวข้องตรวจสอบก่อนปิดเคสนะครับ”</t>
  </si>
  <si>
    <t>ข้อความอ่านเข้าใจได้ แต่ยังขาดการแยกประเด็นระหว่าง “เงื่อนไขยกเลิก” กับ “ปัญหา Location”
เงื่อนไขที่ใช้หักคะแนน:
เข้ากลุ่มพลาดเล็กน้อย
ตัวอย่างจากเคส:
แอดมินแจ้งผลตรวจสอบจากระบบ แต่ไม่ได้แยกคำตอบสำหรับปัญหา Location ที่พี่ไรเดอร์แจ้งเพิ่มเติม
ตัวอย่างที่ถูกต้องมากขึ้น:
“จากข้อมูลระบบ ออเดอร์ยังไม่เข้าเงื่อนไขยกเลิกงานครับ
ส่วนกรณี Location ที่พี่ไรเดอร์แจ้งว่าไม่ตรง แอดมินจะขอตรวจสอบเพิ่มเติมให้อีกครั้งครับ”</t>
  </si>
  <si>
    <t>ภาษาสุภาพ กระชับ และไม่มีถ้อยคำไม่เหมาะสม
ตัวอย่างจากเคส:
“กรุณารอสักครู่นะครับ”
“ขออภัยอีกครั้งด้วยครับ”</t>
  </si>
  <si>
    <t>น้ำเสียงสุภาพ แต่ยังไม่ช่วยคลายความกังวลของพี่ไรเดอร์ที่แจ้งว่าตำแหน่งระบบผิด
เงื่อนไขที่ใช้หักคะแนน:
เข้ากลุ่มพลาดเล็กน้อย
ตัวอย่างจากเคส:
“แอดมินต้องขอรบกวนทางพี่ไรเดอร์เข้ารับออเดอร์ตามปกติได้เลยครับ”
ตัวอย่างที่ถูกต้องมากขึ้น:
“แอดมินเข้าใจว่าพี่ไรเดอร์กังวลเรื่องตำแหน่งในระบบไม่ตรงกับจุดที่อยู่จริงนะครับ เดี๋ยวแอดมินขอตรวจสอบเพิ่มเติม และจะช่วยส่งเรื่องให้ทีมที่เกี่ยวข้องตรวจสอบหากพบความผิดปกติครับ”</t>
  </si>
  <si>
    <t>ไรเดอร์ขอยกเลิกออเดอร์เนื่องจากระยะทางไปรับไกล (Rider requests order cancellation due to long pickup distance)</t>
  </si>
  <si>
    <t>พี่ไรเดอร์ติดต่อเข้ามาแจ้งปัญหา ขอยกเลิกออเดอร์ เนื่องจากระยะทางไปรับเกิน 8 กิโลเมตร พร้อมแจ้งข้อมูลเบื้องต้น ได้แก่ ชื่อ-นามสกุล, RR ID, เบอร์โทร และสาเหตุที่ต้องการยกเลิกงาน
แอดมินตรวจสอบจากหมายเลข RR11374 และแจ้งว่าเป็นออเดอร์ 260425-RQ-9872 โดยระบบแสดงระยะทาง 4.8 กิโลเมตร และมีเส้นทางอื่น จึงไม่เข้าเงื่อนไขการยกเลิกออเดอร์ หลังจากนั้นพี่ไรเดอร์แจ้งเพิ่มเติมว่าตนเองอยู่ที่เมืองทอง และส่ง Location เพื่อยืนยันตำแหน่งจริง พร้อมถามว่าทำไมหมุดในระบบจึงไม่ตรงกับตำแหน่งที่อยู่จริง</t>
  </si>
  <si>
    <t>https://drive.google.com/open?id=1b1FgNZh0R3CalBtbJdRW4Q8hfAGeTXZ_</t>
  </si>
  <si>
    <t>AA227674</t>
  </si>
  <si>
    <t>https://app.oho.chat/business/6805c0f16232119d2a1204b5/smartchat?room=68d1504c03bac45ecbbdab89</t>
  </si>
  <si>
    <t>มีการทักทายและปิดการสนทนาตามมาตรฐาน
ตัวอย่างจากเคส:
“สวัสดีครับ แอดมินอินทนิลยินดีให้บริการครับ”
“แอดมินอินทนิลยินดีให้บริการครับ พี่ไรเดอร์ขับขี่ปลอดภัยนะครับ”</t>
  </si>
  <si>
    <t>ไม่ได้สอบถามหรือยืนยันข้อมูลพี่ไรเดอร์ / หมายเลขออเดอร์ก่อนแจ้งผลตรวจสอบ
เงื่อนไขที่ใช้หักคะแนน:
เข้ากลุ่มพลาดเล็กน้อย
ตัวอย่างจากเคส:
พี่ไรเดอร์แจ้งเพียงว่า “ออเดอร์ก๋วยเตี๋ยวเป็ดให้ผมทำยังไงครับ”
แต่แอดมินตรวจสอบและแจ้งผลออเดอร์ 260426-RR-6280 ทันที โดยไม่ได้ขอหรือยืนยันข้อมูลกับพี่ไรเดอร์ก่อน
ตัวอย่างที่ถูกต้องมากขึ้น:
“รบกวนพี่ไรเดอร์แจ้งหมายเลขออเดอร์ หรือเลข RR เพื่อให้แอดมินตรวจสอบข้อมูลให้ถูกต้องก่อนนะครับ”
หรือ
“แอดมินขอยืนยันออเดอร์ 260426-RR-6280 ใช่ออเดอร์ที่พี่ไรเดอร์สอบถามอยู่หรือไม่ครับ”
ข้อเสนอแนะ:
ควรสอบถามหรือยืนยันหมายเลขออเดอร์ก่อนแจ้งผลตรวจสอบ เพื่อป้องกันการตอบผิดออเดอร์และรักษาความถูกต้องของข้อมูล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</si>
  <si>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26 เม.ย. 69 เวลา 13:16
เวลาครั้งสุดท้ายในแชท: 26 เม.ย. 69 เวลา 13:21
เวลารอรับบริการจากระบบ: 0:00:20
เวลาให้บริการจากระบบ: 0:04:50
ระยะเวลาให้บริการโดยอ้างอิงแชท: ประมาณ 5 นาที
รายละเอียดการประเมิน Tag:
Tag ที่ใช้คือ งานในกรอบออเดอร์ / time out ซึ่งสอดคล้องกับกรณีร้านค้าไม่ได้กดรับออเดอร์จนทำให้ออเดอร์ถูกยกเลิก</t>
  </si>
  <si>
    <t>คำตอบโดยรวมถูกต้อง แต่ยังไม่ได้ยืนยันออเดอร์ก่อนแจ้งผล
เงื่อนไขที่ใช้หักคะแนน:
เข้ากลุ่มพลาดเล็กน้อย
ตัวอย่างจากเคส:
“จากการตรวจสอบออเดอร์: 260426-RR-6280 ร้านไม่ได้กดรับออเดอร์จึงทำให้ออเดอร์ยกเลิก”
ตัวอย่างที่ถูกต้องมากขึ้น:
“แอดมินขอยืนยันก่อนนะครับ ออเดอร์ที่พี่ไรเดอร์สอบถามคือ 260426-RR-6280 ใช่หรือไม่ครับ หากใช่ จากการตรวจสอบพบว่าร้านค้าไม่ได้กดรับออเดอร์ จึงทำให้ออเดอร์ถูกยกเลิกครับ”
ข้อเสนอแนะ:
ควรยืนยันออเดอร์ก่อนตอบผลตรวจสอบ เพื่อให้มั่นใจว่าตอบตรงกับออเดอร์ที่พี่ไรเดอร์ต้องการสอบถามจริง</t>
  </si>
  <si>
    <t>ตอบประเด็นหลักได้ แต่ยังไม่ครบทุกกรณีที่พี่ไรเดอร์อาจพบ
เงื่อนไขที่ใช้หักคะแนน:
เข้ากลุ่มพลาดเล็กน้อย
ตัวอย่างจากเคส:
“หากพี่ไรเดอร์นำสินค้าออกมารบกวนนำไปคืนร้านได้เลยครับ”
ตัวอย่างที่ถูกต้องมากขึ้น:
“หากพี่ไรเดอร์ยังไม่ได้รับสินค้า ไม่ต้องดำเนินการต่อครับ แต่หากนำสินค้าออกมาแล้ว รบกวนนำสินค้ากลับไปคืนร้านค้า หากร้านค้าไม่รับคืนหรือพบปัญหาเพิ่มเติม สามารถติดต่อแอดมินกลับมาให้ตรวจสอบต่อได้ครับ”
ข้อเสนอแนะ:
ควรอธิบายให้ครบทั้งกรณีที่ยังไม่ได้รับสินค้า กรณีรับสินค้าออกมาแล้ว และกรณีคืนร้านค้าไม่ได้</t>
  </si>
  <si>
    <t>แจ้งขั้นตอนหลักได้ แต่ยังไม่ชัดครบทุกทางเลือก
เงื่อนไขที่ใช้หักคะแนน:
เข้ากลุ่มพลาดเล็กน้อย
ตัวอย่างจากเคส:
“หากพี่ไรเดอร์นำสินค้าออกมารบกวนนำไปคืนร้านได้เลยครับ”
ตัวอย่างที่ถูกต้องมากขึ้น:
“ขั้นตอนคือ
1. ตรวจสอบว่าออเดอร์ถูกยกเลิกแล้ว
2. หากยังไม่ได้รับสินค้า ไม่ต้องรับสินค้าเพิ่ม
3. หากรับสินค้าออกมาแล้ว ให้นำกลับไปคืนร้านค้า
4. หากคืนสินค้าไม่ได้ ให้ติดต่อแอดมินกลับมาเพื่อตรวจสอบต่อครับ”
ข้อเสนอแนะ:
ควรสรุปเป็นขั้นตอนสั้น ๆ เพื่อให้พี่ไรเดอร์ทำตามได้ง่าย</t>
  </si>
  <si>
    <t>ตรวจสอบออเดอร์และตอบตรงประเด็น แต่ยังข้ามขั้นตอนการยืนยันข้อมูลก่อนตรวจสอบ
เงื่อนไขที่ใช้หักคะแนน:
เข้ากลุ่มพลาดเล็กน้อยถึงปานกลาง
ตัวอย่างจากเคส:
แอดมินตรวจสอบออเดอร์ 260426-RR-6280 และแจ้งว่าร้านค้าไม่ได้กดรับออเดอร์ แต่ไม่มีการถามหรือยืนยันเลขออเดอร์กับพี่ไรเดอร์ก่อน
ตัวอย่างที่ถูกต้องมากขึ้น:
“รบกวนพี่ไรเดอร์แจ้งหมายเลขออเดอร์ก่อนนะครับ แอดมินจะตรวจสอบสถานะออเดอร์ให้ หากเป็นออเดอร์ 260426-RR-6280 จากระบบพบว่าถูกยกเลิกเนื่องจากร้านค้าไม่ได้กดรับออเดอร์ครับ”
ข้อเสนอแนะ:
ควรขอหรือยืนยันเลขออเดอร์ก่อน แล้วจึงตรวจสอบและแนะนำวิธีดำเนินการต่อ</t>
  </si>
  <si>
    <t>ปิดเคสสุภาพ แต่ยังไม่ได้แจ้งขั้นตอนถัดไปหากเกิดปัญหาระหว่างคืนสินค้า
เงื่อนไขที่ใช้หักคะแนน:
เข้ากลุ่มพลาดเล็กน้อย
ตัวอย่างจากเคส:
“หากต้องการให้ช่วยเหลือหรือสอบถามเพิ่มเติม สามารถแจ้งแอดมินได้อีกครั้ง”
ตัวอย่างที่ถูกต้องมากขึ้น:
“หากพี่ไรเดอร์นำสินค้าไปคืนร้านแล้วพบปัญหา เช่น ร้านค้าไม่รับคืน หรือสถานะออเดอร์ยังผิดปกติ สามารถติดต่อกลับมาให้แอดมินตรวจสอบต่อได้ทันทีครับ”
ข้อเสนอแนะ:
ควรบอกให้ชัดว่าถ้าคืนสินค้าไม่ได้หรือยังมีปัญหาเกี่ยวกับออเดอร์ ให้ติดต่อกลับมาได้ทันที</t>
  </si>
  <si>
    <t>ข้อความอ่านง่ายและเข้าใจได้
ตัวอย่างจากเคส:
แอดมินแจ้งผลตรวจสอบและแนวทางดำเนินการต่อในข้อความเดียว</t>
  </si>
  <si>
    <t>ภาษาสุภาพ กระชับ และไม่มีถ้อยคำไม่เหมาะสม
ตัวอย่างจากเคส:
“รบกวนนำไปคืนร้านได้เลยครับ”</t>
  </si>
  <si>
    <t>น้ำเสียงสุภาพ แต่ควรแสดงความเข้าใจว่าพี่ไรเดอร์ต้องการคำแนะนำหน้างาน
เงื่อนไขที่ใช้หักคะแนน:
เข้ากลุ่มพลาดเล็กน้อย
ตัวอย่างจากเคส:
“หากต้องการให้ช่วยเหลือหรือสอบถามเพิ่มเติม สามารถแจ้งแอดมินได้อีกครั้ง”
ตัวอย่างที่ถูกต้องมากขึ้น:
“แอดมินเข้าใจว่าพี่ไรเดอร์ต้องการทราบวิธีดำเนินการกับออเดอร์นี้นะครับ ขออนุญาตยืนยันหมายเลขออเดอร์ก่อนตรวจสอบ เพื่อให้แอดมินแนะนำได้ถูกต้องครับ”
ข้อเสนอแนะ:
ควรเพิ่มประโยคแสดงความเข้าใจและยืนยันข้อมูลก่อนตอบ เพื่อให้เหมาะกับเคสหน้างาน</t>
  </si>
  <si>
    <t>ไรเดอร์สอบถามวิธีดำเนินการกับออเดอร์ที่ถูกยกเลิก (Rider asks what to do with a cancelled order)</t>
  </si>
  <si>
    <t>พี่ไรเดอร์ติดต่อเข้ามาสอบถามว่า ออเดอร์ก๋วยเตี๋ยวเป็ดต้องทำอย่างไรต่อ เนื่องจากมีปัญหาเกี่ยวกับออเดอร์
ในเคสนี้ แอดมินทักทายและตรวจสอบออเดอร์ 260426-RR-6280 จากนั้นแจ้งว่า ร้านค้าไม่ได้กดรับออเดอร์ จึงทำให้ออเดอร์ถูกยกเลิก และแนะนำว่า หากพี่ไรเดอร์นำสินค้าออกมาแล้ว ให้พี่ไรเดอร์นำสินค้าไปคืนร้านค้าได้เลย ก่อนปิดการสนทนาอย่างสุภาพ</t>
  </si>
  <si>
    <t>https://drive.google.com/open?id=1A5mMQY0wCcsCtPCB2cLlekpQ80eDrq8Z</t>
  </si>
  <si>
    <t>AA227583</t>
  </si>
  <si>
    <t>https://app.oho.chat/business/6805c0f16232119d2a1204b5/smartchat?room=6842714d866914a2ccab14c1</t>
  </si>
  <si>
    <t>มีการใช้ข้อมูล RR ในเคส แต่ยังไม่ได้ยืนยันข้อมูลพี่ไรเดอร์ก่อนแจ้งข้อมูลออเดอร์ในระบบ
เงื่อนไขที่ใช้หักคะแนน:
เข้ากลุ่มพลาดเล็กน้อย
ตัวอย่างจากเคส:
“จากการตรวจสอบพี่ไรเดอร์มีออเดอร์: 260426-RR-5869 อยู่ในระบบนะครับ”
ตัวอย่างที่ถูกต้องมากขึ้น:
“รบกวนพี่ไรเดอร์ยืนยันเลข RR หรือหมายเลขออเดอร์ที่พบปัญหาอีกครั้งนะครับ เพื่อให้แอดมินตรวจสอบข้อมูลให้ถูกต้องครับ”
ข้อเสนอแนะ:
ก่อนแจ้งข้อมูลออเดอร์หรือสถานะในระบบ ควรยืนยันข้อมูลสำคัญ เช่น RR ID หรือเลขออเดอร์ก่อน เพื่อป้องกันการแจ้งข้อมูลผิดเคส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</si>
  <si>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26 เม.ย. 69 เวลา 11:28
เวลาครั้งสุดท้ายในแชท: 26 เม.ย. 69 เวลา 11:32
เวลารอรับบริการจากระบบ: 0:01:03
เวลาให้บริการจากระบบ: 0:02:47
ระยะเวลาให้บริการโดยอ้างอิงแชท: ประมาณ 4 นาที
รายละเอียดการประเมิน Tag:
Tag ที่ใช้คือ ไม่มีงาน/เปอร์เซ็นต์ลด ซึ่งตรงกับประเด็นที่พี่ไรเดอร์แจ้งว่า ระบบปัดงานทิ้งและเปอร์เซ็นต์ลดลง</t>
  </si>
  <si>
    <t>คำตอบเรื่องปรับเปอร์เซ็นต์ไม่ได้อาจถูกต้อง แต่ยังไม่ตอบปัญหาระบบเด้งออกและกดรับงานไม่ได้
เงื่อนไขที่ใช้หักคะแนน:
เข้ากลุ่มพลาดปานกลาง
ตัวอย่างจากเคส:
“ในส่วนของการปรับเปลี่ยนเปอร์เซ็นไม่สามารถดำเนินการได้ครับ”
ตัวอย่างที่ถูกต้องมากขึ้น:
“ในส่วนของการปรับเปอร์เซ็นต์ แอดมินไม่สามารถปรับให้ได้โดยตรงนะครับ แต่กรณีพี่ไรเดอร์แจ้งว่าระบบเด้งออกและกดรับงานไม่ได้ แอดมินขอรายละเอียดเพิ่มเติม เช่น เวลาเกิดเหตุ ภาพหน้าจอ และออเดอร์ที่พบปัญหา เพื่อส่งตรวจสอบระบบเพิ่มเติมครับ”
ข้อเสนอแนะ:
ควรแยกตอบ 2 เรื่อง คือ เรื่องปรับเปอร์เซ็นต์ และเรื่องปัญหาระบบ เพื่อให้คำตอบครบและตรงกับปัญหาจริง</t>
  </si>
  <si>
    <t>ตอบไม่ครบ เพราะไม่ได้แจ้งแนวทางตรวจสอบกรณีระบบเด้งออกหรือปุ่มรับงานกดไม่ได้
เงื่อนไขที่ใช้หักคะแนน:
เข้ากลุ่มพลาดปานกลาง
ตัวอย่างจากเคส:
พี่ไรเดอร์แจ้งว่า “ระบบเด้งออก” และ “ปุ่มรับงานขึ้นเป็นสีเทา ทำให้ไม่สามารถกดยืนยันรับงานได้” แต่แอดมินไม่ได้แนะนำให้ส่งหลักฐานหรือส่งตรวจสอบระบบเพิ่มเติม
ตัวอย่างที่ถูกต้องมากขึ้น:
“หากพบปัญหาระบบเด้งออกหรือปุ่มรับงานกดไม่ได้ รบกวนส่งภาพหน้าจอ เวลาเกิดเหตุ รุ่นเครื่อง/ระบบปฏิบัติการ และออเดอร์ที่พบปัญหาเข้ามาให้แอดมินตรวจสอบเพิ่มเติมครับ”
ข้อเสนอแนะ:
ควรให้ขั้นตอนต่อไปชัดเจน ไม่ใช่ตอบเฉพาะว่าไม่สามารถปรับเปอร์เซ็นต์ได้</t>
  </si>
  <si>
    <t>ยังไม่บอกขั้นตอนชัดเจนว่าพี่ไรเดอร์ต้องทำอย่างไรต่อหากพบปัญหาระบบ
เงื่อนไขที่ใช้หักคะแนน:
เข้ากลุ่มพลาดปานกลาง
ตัวอย่างจากเคส:
“ปัจจุบันพี่ไรเดอร์มีออเดอร์: 260426-RR-5869 นี้นะครับ รบกวนดำเนินการได้เลยครับ”
ตัวอย่างที่ถูกต้องมากขึ้น:
“ขั้นตอนตอนนี้คือ
1. ดำเนินการออเดอร์ปัจจุบันก่อน
2. ส่งภาพหน้าจอหรือรายละเอียดเหตุการณ์ที่ระบบเด้งออก
3. แอดมินจะส่งเรื่องให้ทีมตรวจสอบระบบ
4. หากมีผลตรวจสอบเพิ่มเติม แอดมินจะแจ้งตามช่องทางที่กำหนดครับ”
ข้อเสนอแนะ:
ควรสรุปขั้นตอนเป็นลำดับ เพื่อให้พี่ไรเดอร์รู้ว่าต้องทำอะไรต่อ</t>
  </si>
  <si>
    <t>ตรวจสอบออเดอร์ปัจจุบันได้ แต่ยังไม่ได้วิเคราะห์ปัญหาระบบที่ทำให้เปอร์เซ็นต์ลด
เงื่อนไขที่ใช้หักคะแนน:
เข้ากลุ่มพลาดปานกลาง
ตัวอย่างจากเคส:
พี่ไรเดอร์แจ้งว่าสาเหตุเกิดจากระบบเด้งออกและกดรับงานไม่ได้ แต่แอดมินตอบเพียงว่าปรับเปอร์เซ็นต์ไม่ได้
ตัวอย่างที่ถูกต้องมากขึ้น:
“แอดมินรับทราบว่าพี่ไรเดอร์แจ้งว่าระบบเด้งออกและทำให้ไม่สามารถกดรับงานได้ เดี๋ยวแอดมินขอข้อมูลเพิ่มเติมเพื่อส่งตรวจสอบระบบ ส่วนการปรับเปอร์เซ็นต์ แอดมินไม่สามารถปรับให้โดยตรงได้ครับ”
ข้อเสนอแนะ:
ควรรับเรื่องปัญหาระบบและส่งตรวจสอบเพิ่มเติม ไม่ควรสรุปเฉพาะเรื่องปรับเปอร์เซ็นต์ไม่ได้</t>
  </si>
  <si>
    <t>ปิดเคสเร็วเกินไป ทั้งที่พี่ไรเดอร์ยังมีปัญหาเรื่องระบบและเปอร์เซ็นต์ลด
เงื่อนไขที่ใช้หักคะแนน:
เข้ากลุ่มพลาดปานกลาง
ตัวอย่างจากเคส:
แอดมินแจ้งให้ดำเนินการออเดอร์ปัจจุบันและปิดเคส โดยไม่ได้แจ้งว่าจะตรวจสอบปัญหาระบบต่อหรือไม่
ตัวอย่างที่ถูกต้องมากขึ้น:
“แอดมินขอรับเรื่องปัญหาระบบเด้งออกไว้ตรวจสอบเพิ่มเติมนะครับ ระหว่างนี้รบกวนพี่ไรเดอร์ดำเนินการออเดอร์ 260426-RR-5869 ตามปกติก่อน หากพบปัญหาเดิมอีก สามารถส่งภาพหน้าจอเข้ามาเพิ่มเติมได้ครับ”
ข้อเสนอแนะ:
ควรแจ้งให้ชัดเจนว่าจะรับเรื่องตรวจสอบระบบต่อ และต้องการข้อมูลอะไรเพิ่มเติมจากพี่ไรเดอร์</t>
  </si>
  <si>
    <t>ข้อความอ่านเข้าใจได้ แต่ยังไม่แยกประเด็นปัญหาให้ชัดเจน
เงื่อนไขที่ใช้หักคะแนน:
เข้ากลุ่มพลาดเล็กน้อย
ตัวอย่างจากเคส:
แอดมินรวมประเด็นเรื่องออเดอร์ปัจจุบันและเปอร์เซ็นต์ไว้ในคำตอบ แต่ไม่ได้แยกขั้นตอนให้พี่ไรเดอร์เข้าใจง่าย
ตัวอย่างที่ถูกต้องมากขึ้น:
“แอดมินขอแจ้งแยกเป็น 2 ส่วนนะครับ
1. ออเดอร์ปัจจุบัน: พี่ไรเดอร์มีออเดอร์ 260426-RR-5869 ให้ดำเนินการต่อ
2. เปอร์เซ็นต์ที่ลดลง: แอดมินไม่สามารถปรับให้โดยตรงได้ แต่สามารถรับข้อมูลเพื่อส่งตรวจสอบระบบเพิ่มเติมครับ”
ข้อเสนอแนะ:
ควรแยกคำตอบเป็นข้อ เพื่อให้พี่ไรเดอร์เข้าใจง่ายขึ้น</t>
  </si>
  <si>
    <t>ภาษาสุภาพ กระชับ และไม่มีถ้อยคำไม่เหมาะสม
ตัวอย่างจากเคส:
“ต้องขออภัยพี่ไรเดอร์ด้วยครับ”</t>
  </si>
  <si>
    <t>น้ำเสียงสุภาพ แต่ยังไม่แสดงความเข้าใจต่อความกังวลของพี่ไรเดอร์มากพอ
เงื่อนไขที่ใช้หักคะแนน:
เข้ากลุ่มพลาดปานกลาง
ตัวอย่างจากเคส:
“ในส่วนของการปรับเปลี่ยนเปอร์เซ็นไม่สามารถดำเนินการได้ครับ”
ตัวอย่างที่ถูกต้องมากขึ้น:
“แอดมินเข้าใจว่าพี่ไรเดอร์กังวล เพราะแจ้งว่าไม่ได้ตั้งใจกดปฏิเสธงานและเปอร์เซ็นต์ลดลงนะครับ เดี๋ยวแอดมินขอรายละเอียดเพิ่มเติมเพื่อส่งตรวจสอบระบบ ส่วนการปรับเปอร์เซ็นต์โดยตรง แอดมินไม่สามารถดำเนินการให้ได้ครับ”
ข้อเสนอแนะ:
ควรแสดงความเข้าใจก่อนแจ้งข้อจำกัด เพื่อช่วยลดความไม่พอใจของพี่ไรเดอร์</t>
  </si>
  <si>
    <t>ไรเดอร์แจ้งระบบเด้งออก ทำให้งานถูกปัดทิ้งและเปอร์เซ็นต์ลดลง (Rider reports app logged out, order was skipped, and acceptance rate decreased)</t>
  </si>
  <si>
    <t>พี่ไรเดอร์ติดต่อเข้ามาแจ้งว่า ระบบเด้งออกเองระหว่างเปิดรับงานอัตโนมัติ ทำให้มีงานเข้ามาแต่ไม่สามารถกดรับงานได้ ส่งผลให้ระบบปัดงานทิ้ง และเปอร์เซ็นต์การรับงานลดจาก 100% เหลือ 90% พี่ไรเดอร์จึงสอบถามว่าต้องทำอย่างไร และต้องการให้เปอร์เซ็นต์กลับมาเป็น 100%
ในเคสนี้ แอดมินทักทายและตรวจสอบพบว่าปัจจุบันพี่ไรเดอร์มีออเดอร์ 260426-RR-5869 อยู่ในระบบ จากนั้นแจ้งว่า ไม่สามารถปรับเปอร์เซ็นต์ให้ได้ และให้พี่ไรเดอร์ดำเนินการกับออเดอร์ปัจจุบันต่อ</t>
  </si>
  <si>
    <t>https://drive.google.com/open?id=1SwslmsPCvDgLqqpbwV606js4X_kNzkeg</t>
  </si>
  <si>
    <t>AA226417</t>
  </si>
  <si>
    <t>https://app.oho.chat/business/6805c0f16232119d2a1204b5/smartchat?room=68314af465f2254bfd5b105f</t>
  </si>
  <si>
    <t>มีการทักทายและปิดการสนทนาตามมาตรฐาน
ตัวอย่างจากเคส:
“สวัสดีค่ะ แอดมินบัวลอยยินดีให้บริการ ต้องการให้แอดมินช่วยเหลือ หรือสอบถามเรื่องใดคะ”
“ขอบคุณที่ใช้บริการ Robinhood แอดมินบัวลอยยินดีให้บริการค่ะ”</t>
  </si>
  <si>
    <t>ไม่มีการยืนยันตัวตนก่อนแจ้งสถานะบัญชีของไรเดอร์
เงื่อนไขที่ใช้หักคะแนน:
เข้ากลุ่มพลาดปานกลางถึงรุนแรง
ตัวอย่างจากเคส:
“หมายเลข RR668107 ไม่สามารถดำเนินการเปิดใช้งานระบบได้ค่ะ”
ตัวอย่างที่ถูกต้องมากขึ้น:
“รบกวนพี่ไรเดอร์ยืนยันข้อมูลก่อนตรวจสอบนะคะ ได้แก่ ชื่อ-นามสกุล, เลข RR และเบอร์โทรศัพท์ที่ลงทะเบียนค่ะ”
ข้อเสนอแนะ:
เคสที่เกี่ยวข้องกับสถานะบัญชีไรเดอร์ ควรยืนยันตัวตนก่อนแจ้งผลทุกครั้ง</t>
  </si>
  <si>
    <t>ตอบกลับอยู่ใน SLA และ Tag ที่เลือกถือว่าใกล้เคียงกับเรื่องที่ไรเดอร์ติดต่อมา
รายละเอียดการประเมินเวลา:
เวลาเริ่มเคส: 23 เม.ย. 69 เวลา 19:29
เวลาครั้งสุดท้ายในแชท: 23 เม.ย. 69 เวลา 19:35
เวลารอรับบริการจากระบบ: 0:00:43
เวลาให้บริการจากระบบ: 0:05:16
ระยะเวลาให้บริการโดยอ้างอิงแชท: ประมาณ 6 นาที
รายละเอียดการประเมิน Tag:
Tag ที่ใช้ถือว่าเป็นหัวข้อที่ใกล้เคียงกับเรื่อง ขอกลับมาเปิดใช้งาน / เปิดระบบอีกครั้ง จึงไม่จำเป็นต้องหักคะแนนในหัวข้อนี้</t>
  </si>
  <si>
    <t>แจ้งผลได้ตรงกับสถานะบัญชีในระบบ
เงื่อนไขที่ใช้หักคะแนน:
เข้ากลุ่มพลาดเล็กน้อย
ตัวอย่างจากเคส:
“ไม่สามารถดำเนินการเปิดใช้งานระบบได้ค่ะ”
ตัวอย่างที่ถูกต้องมากขึ้น:
“จากการตรวจสอบ บัญชีนี้ไม่สามารถเปิดใช้งานได้ตามเงื่อนไขของระบบค่ะ”
ข้อเสนอแนะ:
ควรใช้ภาษากลางและกระชับมากขึ้นในการแจ้งผล</t>
  </si>
  <si>
    <t>แจ้งผลชัดเจน เหมาะกับเคสที่ไม่มีขั้นตอนดำเนินการต่อแล้ว
เงื่อนไขที่ใช้หักคะแนน:
เข้ากลุ่มพลาดเล็กน้อย
ตัวอย่างจากเคส:
แอดมินแจ้งว่าไม่สามารถเปิดใช้งานระบบได้ และเป็นการระงับแบบถาวร
ตัวอย่างที่ถูกต้องมากขึ้น:
“บัญชีนี้ไม่สามารถกลับมาเปิดใช้งานได้แล้วตามเงื่อนไขของระบบค่ะ”
ข้อเสนอแนะ:
สำหรับเคสที่ไม่มี action ต่อได้จริง การแจ้งผลให้ชัดเจนถือว่าเพียงพอ</t>
  </si>
  <si>
    <t>แจ้งผลชัดเจน แต่สามารถสรุปให้สั้นและตรงกว่านี้ได้
เงื่อนไขที่ใช้หักคะแนน:
เข้ากลุ่มพลาดเล็กน้อย
ตัวอย่างจากเคส:
“ระบบได้ดำเนินการ ระงับสัญญาณแบบถาวร ตามเงื่อนไขที่กำหนดค่ะ”
ตัวอย่างที่ถูกต้องมากขึ้น:
“จากผลตรวจสอบในระบบ บัญชีนี้ถูกระงับถาวรและไม่สามารถกลับมาเปิดใช้งานได้ค่ะ”
ข้อเสนอแนะ:
ควรใช้ประโยคสั้น ชัด และตรงประเด็น</t>
  </si>
  <si>
    <t>ตรวจสอบและแจ้งผลได้ตรงกับปัญหาที่ไรเดอร์สอบถาม
เงื่อนไขที่ใช้หักคะแนน:
เข้ากลุ่มพลาดเล็กน้อย
ตัวอย่างจากเคส:
แอดมินแจ้งตรงว่าบัญชีไม่สามารถเปิดใช้งานได้แล้ว
ตัวอย่างที่ถูกต้องมากขึ้น:
“จากการตรวจสอบ บัญชีนี้ไม่สามารถกลับมาเปิดใช้งานได้ตามเงื่อนไขของระบบค่ะ”
ข้อเสนอแนะ:
เคสนี้ไม่จำเป็นต้องมีการเสนอขั้นตอนเพิ่มเติม เพราะระบบไม่สามารถดำเนินการต่อได้แล้ว</t>
  </si>
  <si>
    <t>ปิดเคสได้เหมาะสม เนื่องจากเป็นเคสที่ไม่มีขั้นตอนดำเนินการต่อ
เงื่อนไขที่ใช้หักคะแนน:
เข้ากลุ่มพลาดเล็กน้อย
ตัวอย่างจากเคส:
แอดมินแจ้งผลและปิดการสนทนาเลย
ตัวอย่างที่ถูกต้องมากขึ้น:
“บัญชีนี้ไม่สามารถกลับมาเปิดใช้งานได้แล้วตามเงื่อนไขของระบบค่ะ ต้องขออภัยในความไม่สะดวกด้วยนะคะ”
ข้อเสนอแนะ:
ในเคสที่ไม่มี action ต่อได้ การปิดบทสนทนาอย่างชัดเจนและสุภาพถือว่าเหมาะสม</t>
  </si>
  <si>
    <t>ข้อความอ่านเข้าใจได้ แต่สามารถเรียบเรียงให้สั้นและอ่านง่ายขึ้นได้
เงื่อนไขที่ใช้หักคะแนน:
เข้ากลุ่มพลาดเล็กน้อย
ตัวอย่างจากเคส:
ข้อความแจ้งผลรวมอยู่ในย่อหน้าเดียว
ตัวอย่างที่ถูกต้องมากขึ้น:
“จากการตรวจสอบ บัญชี RR668107 ไม่สามารถกลับมาเปิดใช้งานได้แล้วค่ะ
บัญชีถูกระงับถาวรตามเงื่อนไขของระบบค่ะ”
ข้อเสนอแนะ:
ควรแยกข้อความเป็น 2 ส่วน คือ ผลตรวจสอบ และเหตุผลในระบบ</t>
  </si>
  <si>
    <t>ภาษาสุภาพ แต่ควรใช้คำที่เป็นกลางมากขึ้น
เงื่อนไขที่ใช้หักคะแนน:
เข้ากลุ่มพลาดเล็กน้อย
ตัวอย่างจากเคส:
“พบประวัติการกระทำผิดหลายครั้ง”
ตัวอย่างที่ถูกต้องมากขึ้น:
“จากข้อมูลในระบบ บัญชีนี้ไม่สามารถเปิดใช้งานได้ตามเงื่อนไขที่กำหนดค่ะ”
ข้อเสนอแนะ:
ควรหลีกเลี่ยงคำที่ให้ความรู้สึกเชิงกล่าวโทษโดยตรง</t>
  </si>
  <si>
    <t>น้ำเสียงสุภาพ แต่ควรใช้ถ้อยคำที่เป็นกลางมากกว่านี้
เงื่อนไขที่ใช้หักคะแนน:
เข้ากลุ่มพลาดเล็กน้อย
ตัวอย่างจากเคส:
“เนื่องจากพบประวัติการกระทำผิดหลายครั้ง”
ตัวอย่างที่ถูกต้องมากขึ้น:
“ต้องขออภัยค่ะ จากข้อมูลในระบบ บัญชีนี้ไม่สามารถกลับมาเปิดใช้งานได้ตามเงื่อนไขที่กำหนดค่ะ”
ข้อเสนอแนะ:
ควรใช้น้ำเสียงที่เป็นกลางและเหมาะกับการแจ้งผลเคสลักษณะนี้</t>
  </si>
  <si>
    <t>ไรเดอร์สอบถามการกลับมาเปิดใช้งานระบบอีกครั้ง (Rider asks about account reactivation)</t>
  </si>
  <si>
    <t>ไรเดอร์ติดต่อเข้ามาสอบถามเรื่อง ต้องการกลับมาเปิดใช้งานระบบอีกครั้ง โดยระบุเลข RR668107
ในเคสนี้ แอดมินแจ้งผลตรวจสอบว่า ไม่สามารถดำเนินการเปิดใช้งานระบบได้ เนื่องจากบัญชีถูกระงับแบบถาวรตามเงื่อนไขของระบบ และปิดการสนทนาอย่างสุภาพ</t>
  </si>
  <si>
    <t>https://drive.google.com/open?id=16t7TWLbeCCs9BtjDjuUDuUoZtqMuDkHL</t>
  </si>
  <si>
    <t>AA226402</t>
  </si>
  <si>
    <t>https://app.oho.chat/business/6805c0f16232119d2a1204b5/smartchat?room=69d326ebf6ca02625eb04a77</t>
  </si>
  <si>
    <t>มีการทักทายและปิดการสนทนาตามมาตรฐาน
ตัวอย่างจากเคส:
“สวัสดีค่ะ แอดมินบัวลอยยินดีให้บริการ”
“ขอบคุณที่ใช้บริการ Robinhood แอดมินบัวลอยยินดีให้บริการ”</t>
  </si>
  <si>
    <t>เป็นการตอบข้อมูลทั่วไป ไม่พบการเปิดเผยข้อมูลส่วนบุคคลเกินความจำเป็น
ตัวอย่างจากเคส:
แอดมินอธิบายเรื่องระบบโอนเงินอัตโนมัติ โดยไม่ได้ขอหรือเปิดเผยข้อมูลส่วนตัวเพิ่มเติม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</si>
  <si>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23 เม.ย. 69 เวลา 19:03
เวลาครั้งสุดท้ายในแชท: 23 เม.ย. 69 เวลา 19:09
เวลารอรับบริการจากระบบ: 0:01:03
เวลาให้บริการจากระบบ: 0:05:04
ระยะเวลาให้บริการโดยอ้างอิงแชท: ประมาณ 6 นาที
รายละเอียดการประเมิน Tag:
Tag ที่ใช้คือ สอบถามรอบโอนเงิน ซึ่งตรงกับเรื่องที่พี่ไรเดอร์สอบถามเกี่ยวกับการถอนเงินและการรับเงินเข้าบัญชี</t>
  </si>
  <si>
    <t>คำตอบถูกต้องว่าเงินจะโอนเข้าบัญชีอัตโนมัติ
ตัวอย่างจากเคส:
“ระบบจะโอนเงินเข้าบัญชีให้อัตโนมัติ”</t>
  </si>
  <si>
    <t>ให้ข้อมูลหลักครบ แต่ยังไม่อธิบายชัดว่าไม่มีเมนูถอนเงินด้วยตนเอง
เงื่อนไขที่ใช้หักคะแนน:
เข้ากลุ่มพลาดเล็กน้อย
ตัวอย่างจากเคส:
แอดมินส่งภาพอธิบายรอบโอนและยอดโอนขั้นต่ำ
ตัวอย่างที่ถูกต้องมากขึ้น:
“ระบบไม่มีการถอนเงินด้วยตนเองนะคะ รายได้จะโอนเข้าบัญชีธนาคารที่ผูกไว้ให้อัตโนมัติ โดยตัดรอบเวลา 18.00 น. และยอดโอนขั้นต่ำ 100 บาทค่ะ”
ข้อเสนอแนะ:
ควรสรุปเป็นข้อความสั้น ๆ ให้ครบก่อนแนบภาพ เพื่อให้พี่ไรเดอร์เข้าใจได้ทันที</t>
  </si>
  <si>
    <t>มีภาพประกอบช่วยอธิบายเรื่องรอบโอนและยอดโอนขั้นต่ำชัดเจน
ตัวอย่างจากเคส:
แนบภาพข้อมูลเรื่องการโอนเงินเข้าบัญชีของ Robinhood</t>
  </si>
  <si>
    <t>ตอบตรงคำถามเรื่องการถอนเงิน และอธิบายว่าระบบโอนเงินอัตโนมัติ
เงื่อนไขที่ใช้หักคะแนน:
เข้ากลุ่มพลาดเล็กน้อย
ตัวอย่างจากเคส:
พี่ไรเดอร์ถามว่า “ถอนเงินยังไง” และแอดมินตอบเรื่องโอนเงินเข้าบัญชีอัตโนมัติ
ตัวอย่างที่ถูกต้องมากขึ้น:
“หากเป็นรายได้จากงาน ระบบจะโอนเข้าบัญชีให้อัตโนมัติค่ะ ไม่ต้องกดถอนเงินเองนะคะ”
ข้อเสนอแนะ:
ควรตอบให้ชัดตั้งแต่ต้นว่าระบบไม่มีการถอนเอง แต่เป็นการโอนอัตโนมัติ</t>
  </si>
  <si>
    <t>ปิดเคสสุภาพ แต่ยังไม่ได้บอกว่าหากเงินไม่เข้าตามรอบให้ตรวจสอบอะไรต่อ
เงื่อนไขที่ใช้หักคะแนน:
เข้ากลุ่มพลาดเล็กน้อย
ตัวอย่างจากเคส:
แอดมินแจ้งปิดเคสหลังส่งข้อมูล
ตัวอย่างที่ถูกต้องมากขึ้น:
“หากถึงรอบโอนแล้วเงินยังไม่เข้า พี่ไรเดอร์สามารถแจ้งแอดมินกลับมาเพื่อตรวจสอบเพิ่มเติมได้ค่ะ”
ข้อเสนอแนะ:
ควรเพิ่มแนวทางสั้น ๆ สำหรับกรณีเงินไม่เข้าตามรอบ</t>
  </si>
  <si>
    <t>ข้อความสั้น อ่านง่าย และมีภาพช่วยเสริมความเข้าใจ
ตัวอย่างจากเคส:
แอดมินตอบเป็นข้อความสั้นและแนบภาพประกอบ</t>
  </si>
  <si>
    <t>ภาษาสุภาพ กระชับ และเข้าใจง่าย
ตัวอย่างจากเคส:
“ระบบจะโอนเงินเข้าบัญชีให้อัตโนมัติ ตามรายละเอียดดังนี้ค่ะ”</t>
  </si>
  <si>
    <t>น้ำเสียงสุภาพ แต่คำตอบยังดูห้วนไปเล็กน้อยสำหรับเคสสอบถามข้อมูลทั่วไป
เงื่อนไขที่ใช้หักคะแนน:
เข้ากลุ่มพลาดปานกลาง
ตัวอย่างจากเคส:
“ระบบจะโอนเงินเข้าบัญชีให้อัตโนมัติ ตามรายละเอียดดังนี้ค่ะ”
ตัวอย่างที่ถูกต้องมากขึ้น:
“พี่ไรเดอร์ไม่ต้องกดถอนเงินเองนะคะ ระบบจะโอนเงินเข้าบัญชีที่ผูกไว้ให้อัตโนมัติค่ะ ตามรอบที่กำหนดในภาพนี้เลยนะคะ”
ข้อเสนอแนะ:
ควรใช้ภาษาที่ช่วยอธิบายและคลายข้อสงสัยมากขึ้นอีกเล็กน้อย</t>
  </si>
  <si>
    <t>ไรเดอร์สอบถามวิธีรับเงินโอนเข้าบัญชี (Rider asks how to receive payout to bank account)</t>
  </si>
  <si>
    <t>พี่ไรเดอร์ติดต่อเข้ามาสอบถามว่า ถอนเงินยังไง ซึ่งเป็นคำถามเกี่ยวกับการรับเงินจากระบบ
ในเคสนี้ แอดมินทักทายและตอบกลับว่า ระบบจะโอนเงินเข้าบัญชีให้อัตโนมัติ พร้อมแนบภาพอธิบายรายละเอียดเรื่องการโอนเงินเข้าบัญชี เช่น ตัดรอบโอนเวลา 18.00 น., รับเงินก่อน 22.00 น., และยอดโอนขั้นต่ำ 100 บาท จากนั้นแอดมินปิดการสนทนาอย่างสุภาพ</t>
  </si>
  <si>
    <t>https://drive.google.com/open?id=1Bp6a_hflO09Yd8-lsXFD1TBzkmZXMKSC</t>
  </si>
  <si>
    <t>AA225313</t>
  </si>
  <si>
    <t>https://app.oho.chat/business/6805c0f16232119d2a1204b5/smartchat?room=6837d8777a2225290444b60b</t>
  </si>
  <si>
    <t>มีการทักทายและปิดการสนทนาตามมาตรฐาน
ตัวอย่างจากเคส:
“สวัสดีครับ แอดมินขนมดาราทอง ยินดีให้บริการครับ 🙏”
“แอดมินขนมดาราทองยินดีให้บริการครับ 🙏💜”</t>
  </si>
  <si>
    <t>มีการระบุ RR และชื่อไรเดอร์ในคำตอบ แต่ยังไม่ได้ยืนยันข้อมูลกับผู้ติดต่อก่อนส่งเรื่อง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“แอดมินจะดำเนินการส่งเรื่องประสานงานเพื่อติดตามเสื้อวันวาเลนไทน์ให้กับพี่ไรเดอร์ RR334837 ธนากร ชวณิชธนกุล ให้เรียบร้อยนะครับ”
ตัวอย่างที่ถูกต้องมากขึ้น:
“รบกวนพี่ไรเดอร์ยืนยันข้อมูลเพิ่มเติมอีกครั้งนะครับ เช่น เลข RR และชื่อ-นามสกุล เพื่อให้แอดมินส่งเรื่องติดตามให้ถูกต้องครับ”
ข้อเสนอแนะ:
ก่อนส่งเรื่องติดตาม ควรยืนยันข้อมูลที่จำเป็นกับพี่ไรเดอร์ก่อนทุกครั้ง</t>
  </si>
  <si>
    <t>ตอบกลับอยู่ใน SLA และ Tag เคสตรงกับเรื่องที่ไรเดอร์ติดต่อมา
รายละเอียดการประเมินเวลา:
เวลาเริ่มเคส: 21 เม.ย. 69 เวลา 13:24
เวลาครั้งสุดท้ายในแชท: 21 เม.ย. 69 เวลา 13:32
เวลารอรับบริการจากระบบ: 0:02:13
เวลาให้บริการจากระบบ: 0:06:23
ระยะเวลาให้บริการโดยอ้างอิงแชท: ประมาณ 8 นาที
รายละเอียดการประเมิน Tag:
Tag ที่ใช้คือ ติดตามการซื้ออุปกรณ์ทำงาน ซึ่งสอดคล้องกับเรื่องที่พี่ไรเดอร์ติดต่อเข้ามา คือการติดตาม เสื้อแจ็กเก็ตจากกิจกรรมวาเลนไทน์ ที่ยังไม่ได้รับ</t>
  </si>
  <si>
    <t>ตอบถูกทิศทางและสอดคล้องกับเรื่องที่ไรเดอร์ติดตาม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“แอดมินจะดำเนินการส่งเรื่องประสานงานเพื่อติดตามเสื้อวันวาเลนไทน์...”
ตัวอย่างที่ถูกต้องมากขึ้น:
“แอดมินจะดำเนินการส่งเรื่องประสานงานเพื่อติดตามสถานะเสื้อแจ็กเก็ตจากกิจกรรมวาเลนไทน์ให้กับพี่ไรเดอร์นะครับ”
ข้อเสนอแนะ:
ควรระบุชื่อสิ่งที่ติดตามให้ครบถ้วนและชัดเจนขึ้น เพื่อให้คำตอบตรงคำถามมากที่สุด</t>
  </si>
  <si>
    <t>รับเรื่องให้แล้ว แต่ยังไม่แจ้งระยะเวลาหรือวิธีติดตามผลกลับ
เงื่อนไขที่ใช้หักคะแนน:
เข้ากลุ่มพลาดเล็กน้อย
ตัวอย่างจากเคส:
แอดมินแจ้งเพียงว่าจะส่งเรื่องประสานงานให้
ตัวอย่างที่ถูกต้องมากขึ้น:
“แอดมินจะส่งเรื่องติดตามให้ครับ หากมีความคืบหน้า ทีมที่เกี่ยวข้องจะประสานงานกลับ หรือพี่ไรเดอร์สามารถติดต่อเข้ามาติดตามผลได้อีกครั้งครับ”
ข้อเสนอแนะ:
ควรแจ้งอย่างน้อยว่าไรเดอร์ต้องรอการติดต่อกลับ หรือสามารถติดตามผลได้อีกครั้งทางใด</t>
  </si>
  <si>
    <t>แจ้งว่าจะส่งเรื่องติดตามให้ชัดเจน แต่ยังไม่บอกขั้นตอนหลังจากนั้น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“แอดมินจะดำเนินการส่งเรื่องประสานงานเพื่อติดตาม...ให้เรียบร้อยนะครับ”
ตัวอย่างที่ถูกต้องมากขึ้น:
“แอดมินจะส่งเรื่องติดตามให้ก่อนนะครับ หากมีความคืบหน้าทีมที่เกี่ยวข้องจะประสานงานกลับ หรือพี่ไรเดอร์สามารถสอบถามติดตามเข้ามาได้อีกครั้งครับ”
ข้อเสนอแนะ:
ควรบอกขั้นตอนถัดไปให้ชัดขึ้นหลังจากแจ้งว่าจะส่งเรื่องแล้ว</t>
  </si>
  <si>
    <t>เข้าใจว่าพี่ไรเดอร์ต้องการติดตามเสื้อที่ยังไม่ได้รับ และมีการรับเรื่องเพื่อติดตามต่อ
เงื่อนไขที่ใช้หักคะแนน:
เข้ากลุ่มพลาดเล็กน้อย
ตัวอย่างจากเคส:
แอดมินรับเรื่องและแจ้งว่าจะประสานงานติดตามให้
ตัวอย่างที่ถูกต้องมากขึ้น:
“รับทราบครับ เดี๋ยวแอดมินส่งเรื่องติดตามสถานะเสื้อแจ็กเก็ตจากกิจกรรมวาเลนไทน์ให้ครับ เพราะก่อนหน้านี้แจ้งว่าไซซ์ L และ XL ของหมด และให้รอประมาณ 2 เดือนครับ”
ข้อเสนอแนะ:
ควรสรุปปัญหาของไรเดอร์ให้ตรงและครบในคำตอบ เพื่อให้เห็นว่าเข้าใจประเด็นชัดเจน</t>
  </si>
  <si>
    <t>มีการรับเรื่องและปิดเคสสุภาพ แต่ยังไม่ได้แจ้งแนวทางติดตามผลต่อให้ชัด
เงื่อนไขที่ใช้หักคะแนน:
เข้ากลุ่มพลาดเล็กน้อย
ตัวอย่างจากเคส:
แอดมินปิดเคสหลังแจ้งว่าจะส่งเรื่องติดตาม
ตัวอย่างที่ถูกต้องมากขึ้น:
“แอดมินได้ส่งเรื่องติดตามให้แล้วนะครับ หากยังไม่ได้รับการติดต่อกลับ สามารถทักเข้ามาติดตามผลได้อีกครั้งครับ”
ข้อเสนอแนะ:
ควรเพิ่มประโยคสั้น ๆ เพื่อบอกทางติดตามผลต่อหลังรับเรื่อง</t>
  </si>
  <si>
    <t>ข้อความสั้น อ่านง่าย และเข้าใจได้
ตัวอย่างจากเคส:
แอดมินตอบเป็นช่วงสั้น ๆ ไม่ซับซ้อน</t>
  </si>
  <si>
    <t>ภาษาสุภาพ กระชับ และเข้าใจง่าย
ตัวอย่างจากเคส:
“รับทราบครับ”
“สามารถติดต่อเข้ามาได้อีกครั้งครับ”
ข้อเสนอแนะ:</t>
  </si>
  <si>
    <t>น้ำเสียงสุภาพและเหมาะกับเคสติดตามของ
เงื่อนไขที่ใช้หักคะแนน:
เข้ากลุ่มพลาดเล็กน้อย
ตัวอย่างจากเคส:
“แอดมินจะดำเนินการส่งเรื่องประสานงาน...ให้เรียบร้อยนะครับ”
ตัวอย่างที่ถูกต้องมากขึ้น:
“แอดมินเข้าใจครับ เดี๋ยวจะช่วยติดตามเรื่องเสื้อแจ็กเก็ตให้ครับ หากมีความคืบหน้าจะมีการประสานงานต่อให้นะครับ”</t>
  </si>
  <si>
    <t>ไรเดอร์ติดตามสถานะการรับเสื้อแจ็กเก็ต Robinhood จากกิจกรรมวาเลนไทน์ (Rider follows up on Robinhood jacket fulfillment status from the Valentine activity)</t>
  </si>
  <si>
    <t>พี่ไรเดอร์ติดต่อเข้ามาเพื่อติดตาม สถานะการรับเสื้อแจ็กเก็ต Robinhood จากกิจกรรมวาเลนไทน์ โดยแจ้งว่าก่อนหน้านี้ได้รับข้อมูลว่า ไซซ์ L และ XL ของหมด และให้รอประมาณ 2 เดือน จึงต้องการทราบว่าปัจจุบันได้รับของหรือยัง และขอให้แอดมินช่วยติดตามให้
ในเคสนี้ แอดมินรับเรื่องและแจ้งว่าจะ ส่งเรื่องประสานงานเพื่อติดตามเสื้อวันวาเลนไทน์ ให้กับพี่ไรเดอร์ RR334837 ธนากร ชวณิชธนกุล จากนั้นปิดการสนทนาอย่างสุภาพ</t>
  </si>
  <si>
    <t>https://drive.google.com/open?id=1yYyhtmaLxi9onFd8W_S6w1AVbwFrHL2L</t>
  </si>
  <si>
    <t>AA225260</t>
  </si>
  <si>
    <t>https://app.oho.chat/business/6805c0f16232119d2a1204b5/smartchat?room=690d9e192b74cf35b6d628d3</t>
  </si>
  <si>
    <t>มีการขอข้อมูลยืนยันตัวตนก่อนตรวจสอบข้อมูลการโอนเงิน
ตัวอย่างจากเคส:
“แอดมินขอรบกวนข้อมูลเพิ่มเติมจากทางร้านค้า เพื่อใช้ในการตรวจสอบ ดังนี้ครับ
1. ชื่อร้านค้า/สาขา
2. หมายเลขโทรศัพท์ที่ใช้ในการลงทะเบียน
3. รหัสร้านค้า (Shop ID)
4. -นามสกุล เจ้าของกิจการ และเลข 5 ตัวท้ายบัตรประชาชนเพื่อยืนยันตัวตน”</t>
  </si>
  <si>
    <t>Tag เคสตรงกับเรื่องที่ติดต่อมา แต่เวลาตอบกลับครั้งแรกเกิน SLA
รายละเอียดการประเมินเวลา:
เวลาเริ่มเคส: 21 เม.ย. 69 เวลา 12:15
เวลาครั้งสุดท้ายในแชท: 21 เม.ย. 69 เวลา 12:43
เวลารอรับบริการจากระบบ: 0:24:23
เวลาให้บริการจากระบบ: 0:03:34
ระยะเวลาให้บริการโดยอ้างอิงแชท: ประมาณ 28 นาที
รายละเอียดการประเมิน Tag:
Tag ที่ใช้คือ สอบถามรอบโอนเงิน ซึ่งตรงกับเรื่องที่ร้านค้าติดต่อเข้ามา คือสอบถามว่าเงินโอนเข้าบัญชีแล้วหรือยัง
เงื่อนไขที่ใช้หักคะแนน:
เข้ากลุ่มพลาดปานกลาง
ตัวอย่างที่ถูกต้องมากขึ้น:
ควรตอบรับเคสให้เร็วขึ้น โดยเฉพาะเคสที่ร้านค้าถามเรื่องยอดเงินหรือสถานะการโอน ซึ่งเป็นเรื่องที่ร้านค้ารอคำตอบชัดเจน
ข้อเสนอแนะ:
ควรควบคุมเวลารับเคสครั้งแรกให้อยู่ใน SLA มากกว่านี้</t>
  </si>
  <si>
    <t>แนวทางการขอข้อมูลเพื่อตรวจสอบสถานะโอนเงินถูกต้อง
เงื่อนไขที่ใช้หักคะแนน:
เข้ากลุ่มพลาดเล็กน้อย
ตัวอย่างจากเคส:
แอดมินขอข้อมูลร้านค้าและข้อมูลยืนยันตัวตนก่อนตรวจสอบ
ตัวอย่างที่ถูกต้องมากขึ้น:
“รบกวนร้านค้าแจ้งข้อมูลเพิ่มเติมเพื่อให้แอดมินตรวจสอบสถานะการโอนเงินให้นะครับ ได้แก่ ชื่อร้านค้า/สาขา เบอร์โทรศัพท์ที่ลงทะเบียน รหัสร้านค้า และข้อมูลยืนยันตัวตนครับ”
ข้อเสนอแนะ:
คำตอบถูกต้องอยู่แล้ว แต่ควรเชื่อมให้ชัดขึ้นว่านำข้อมูลไปใช้ตรวจสอบสถานะโอนเงินโดยตรง</t>
  </si>
  <si>
    <t>ขอข้อมูลได้ถูกต้อง แต่ยังไม่ได้อธิบายเบื้องต้นเกี่ยวกับการตรวจสอบรอบโอนเงิน
เงื่อนไขที่ใช้หักคะแนน:
เข้ากลุ่มพลาดปานกลาง
ตัวอย่างจากเคส:
แอดมินขอข้อมูลอย่างเดียว โดยยังไม่ได้บอกว่าเมื่อได้ข้อมูลแล้วจะตรวจสอบอะไรให้บ้าง
ตัวอย่างที่ถูกต้องมากขึ้น:
“แอดมินจะช่วยตรวจสอบสถานะการโอนเงินให้ครับ รบกวนร้านค้าแจ้งข้อมูลเพิ่มเติมดังนี้... เมื่อได้รับข้อมูลแล้ว แอดมินจะตรวจสอบรอบโอนและสถานะรายการให้ครับ”
ข้อเสนอแนะ:
ควรบอกให้ร้านค้าทราบตั้งแต่ต้นว่าแอดมินจะตรวจสอบเรื่องใดให้ เพื่อให้ร้านค้าเข้าใจกระบวนการมากขึ้น</t>
  </si>
  <si>
    <t>แจ้งข้อมูลที่ต้องใช้ตรวจสอบชัดเจน แต่ยังไม่บอกขั้นตอนถัดไปหลังจากส่งข้อมูล
เงื่อนไขที่ใช้หักคะแนน:
เข้ากลุ่มพลาดปานกลาง
ตัวอย่างจากเคส:
แอดมินระบุรายการข้อมูลที่ต้องการ แต่ไม่ได้แจ้งว่าเมื่อได้รับแล้วจะตรวจสอบและแจ้งผลกลับอย่างไร
ตัวอย่างที่ถูกต้องมากขึ้น:
“เมื่อร้านค้าส่งข้อมูลครบแล้ว แอดมินจะตรวจสอบสถานะการโอนเงินให้ และแจ้งผลกลับในแชทนี้นะครับ”
ข้อเสนอแนะ:
ควรระบุขั้นตอนต่อจากการส่งข้อมูลให้ชัดเจน เพื่อให้ร้านค้ารู้ว่าต้องรออะไรต่อ</t>
  </si>
  <si>
    <t>เข้าใจว่าร้านค้าต้องการตรวจสอบการโอนเงิน แต่ยังไม่ได้พาเคสไปสู่การตรวจสอบจริง
เงื่อนไขที่ใช้หักคะแนน:
เข้ากลุ่มพลาดปานกลาง
ตัวอย่างจากเคส:
ร้านค้าถามว่า “โอนเงินเข้าหรือยังคะ” แต่เคสจบที่ขั้นตอนขอข้อมูลเพิ่มเติม
ตัวอย่างที่ถูกต้องมากขึ้น:
“แอดมินจะช่วยตรวจสอบสถานะโอนเงินให้ครับ รบกวนส่งข้อมูลเพิ่มเติมตามนี้... เมื่อได้รับแล้วแอดมินจะเช็กสถานะรายการและรอบโอนให้ครับ”
ข้อเสนอแนะ:
ควรทำให้ร้านค้าเห็นชัดว่าแอดมินกำลังพาเคสไปสู่การตรวจสอบจริง ไม่ใช่เพียงขอข้อมูลแล้วจบ</t>
  </si>
  <si>
    <t>ปิดเคสตามสถานการณ์ได้ แต่ยังไม่ได้ทิ้งแนวทางติดตามผลที่ชัดเจน
เงื่อนไขที่ใช้หักคะแนน:
เข้ากลุ่มพลาดปานกลาง
ตัวอย่างจากเคส:
“หากต้องการให้แอดมินช่วยเหลือ หรือสอบถามเรื่องใดเพิ่มเติม สามารถติดต่อเข้ามาอีกครั้งได้ค่ะ”
ตัวอย่างที่ถูกต้องมากขึ้น:
“หากร้านค้าสะดวก สามารถส่งข้อมูลที่แอดมินแจ้งไว้เข้ามาได้อีกครั้งนะครับ แล้วแอดมินจะช่วยตรวจสอบสถานะโอนเงินให้ต่อได้ครับ”
ข้อเสนอแนะ:
ก่อนปิดเคสควรสรุปให้ชัดว่า หากต้องการตรวจสอบต่อ ร้านค้าต้องส่งข้อมูลเดิมกลับมาอีกครั้ง</t>
  </si>
  <si>
    <t>ข้อความอ่านง่าย เป็นลำดับ และรายการข้อมูลที่ต้องใช้ตรวจสอบชัดเจน</t>
  </si>
  <si>
    <t>ภาษาสุภาพ กระชับ และเข้าใจง่าย
ตัวอย่างจากเคส:
“แอดมินขอรบกวนข้อมูลเพิ่มเติมจากทางร้านค้า เพื่อใช้ในการตรวจสอบ”</t>
  </si>
  <si>
    <t>น้ำเสียงสุภาพ แต่ยังไม่ช่วยลดความกังวลของร้านค้าที่สอบถามเรื่องเงินโอน
เงื่อนไขที่ใช้หักคะแนน:
เข้ากลุ่มพลาดปานกลาง
ตัวอย่างจากเคส:
แอดมินขอข้อมูลเพิ่มเติมทันที โดยยังไม่ได้เกริ่นว่าจะช่วยตรวจสอบสถานะโอนเงินให้
ตัวอย่างที่ถูกต้องมากขึ้น:
“แอดมินจะช่วยตรวจสอบสถานะการโอนเงินให้ครับ รบกวนร้านค้าส่งข้อมูลเพิ่มเติมตามนี้ เพื่อให้ตรวจสอบได้ถูกต้องครับ”
ข้อเสนอแนะ:
ควรเพิ่มประโยคแสดงความพร้อมช่วยตรวจสอบก่อนขอข้อมูล เพื่อให้ร้านค้ารู้สึกมั่นใจมากขึ้น</t>
  </si>
  <si>
    <t>ร้านค้าสอบถามสถานะการโอนเงินเข้าบัญชี (Merchant inquires about payout transfer status)</t>
  </si>
  <si>
    <t>ร้านค้าติดต่อเข้ามาเพื่อสอบถามว่า เงินโอนเข้าบัญชีแล้วหรือยัง ซึ่งเป็นการสอบถามสถานะการโอนเงินของร้านค้า
ในเคสนี้ แอดมินทักทายและขอข้อมูลเพิ่มเติมเพื่อใช้ในการตรวจสอบ ได้แก่ ชื่อร้านค้า/สาขา, เบอร์โทรศัพท์ที่ใช้ลงทะเบียน, รหัสร้านค้า, ชื่อ-นามสกุลเจ้าของกิจการ และเลข 5 ตัวท้ายบัตรประชาชน แต่หลังจากนั้นไม่มีการตอบกลับจากร้านค้าเพิ่มเติม แอดมินจึงปิดการสนทนา</t>
  </si>
  <si>
    <t>https://drive.google.com/open?id=1DzQDiDlEIlP5emzZRVEMRd75thtl5z57</t>
  </si>
  <si>
    <t>AA225484</t>
  </si>
  <si>
    <t>https://app.oho.chat/business/6805c0f16232119d2a1204b5/smartchat?room=68ccdc7080ba6127b8dab5a2</t>
  </si>
  <si>
    <t>มีการทักทายและปิดการสนทนาตามมาตรฐาน
ตัวอย่างจากเคส:
“Robinhood สวัสดีค่ะ แอดมินชานมยินดีให้บริการค่ะ 💜”
“ขอบคุณที่ใช้บริการโรบินฮู้ด แอดมินชานมยินดีให้บริการค่ะ 💜”</t>
  </si>
  <si>
    <t>มีการขอหมายเลขคำสั่งซื้อก่อนตรวจสอบ และตรวจสอบตามกระบวนการ
เงื่อนไขที่ใช้หักคะแนน:
เข้ากลุ่มพลาดเล็กน้อย
ตัวอย่างจากเคส:
“แอดมินรบกวนขอหมายเลขคำสั่งซื้อเพื่อดำเนินการตรวจสอบและแก้ไขปัญหาให้ได้หรือไม่คะ”
ตัวอย่างที่ถูกต้องมากขึ้น:
“แอดมินรบกวนขอหมายเลขคำสั่งซื้อเต็มรูปแบบเพื่อใช้ตรวจสอบและดำเนินการให้ถูกต้องนะคะ”
ข้อเสนอแนะ:
ควรขอหมายเลขคำสั่งซื้อเต็มรูปแบบตั้งแต่ต้น เพื่อให้ตรวจสอบได้แม่นยำยิ่งขึ้น</t>
  </si>
  <si>
    <t>ตอบกลับอยู่ใน SLA และ Tag เคสตรงกับเรื่องที่พี่ไรเดอร์ติดต่อมา
รายละเอียดการประเมินเวลา:
เวลาเริ่มเคส: 21 เม.ย. 69 เวลา 18:25
เวลาครั้งสุดท้ายในแชท: 21 เม.ย. 69 เวลา 18:33
เวลารอรับบริการจากระบบ: 0:00:36
เวลาให้บริการจากระบบ: 0:07:40
ระยะเวลาให้บริการโดยอ้างอิงแชท: ประมาณ 8 นาที
รายละเอียดการประเมิน Tag:
Tag ที่ใช้คือ จบงานไม่ได้ ซึ่งตรงกับเรื่องที่พี่ไรเดอร์ติดต่อเข้ามาโดยตรง</t>
  </si>
  <si>
    <t>คำตอบถูกต้องและสอดคล้องกับสถานการณ์หน้างาน
ตัวอย่างจากเคส:
“จะดำเนินการปิดงานให้ก่อน หากคำสั่งซื้อมีปัญหาจะติดต่อกลับหาพี่ไรเดอร์อีกครั้งค่ะ”</t>
  </si>
  <si>
    <t>ให้ข้อมูลหลักครบ แต่ควรอธิบายเหตุผลของการตรวจสอบเพิ่มเติมเล็กน้อย
ตัวอย่างจากเคส:
แอดมินแจ้งว่าตรวจสอบแล้วและจะปิดงานให้ก่อน หากมีปัญหาจะติดต่อกลับ
ตัวอย่างที่ถูกต้องมากขึ้น:
“จากการตรวจสอบพบว่าออเดอร์รับอาหารจากร้านเรียบร้อยแล้ว และพี่ไรเดอร์แจ้งว่าส่งของสำเร็จแล้ว แม้ยังไม่สามารถติดต่อลูกค้าเพื่อยืนยันได้ แอดมินจะช่วยจบงานให้ก่อนนะคะ หากพบปัญหาภายหลังจะติดต่อกลับค่ะ”
ข้อเสนอแนะ:
ควรสรุปผลตรวจสอบให้ครบอีกเล็กน้อยก่อนแจ้งผลดำเนินการ</t>
  </si>
  <si>
    <t>แจ้งลำดับการตรวจสอบและผลการดำเนินการได้ชัดเจน
ตัวอย่างจากเคส:
เริ่มจากขอเลขคำสั่งซื้อ ตรวจสอบ ยืนยันสถานะ และแจ้งว่าดำเนินการจบงานให้แล้ว</t>
  </si>
  <si>
    <t>เข้าใจปัญหาที่ไรเดอร์พบและช่วยแก้ไขได้ตรงจุด
ตัวอย่างจากเคส:
พี่ไรเดอร์แจ้งว่าลืมถ่ายรูปออกจากร้านและจบงานไม่ได้ แอดมินจึงตรวจสอบและจบงานให้ในระบบ</t>
  </si>
  <si>
    <t>ดูแลจนเคสเสร็จสมบูรณ์และแจ้งขั้นตอนถัดไปชัดเจน
ตัวอย่างจากเคส:
“หากคำสั่งซื้อมีปัญหาจะติดต่อกลับหาพี่ไรเดอร์อีกครั้งค่ะ”
ตัวอย่างที่ถูกต้องมากขึ้น:
“แอดมินดำเนินการจบงานให้เรียบร้อยแล้วนะคะ หากมีการตรวจสอบย้อนหลังเพิ่มเติมหรือพบปัญหาจากคำสั่งซื้อ แอดมินจะติดต่อกลับพี่ไรเดอร์อีกครั้งค่ะ”
ข้อเสนอแนะ:
ควรสรุปผลดำเนินการและเงื่อนไขติดตามผลให้อยู่ในข้อความเดียวกันจะชัดขึ้น</t>
  </si>
  <si>
    <t>ข้อความเรียงลำดับดี อ่านง่าย และเข้าใจได้ทันที
ตัวอย่างจากเคส:
ขอเลขออเดอร์ → ตรวจสอบ → แจ้งผล → ปิดงาน → ปิดเคส</t>
  </si>
  <si>
    <t>ภาษาสุภาพและเข้าใจง่าย แต่มีคำสะกดผิดเล็กน้อย เช่น “ซักครู่” ควรเป็น “สักครู่”
ตัวอย่างจากเคส:
“แอดมินขออนุญาตตรวจสอบให้ซักครู่ค่ะ”
“รับทราบค่ะ ขออนุญาตตรวจสอบให้ซักครู่ค่ะ”
ตัวอย่างที่ถูกต้องมากขึ้น:
“แอดมินขออนุญาตตรวจสอบให้สักครู่ค่ะ”
“รับทราบค่ะ ขออนุญาตตรวจสอบให้สักครู่ค่ะ”
ข้อเสนอแนะ:
ควรตรวจสอบคำสะกดก่อนส่งข้อความ โดยเฉพาะคำพื้นฐานที่ใช้บ่อยในการให้บริการ</t>
  </si>
  <si>
    <t>น้ำเสียงสุภาพ เหมาะสม และช่วยลดความกังวลของพี่ไรเดอร์ได้ดี
ตัวอย่างจากเคส:
“ขอให้วันนี้เป็นวันที่ดี ขับขี่ปลอดภัย และขอให้ได้รับงานอย่างต่อเนื่องนะคะ 🙏”</t>
  </si>
  <si>
    <t>ไรเดอร์แจ้งไม่สามารถจบงานได้เนื่องจากลืมถ่ายรูปออกจากร้าน (Rider reports unable to complete the order due to missing pickup photo)</t>
  </si>
  <si>
    <t>พี่ไรเดอร์ติดต่อเข้ามาแจ้งว่า จบงานไม่ได้ เนื่องจากลืมถ่ายรูปออกจากร้าน และขณะนั้นได้ส่งของเรียบร้อยแล้ว จึงต้องการให้แอดมินช่วยตรวจสอบและดำเนินการให้
ในเคสนี้ แอดมินทักทาย ขอหมายเลขคำสั่งซื้อเพื่อใช้ตรวจสอบ จากนั้นตรวจสอบออเดอร์ 260421-RO-2800 และเพิ่มบันทึกภายในว่า โทรยืนยันลูกค้าไม่รับสาย หลังจากตรวจสอบแล้ว แอดมินแจ้งว่าจะดำเนินการปิดงานให้ก่อน และหากคำสั่งซื้อมีปัญหาจะติดต่อกลับพี่ไรเดอร์อีกครั้ง ต่อมาได้แจ้งยืนยันว่าดำเนินการจบงานให้เรียบร้อยแล้ว ก่อนปิดการสนทนาอย่างสุภาพ</t>
  </si>
  <si>
    <t>https://drive.google.com/open?id=1R5I-_mrYZVNX57ZWELt7EhAXx_vccYyq</t>
  </si>
  <si>
    <t>AA226129</t>
  </si>
  <si>
    <t>https://app.oho.chat/business/6805c0f16232119d2a1204b5/smartchat?room=69e99ea1dead40891ffcb020</t>
  </si>
  <si>
    <t>มีการยืนยันข้อมูลร้านค้าก่อนตรวจสอบสถานะร้านในระบบ
ตัวอย่างจากเคส:
แอดมินขอข้อมูล
1. ชื่อร้านค้า/สาขา
2. หมายเลขโทรศัพท์ที่ใช้ในการลงทะเบียน
3. รหัสร้านค้า (Shop ID)
4. ชื่อ-นามสกุลเจ้าของกิจการ และเลข 5 ตัวท้ายบัตรประชาชนเพื่อยืนยันตัวตน</t>
  </si>
  <si>
    <t>ตอบกลับอยู่ใน SLA และ Tag เคสตรงกับเรื่องที่ร้านค้าติดต่อมา
รายละเอียดการประเมินเวลา:
เวลาเริ่มเคส: 23 เม.ย. 69 เวลา 11:23
เวลาครั้งสุดท้ายในแชท: 23 เม.ย. 69 เวลา 11:43
เวลารอรับบริการจากระบบ: 0:00:55
เวลาให้บริการจากระบบ: 0:19:13
ระยะเวลาให้บริการโดยอ้างอิงแชท: ประมาณ 20 นาที
รายละเอียดการประเมิน Tag:
Tag ที่ใช้คือ สอบถามการใช้แอปพลิเคชั่น ซึ่งสอดคล้องกับเรื่องที่ร้านค้าติดต่อเข้ามา คือ มองไม่เห็นร้านค้าบนแอป และต้องการให้ตรวจสอบการแสดงผลร้านค้าในระบบ</t>
  </si>
  <si>
    <t>ตรวจสอบและแจ้งสาเหตุได้ถูกต้องว่าร้าน Active ปกติ แต่ยังไม่ได้ตั้งเวลาเปิด-ปิดร้าน
ตัวอย่างจากเคส:
“จากการตรวจสอบ Shop ID 195075 สถานะร้านค้า Active ปกติค่ะ แต่เนื่องจากร้านค้าไม่ได้ตั้งเวลาเปิด-ปิดร้านค้าไว้ ... ร้านค้าจึงแสดงเป็นปิดทำการค่ะ”</t>
  </si>
  <si>
    <t>อธิบายสาเหตุและวิธีแก้ไขได้ค่อนข้างครบ แต่ควรสรุปผลให้กระชับในข้อความเดียวมากขึ้น
ตัวอย่างจากเคส:
แอดมินแจ้งทั้งสถานะร้าน, สาเหตุที่ไม่แสดงร้าน, และขั้นตอนเข้าเมนูแก้ไข
ตัวอย่างที่ถูกต้องมากขึ้น:
“จากการตรวจสอบ ร้านค้ามีสถานะ Active ปกติค่ะ แต่ยังไม่ได้ตั้งเวลาเปิด-ปิดร้านค้า จึงแสดงเป็นปิดทำการบนแอป รบกวนตั้งค่าในเมนู ตั้งค่า &gt; ที่ตั้งร้านค้า เบอร์โทรศัพท์ และเวลาเปิด-ปิดรับคำสั่งซื้อค่ะ”
ข้อเสนอแนะ:
ควรสรุปสาเหตุและวิธีแก้ไว้ในข้อความเดียวก่อน แล้วค่อยแยกรายละเอียดเสริม</t>
  </si>
  <si>
    <t>แจ้งขั้นตอนการแก้ไขชัดเจนและทำตามได้จริง
ตัวอย่างจากเคส:
“เข้าที่เมนู &gt; ตั้งค่า &gt; ที่ตั้งร้านค้า เบอร์โทรศัพท์ และเวลาเปิด-ปิดรับคำสั่งซื้อ”</t>
  </si>
  <si>
    <t>วิเคราะห์ปัญหาได้ตรงจุดและให้แนวทางแก้ไขที่ใช้งานได้จริง
ตัวอย่างจากเคส:
ร้านค้าบอกว่ามองไม่เห็นร้านบนแอป แอดมินตรวจสอบแล้วพบว่าสาเหตุคือไม่ได้ตั้งเวลาเปิด-ปิดร้านค้า</t>
  </si>
  <si>
    <t>ดูแลเคสจนจบและถามต่อว่าต้องการให้ช่วยเหลือเพิ่มเติมหรือไม่ แต่ควรย้ำผลลัพธ์หลังตั้งค่าให้ชัดขึ้นอีกเล็กน้อย
ตัวอย่างจากเคส:
“หากดำเนินการแก้ไขแล้วร้านค้าจะแสดงบนแอปพลิเคชั่นอีกครั้งค่ะ”
ตัวอย่างที่ถูกต้องมากขึ้น:
“เมื่อตั้งค่าเวลาเปิด-ปิดร้านค้าเรียบร้อยแล้ว ร้านค้าจะกลับมาแสดงบนแอปอีกครั้งนะคะ หากยังไม่แสดงสามารถแจ้งกลับมาให้แอดมินตรวจสอบต่อได้ค่ะ”</t>
  </si>
  <si>
    <t>ข้อความเรียงลำดับดี อ่านง่าย และแยกขั้นตอนชัดเจน
ตัวอย่างจากเคส:
ขอข้อมูล → ตรวจสอบ → แจ้งผล → แนะนำขั้นตอนแก้ไข → ปิดเคส</t>
  </si>
  <si>
    <t>ภาษาสุภาพและเข้าใจได้ แต่มีคำสะกด/การใช้ภาษาผิดหลายจุด เช่น “ศักครู่” ควรเป็น “สักครู่”, “ตรวจอบ” ควรเป็น “ตรวจสอบ”, และ “ในขะนี้” ควรเป็น “ในขณะนี้”
ตัวอย่างจากเคส:
“แอดมินขออนุญาตตรวจสอบสถานะร้านค้าให้ศักครู่ค่ะ”
“จากการตรวจอบ Shop ID 195075 ...”
“ในขะนี้ร้านค้าจึงแสดงเป็นปิดทำการค่ะ”
ตัวอย่างที่ถูกต้องมากขึ้น:
“แอดมินขออนุญาตตรวจสอบสถานะร้านค้าให้สักครู่ค่ะ”
“จากการตรวจสอบ Shop ID 195075 ...”
“ในขณะนี้ร้านค้าจึงแสดงเป็นปิดทำการค่ะ”
ข้อเสนอแนะ:
ควรตรวจทานคำสะกดก่อนส่งทุกครั้ง โดยเฉพาะคำที่ใช้บ่อยในการให้บริการ</t>
  </si>
  <si>
    <t>น้ำเสียงสุภาพ เหมาะสม และช่วยตอบข้อสงสัยของร้านค้าได้ดี
ตัวอย่างจากเคส:
“แอดมินแนะนำให้ร้านค้าสามารถตั้งค่าเวลาเปิด-ปิดทำการก่อนอีกครั้งค่ะ”</t>
  </si>
  <si>
    <t>ร้านค้าแจ้งไม่พบร้านบนแอปและขอให้ตรวจสอบสถานะการแสดงผลร้านค้า (Merchant reports store not visible on app and requests store visibility check)</t>
  </si>
  <si>
    <t>ร้านค้าติดต่อเข้ามาแจ้งว่า มองไม่เห็นร้านค้า และแจ้งว่ามีลูกค้าโทรมาแจ้งเช่นกัน จึงต้องการให้ช่วยตรวจสอบสถานะร้านค้าในระบบ
ในเคสนี้ แอดมินทักทายและขอข้อมูลยืนยันตัวตนของร้านค้า ได้แก่ ชื่อร้าน/สาขา, เบอร์โทรศัพท์, Shop ID, ชื่อ-นามสกุลเจ้าของกิจการ และเลข 5 ตัวท้ายบัตรประชาชน จากนั้นตรวจสอบและแจ้งผลว่า Shop ID 195075 มีสถานะ Active ปกติ แต่ร้านค้า ไม่ได้ตั้งเวลาเปิด-ปิดร้านค้าไว้ จึงแสดงผลเป็นปิดทำการ พร้อมแนะนำขั้นตอนการตั้งค่าในเมนู ตั้งค่า &gt; ที่ตั้งร้านค้า เบอร์โทรศัพท์ และเวลาเปิด-ปิดรับคำสั่งซื้อ แล้วปิดการสนทนาอย่างสุภาพ</t>
  </si>
  <si>
    <t>https://drive.google.com/open?id=1NWwcLQf-Bciy48jx1-h278vpKGvzUcMu</t>
  </si>
  <si>
    <t>AA225824</t>
  </si>
  <si>
    <t>https://app.oho.chat/business/6805c0f16232119d2a1204b5/smartchat?room=682eebc5d2d5cd72ea60970a</t>
  </si>
  <si>
    <t>มีการทักทายและปิดการสนทนาตามมาตรฐาน
ตัวอย่างจากเคส:
“สวัสดีค่ะ แอดมินโมจิ🍡 ยินดีให้บริการค่ะ 🙏”
“ขอบคุณที่ใช้บริการ Robinhood ขอให้พี่ไรเดอร์มีงานเยอะๆ ขับขี่ปลอดภัยนะคะ แอดมินโมจิ🍡 ยินดีให้บริการค่ะ 🙏”</t>
  </si>
  <si>
    <t>มีการยืนยันเลขไรเดอร์และอีเมลก่อนส่งเรื่อง แต่ยังไม่ได้ขอข้อมูลยืนยันตัวตนให้ครบกว่านี้
ตัวอย่างจากเคส:
“รหัสพี่ไรเดอร์คือ RR70389 ใช่หรือไม่คะ”
“แอดมินขอทราบอีเมลสำหรับส่งเอกสารค่ะ”
ตัวอย่างที่ถูกต้องมากขึ้น:
“รบกวนพี่ไรเดอร์ยืนยันข้อมูลเพิ่มเติมก่อนนะคะ เช่น ชื่อ-นามสกุล และเบอร์โทรศัพท์ที่ลงทะเบียน พร้อมยืนยันอีเมลสำหรับรับเอกสารค่ะ”
ข้อเสนอแนะ:
ถ้าเป็นเคสขอเอกสารย้อนหลัง ควรขอข้อมูลยืนยันตัวตนให้ครบกว่านี้ก่อนส่งเรื่อง</t>
  </si>
  <si>
    <t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16:39
เวลาครั้งสุดท้ายในแชท: 22 เม.ย. 69 เวลา 16:52
เวลารอรับบริการจากระบบ: 0:00:33
เวลาให้บริการจากระบบ: 0:12:46
ระยะเวลาให้บริการโดยอ้างอิงแชท: ประมาณ 13 นาที
รายละเอียดการประเมิน Tag:
Tag ที่ใช้คือ ขอเอกสารประวัติการรับงาน ซึ่งตรงกับเรื่องที่พี่ไรเดอร์ขอ</t>
  </si>
  <si>
    <t>แอดมินเข้าใจว่าพี่ไรเดอร์ต้องการเอกสารย้อนหลัง และส่งเรื่องได้ถูกต้อง
ตัวอย่างจากเคส:
“พี่ไรเดอร์หมายถึงประวัติการรับงานหรือไม่คะ”
“แอดมินดำเนินการขอเอกสารประวัติรับงาน 6 เดือนย้อนหลัง...”
ตัวอย่างที่ถูกต้องมากขึ้น:
“หากพี่ไรเดอร์ต้องการใช้เป็นเอกสารทางการเงิน แอดมินจะส่งเรื่องขอประวัติการรับงานย้อนหลัง 6 เดือนให้นะคะ”
ข้อเสนอแนะ:
ควรอธิบายให้ชัดกว่านี้ว่าเอกสารที่จะได้คือเอกสารประวัติรับงาน</t>
  </si>
  <si>
    <t>มีการถามช่วงเวลาย้อนหลังและขออีเมลครบ แต่ยังไม่ได้อธิบายชัดว่าเอกสารที่จะส่งคืออะไร
ตัวอย่างจากเคส:
พี่ไรเดอร์ถามเรื่อง “หน้ากระเป๋าเงิน” แต่แอดมินสรุปเป็น “เอกสารประวัติรับงาน 6 เดือนย้อนหลัง”
ตัวอย่างที่ถูกต้องมากขึ้น:
“แอดมินจะส่งเรื่องขอเอกสารประวัติการรับงานย้อนหลัง 6 เดือนให้ทางอีเมลนะคะ เอกสารนี้สามารถใช้เป็นข้อมูลประกอบธุรกรรมได้ค่ะ”
ข้อเสนอแนะ:
ควรบอกให้ชัดว่าเอกสารที่ส่งให้คืออะไร เพื่อให้เข้าใจตรงกัน</t>
  </si>
  <si>
    <t>มีการบอกขั้นตอนค่อนข้างชัด ทั้งยืนยัน RR ขออีเมล สรุปคำขอ และแจ้งระยะเวลา
ตัวอย่างจากเคส:
“แอดมินดำเนินการขอเอกสารประวัติรับงาน 6 เดือนย้อนหลัง ส่งที่อีเมล ... ข้อมูลถูกต้องนะคะ”
“ระยะเวลาดำเนินการ 1-3 วันทำการนะคะ”
ตัวอย่างที่ถูกต้องมากขึ้น:
“เมื่อยืนยันข้อมูลครบแล้ว แอดมินจะส่งเรื่องให้ทีมที่เกี่ยวข้อง และใช้เวลาประมาณ 1–3 วันทำการนะคะ”
ข้อเสนอแนะ:
ควรสรุปขั้นตอนให้ครบในข้อความเดียว จะเข้าใจง่ายขึ้น</t>
  </si>
  <si>
    <t>แอดมินเข้าใจว่าพี่ไรเดอร์ต้องการเอกสารไปใช้ทำธุรกรรม และเลือกส่งเรื่องขอเอกสารที่ใช้งานได้จริง
ตัวอย่างจากเคส:
แอดมินถามย้ำก่อนว่า “หมายถึงประวัติการรับงานหรือไม่คะ”
ตัวอย่างที่ถูกต้องมากขึ้น:
“ถ้าพี่ไรเดอร์ต้องการใช้เอกสารประกอบธุรกรรม แอดมินจะช่วยส่งเรื่องขอประวัติการรับงานย้อนหลังให้นะคะ”
ข้อเสนอแนะ:
ควรอธิบายเพิ่มอีกนิดว่าทำไมจึงออกเป็นเอกสารประวัติรับงาน</t>
  </si>
  <si>
    <t>มีการแจ้งระยะเวลาดำเนินการ แต่มีช่วงหนึ่งที่ปิดเคสเร็วเกินไป ทำให้พี่ไรเดอร์ต้องทักกลับมาอีก
ตัวอย่างจากเคส:
เวลา 16:49 แอดมินปิดการสนทนา
จากนั้นเวลา 16:50 พี่ไรเดอร์ทักกลับว่า
“ก็ผมขอหน้าธุรกรรมไปแล้วไงครับส่งอีเมลให้ไปแล้วไงครับ”
ตัวอย่างที่ถูกต้องมากขึ้น:
“แอดมินส่งเรื่องให้เรียบร้อยแล้วนะคะ ใช้เวลาประมาณ 1–3 วันทำการ หากไม่มีข้อมูลเพิ่มเติม แอดมินขออนุญาตปิดเคสค่ะ”
ข้อเสนอแนะ:
ควรแจ้งให้ครบก่อนปิดเคส โดยเฉพาะผลการส่งเรื่องและระยะเวลา</t>
  </si>
  <si>
    <t>ข้อความเรียงลำดับดี อ่านง่าย และตามเรื่องได้ง่าย
ตัวอย่างจากเคส:
ทักทาย → ถามให้ชัด → ยืนยัน RR → ขออีเมล → สรุปคำขอ → แจ้งเวลา</t>
  </si>
  <si>
    <t>ภาษาสุภาพ อ่านง่าย และไม่พบคำสะกดผิดสำคัญในข้อความของแอดมิน
ตัวอย่างจากเคส:
“แอดมินขอทราบอีเมลสำหรับส่งเอกสารค่ะ”
“แอดมินส่งเรื่องให้เรียบร้อยค่ะ ระยะเวลาดำเนินการ 1-3 วันทำการนะคะ”</t>
  </si>
  <si>
    <t>น้ำเสียงสุภาพและเป็นมิตร แต่ช่วงหนึ่งปิดเคสเร็วเกินไป ทำให้พี่ไรเดอร์รู้สึกว่ายังไม่จบเรื่อง
ตัวอย่างจากเคส:
แอดมินปิดบทสนทนาก่อนแจ้งรายละเอียดครบ ทำให้พี่ไรเดอร์ต้องทักกลับมา
ตัวอย่างที่ถูกต้องมากขึ้น:
“แอดมินส่งเรื่องให้เรียบร้อยแล้วนะคะ ใช้เวลาดำเนินการประมาณ 1–3 วันทำการ หากไม่มีข้อมูลเพิ่มเติม แอดมินขออนุญาตปิดเคสค่ะ”</t>
  </si>
  <si>
    <t>ไรเดอร์ขอเอกสารประวัติการรับงานย้อนหลังเพื่อนำไปใช้เป็นเอกสารประกอบธุรกรรม (Rider requests past work history documents for financial use)</t>
  </si>
  <si>
    <t>พี่ไรเดอร์ติดต่อเข้ามาขอ รายการย้อนหลังจากหน้ากระเป๋าเงิน เพื่อนำไปใช้เป็นเอกสารทางการเงิน ต่อมาแอดมินได้สอบถามเพิ่มจนสรุปได้ว่า พี่ไรเดอร์ต้องการ เอกสารประวัติการรับงานย้อนหลัง 6 เดือน
ในเคสนี้ แอดมินทักทาย สอบถามให้ชัดว่าพี่ไรเดอร์ต้องการเอกสารแบบไหน จากนั้นยืนยันเลข RR70389 ขออีเมลสำหรับส่งเอกสาร และสรุปคำขออีกครั้งก่อนส่งเรื่องให้ พร้อมแจ้งระยะเวลาดำเนินการ 1–3 วันทำการ</t>
  </si>
  <si>
    <t>https://drive.google.com/open?id=1UKTjpH6RVbfRtmyTDaNPWVNvuFC5xaKC</t>
  </si>
  <si>
    <t>AA225670</t>
  </si>
  <si>
    <t>https://app.oho.chat/business/6805c0f16232119d2a1204b5/smartchat?room=68403d74a645a614a23739f2</t>
  </si>
  <si>
    <t>มีการทักทายและปิดการสนทนาตามมาตรฐาน
ตัวอย่างจากเคส:
“สวัสดีค่ะ แอดมินโมจิ🍡 ยินดีให้บริการค่ะ 🙏”
“ขอให้พี่ไรเดอร์มีงานเยอะๆ ขับขี่ปลอดภัย แอดมินโมจิ🍡ยินดีให้บริการค่ะ 🙏”</t>
  </si>
  <si>
    <t>เป็นเคสสอบถามเรื่องโบนัสของออเดอร์ ไม่พบการเปิดเผยข้อมูลส่วนบุคคลเกินความจำเป็น
ข้อเสนอแนะ:
ทำได้ถูกต้องตามข้อกำหนด</t>
  </si>
  <si>
    <t>Tag ตรงกับเรื่องที่ติดต่อมา แต่ภาพรวมการตอบยังใช้เวลาค่อนข้างนาน และยังไม่สรุปผลให้ชัดเจนก่อนจบเคส
รายละเอียดการประเมินเวลา:
เวลาเริ่มเคส: 22 เม.ย. 69 เวลา 11:33
เวลาครั้งสุดท้ายในแชท: 22 เม.ย. 69 เวลา 11:57
เวลารอรับบริการจากระบบ: 0:09:33
เวลาให้บริการจากระบบ: 0:15:39
ระยะเวลาให้บริการโดยอ้างอิงแชท: ประมาณ 24 นาที
รายละเอียดการประเมิน Tag:
Tag ที่ใช้คือ โบนัสรับงานไกล ซึ่งตรงกับเรื่องที่พี่ไรเดอร์ติดต่อมา
เงื่อนไขที่ใช้หักคะแนน:
เข้ากลุ่มพลาดเล็กน้อย
ตัวอย่างที่ถูกต้องมากขึ้น:
หลังตรวจสอบควรแจ้งผลให้ชัดว่าออเดอร์นี้เข้าเงื่อนไขหรือไม่ ก่อนปิดเคส
ข้อเสนอแนะ:
ควรสรุปผลตรวจสอบให้ครบก่อนจบการสนทนา</t>
  </si>
  <si>
    <t>คำตอบแรกยังไม่ชัดว่าเป็นข้อมูลของออเดอร์นี้จริงหรือไม่ เพราะต่อมาพี่ไรเดอร์แจ้งว่าวันนั้นยังมีงานที่ได้ตัวบวกอยู่
เงื่อนไขที่ใช้หักคะแนน:
เข้ากลุ่มพลาดปานกลาง
ตัวอย่างจากเคส:
“โบนัสรับงานไกลได้สิ้นสุดระยะเวลาเรียบร้อยแล้วนะคะ โดยมีระยะเวลาตั้งแต่วันที่ 2 – 8 เมษายน 2569 ค่ะ”
ตัวอย่างที่ถูกต้องมากขึ้น:
“แอดมินขอตรวจสอบเงื่อนไขของออเดอร์นี้ก่อนนะคะ ว่าออเดอร์นี้เข้าเงื่อนไขโบนัสรับงานไกลหรือไม่ แล้วจะแจ้งผลให้ชัดเจนค่ะ”
ข้อเสนอแนะ:
ถ้ายังตรวจสอบไม่ครบ ไม่ควรรีบสรุปคำตอบตั้งแต่ต้น</t>
  </si>
  <si>
    <t>ยังตอบไม่ครบ เพราะไม่ได้แจ้งคำตอบสุดท้ายว่าออเดอร์นี้ได้หรือไม่ได้โบนัส และไม่ได้บอกเหตุผลชัดเจน
เงื่อนไขที่ใช้หักคะแนน:
เข้ากลุ่มพลาดปานกลาง
ตัวอย่างจากเคส:
หลังจากพี่ไรเดอร์ถามเพิ่มและส่งภาพ แอดมินแจ้งเพียงว่าจะตรวจสอบต่อ
ตัวอย่างที่ถูกต้องมากขึ้น:
“จากการตรวจสอบ ออเดอร์นี้ไม่ได้รับโบนัสรับงานไกล เนื่องจากไม่เข้าเงื่อนไขของแคมเปญค่ะ”
หรือ
“ออเดอร์นี้เข้าเงื่อนไขโบนัสรับงานไกล แอดมินจะส่งเรื่องตรวจสอบเพิ่มเติมให้ค่ะ”
ข้อเสนอแนะ:
ควรตอบให้ครบว่าได้หรือไม่ได้ และเพราะอะไร</t>
  </si>
  <si>
    <t>มีการแจ้งว่าจะตรวจสอบ แต่ยังไม่บอกว่าตรวจสอบจากข้อมูลอะไร และจะกลับมาแจ้งผลอย่างไร
เงื่อนไขที่ใช้หักคะแนน:
เข้ากลุ่มพลาดปานกลาง
ตัวอย่างจากเคส:
“แอดมินตรวจสอบให้สักครู่นะคะ”
“ตอนนี้อยู่ระหว่างตรวจสอบ หากได้รับความคืบหน้าแล้วจะทำการแจ้งให้ทราบนะคะ”
ตัวอย่างที่ถูกต้องมากขึ้น:
“แอดมินขอตรวจสอบเงื่อนไขโบนัสของออเดอร์นี้จากระบบก่อนนะคะ หากตรวจสอบเสร็จแล้วจะแจ้งผลให้ในแชทนี้ค่ะ”
ข้อเสนอแนะ:
ควรบอกขั้นตอนให้ชัดว่ากำลังตรวจสอบอะไรและจะอัปเดตผลเมื่อใด</t>
  </si>
  <si>
    <t>คำถามหลักของพี่ไรเดอร์คือ “ออเดอร์นี้ทำไมไม่มีตัวบวกระยะไกล” แต่ตอนจบยังไม่ได้ตอบคำถามนี้ให้ชัดเจน
เงื่อนไขที่ใช้หักคะแนน:
เข้ากลุ่มพลาดปานกลาง
ตัวอย่างจากเคส:
พี่ไรเดอร์แจ้งว่า “วันนี้เจองานบวกมาแล้วถึงได้ถาม” แต่แอดมินยังไม่มีคำตอบสรุปของออเดอร์นี้
ตัวอย่างที่ถูกต้องมากขึ้น:
“แอดมินตรวจสอบแล้ว ออเดอร์นี้ไม่เข้าเงื่อนไขโบนัสรับงานไกล เพราะ... ค่ะ”
หรือ
“ออเดอร์นี้ควรได้โบนัส แอดมินจะส่งเรื่องให้ทีมที่เกี่ยวข้องตรวจสอบเพิ่มเติมค่ะ”
ข้อเสนอแนะ:
ต้องตอบให้ตรงคำถามหลักของพี่ไรเดอร์ ไม่ควรจบที่คำว่า “กำลังตรวจสอบ”</t>
  </si>
  <si>
    <t>ยังดูแลเคสไม่จบ เพราะไม่มีผลตรวจสอบสุดท้าย แต่มีการปิดบทสนทนาแล้ว
เงื่อนไขที่ใช้หักคะแนน:
เข้ากลุ่มพลาดปานกลาง
ตัวอย่างจากเคส:
“ตอนนี้อยู่ระหว่างตรวจสอบ หากได้รับความคืบหน้าแล้วจะทำการแจ้งให้ทราบนะคะ”
จากนั้นแอดมินปิดการสนทนา
ตัวอย่างที่ถูกต้องมากขึ้น:
“แอดมินจะติดตามผลออเดอร์นี้ให้ต่อค่ะ หากทราบผลแล้วจะแจ้งกลับในเคสนี้ หรืออัปเดตสถานะให้พี่ไรเดอร์ทราบอีกครั้งนะคะ”
ข้อเสนอแนะ:
ไม่ควรปิดเคสก่อนมีผลตรวจสอบชัดเจน</t>
  </si>
  <si>
    <t>ข้อความเรียงลำดับดี อ่านง่าย และเข้าใจได้</t>
  </si>
  <si>
    <t>ภาษาสุภาพ อ่านง่าย และไม่พบคำสะกดผิดสำคัญในข้อความของแอดมิน
ตัวอย่างจากเคส:
“แอดมินตรวจสอบให้สักครู่นะคะ”
“รับทราบค่ะ ตรวจสอบให้สักครู่นะคะ”</t>
  </si>
  <si>
    <t>น้ำเสียงสุภาพและเหมาะสม แต่ยังควรทำให้พี่ไรเดอร์มั่นใจมากกว่านี้ว่าเรื่องจะได้รับการติดตามจนจบ
เงื่อนไขที่ใช้หักคะแนน:
เข้ากลุ่มพลาดเล็กน้อย
ตัวอย่างจากเคส:
“ตอนนี้อยู่ระหว่างตรวจสอบ หากได้รับความคืบหน้าแล้วจะทำการแจ้งให้ทราบนะคะ”
ตัวอย่างที่ถูกต้องมากขึ้น:
“แอดมินจะติดตามให้จนทราบผลนะคะ หากตรวจสอบเสร็จแล้วจะแจ้งพี่ไรเดอร์อีกครั้งค่ะ”
ข้อเสนอแนะ:
ควรใช้น้ำเสียงที่ทำให้พี่ไรเดอร์มั่นใจว่าเรื่องจะไม่หาย</t>
  </si>
  <si>
    <t>ไรเดอร์สอบถามเงื่อนไขโบนัสรับงานไกลของออเดอร์ (Rider inquires about long-distance bonus eligibility for an order)</t>
  </si>
  <si>
    <t>พี่ไรเดอร์ติดต่อเข้ามาสอบถามว่า ทำไมออเดอร์นี้ไม่มีตัวบวกระยะไกล ทั้งที่ในวันเดียวกันยังเห็นงานที่มีตัวบวก จึงต้องการให้แอดมินช่วยตรวจสอบว่าออเดอร์นี้เข้าเงื่อนไขโบนัสหรือไม่
ในเคสนี้ แอดมินตอบครั้งแรกว่าโบนัสรับงานไกลสิ้นสุดช่วงวันที่ 2–8 เมษายน 2569 แต่หลังจากพี่ไรเดอร์ส่งข้อมูลเพิ่มเติมและแจ้งว่า วันนี้ยังเจองานบวกอยู่ แอดมินแจ้งเพียงว่าจะตรวจสอบต่อ อย่างไรก็ตาม ตอนจบเคสยัง ไม่มีคำตอบสุดท้าย ว่าออเดอร์นี้ได้หรือไม่ได้โบนัส และไม่มีเหตุผลสรุปให้ชัดเจน</t>
  </si>
  <si>
    <t>https://drive.google.com/open?id=1KuoZhsGO5wu8cMICJsyS_yYvHtOU2xy_</t>
  </si>
  <si>
    <t>AA225602</t>
  </si>
  <si>
    <t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“หากไม่มีข้อมูลเพิ่มเติมแอดมินขออนุญาตปิดเคสการให้บริการในครั้งนี้นะคะ...”</t>
  </si>
  <si>
    <t>เป็นการให้ข้อมูลขั้นตอนทั่วไปในแอป ไม่ได้เปิดเผยข้อมูลส่วนบุคคลเกินความจำเป็น</t>
  </si>
  <si>
    <t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08:40
เวลาครั้งสุดท้ายในแชท: 22 เม.ย. 69 เวลา 08:45
เวลารอรับบริการจากระบบ: 0:00:07
เวลาให้บริการจากระบบ: 0:04:40
ระยะเวลาให้บริการโดยอ้างอิงแชท: ประมาณ 5 นาที
รายละเอียดการประเมิน Tag:
Tag ที่ใช้คือ ยกเลิกบัญชีไรเดอร์ ซึ่งตรงกับเรื่องที่พี่ไรเดอร์สอบถาม</t>
  </si>
  <si>
    <t>คำตอบตรงกับคำถาม และให้ขั้นตอนการลบบัญชีผ่านแอปได้ถูกต้อง
เงื่อนไขที่ใช้หักคะแนน:
เข้ากลุ่มพลาดเล็กน้อย
ตัวอย่างจากเคส:
“พี่ไรเดอร์สามารถดำเนินการหน้าแอปได้เลยค่ะ”
พร้อมบอกขั้นตอน 1–5
ตัวอย่างที่ถูกต้องมากขึ้น:
“พี่ไรเดอร์สามารถดำเนินการลบบัญชีผ่านแอปได้เลยค่ะ โดยเข้าเมนูโปรไฟล์แล้วกด ยกเลิกบัญชี นะคะ”
ข้อเสนอแนะ:
ควรสรุปคำตอบให้กระชับก่อน แล้วค่อยตามด้วยขั้นตอน</t>
  </si>
  <si>
    <t>มีการบอกขั้นตอนครบ แต่ยังไม่ได้แจ้งข้อมูลสำคัญที่เกี่ยวข้องกับการลบบัญชี เช่น ผลหลังการลบบัญชี หรือสิ่งที่ควรตรวจสอบก่อนดำเนินการ
เงื่อนไขที่ใช้หักคะแนน:
เข้ากลุ่มพลาดปานกลาง
ตัวอย่างที่ถูกต้องมากขึ้น:
“พี่ไรเดอร์สามารถลบบัญชีผ่านแอปได้เลยค่ะ และก่อนดำเนินการแนะนำให้ตรวจสอบข้อมูลคงค้างหรือรายการที่เกี่ยวข้องให้เรียบร้อยก่อนนะคะ”
ข้อเสนอแนะ:
ควรเพิ่มข้อมูลที่ไรเดอร์ควรรู้ก่อนกดยกเลิกบัญชี</t>
  </si>
  <si>
    <t>บอกขั้นตอนเป็นลำดับชัดเจน ทำตามได้ง่าย
ตัวอย่างจากเคส:
เข้าแอป
กดเมนูสามขีด
เข้าโปรไฟล์
เลื่อนลงล่าง
กดยกเลิกบัญชี</t>
  </si>
  <si>
    <t>เข้าใจคำถามของพี่ไรเดอร์และตอบตรงเรื่องที่สอบถาม คือวิธีลบบัญชี
เงื่อนไขที่ใช้หักคะแนน:
เข้ากลุ่มพลาดเล็กน้อย
ตัวอย่างจากเคส:
พี่ไรเดอร์ถามว่าสามารถลบบัญชีได้หรือยัง แอดมินตอบด้วยวิธีดำเนินการผ่านแอปทันที
ตัวอย่างที่ถูกต้องมากขึ้น:
“ตอนนี้สามารถลบบัญชีผ่านแอปได้เลยค่ะ โดยมีขั้นตอนดังนี้...”
ข้อเสนอแนะ:
ควรเริ่มต้นด้วยคำตอบสั้น ๆ ว่า “ทำได้” ก่อนเข้าสู่รายละเอียดขั้นตอน</t>
  </si>
  <si>
    <t>มีการปิดเคสสุภาพ แต่ยังไม่ได้เช็กว่าพี่ไรเดอร์เข้าใจขั้นตอนหรืออยากให้ช่วยอะไรต่อหรือไม่
เงื่อนไขที่ใช้หักคะแนน:
เข้ากลุ่มพลาดปานกลาง
ตัวอย่างที่ถูกต้องมากขึ้น:
“หากพี่ไรเดอร์ต้องการให้แอดมินช่วยแนะนำเพิ่มเติมระหว่างทำรายการ สามารถแจ้งเข้ามาได้เลยนะคะ”
ข้อเสนอแนะ:
ก่อนปิดเคส ควรถามสั้น ๆ ว่าต้องการให้ช่วยเพิ่มเติมหรือไม่</t>
  </si>
  <si>
    <t>ข้อความอ่านง่าย และจัดขั้นตอนเป็นข้อชัดเจน</t>
  </si>
  <si>
    <t>ภาษาอ่านเข้าใจง่าย แต่มีจุดที่ควรปรับเรื่องรูปแบบคำ เช่น “หน้าแอป” ควรใช้ “ผ่านแอป” จะเป็นทางการกว่า
เงื่อนไขที่ใช้หักคะแนน:
เข้ากลุ่มพลาดเล็กน้อย
ตัวอย่างจากเคส:
“พี่ไรเดอร์สามารถดำเนินการหน้าแอปได้เลยค่ะ”
ตัวอย่างที่ถูกต้องมากขึ้น:
“พี่ไรเดอร์สามารถดำเนินการผ่านแอปได้เลยค่ะ”</t>
  </si>
  <si>
    <t>น้ำเสียงสุภาพและเหมาะสม แต่ยังสามารถเพิ่มความใส่ใจได้อีกเล็กน้อยก่อนปิดเคส
เงื่อนไขที่ใช้หักคะแนน:
เข้ากลุ่มพลาดเล็กน้อย
ตัวอย่างที่ถูกต้องมากขึ้น:
“หากพี่ไรเดอร์ต้องการให้แอดมินช่วยแนะนำเพิ่มเติม สามารถแจ้งได้เลยนะคะ”
ข้อเสนอแนะ:
ควรเพิ่มประโยคดูแลต่อเนื่องก่อนจบเคส</t>
  </si>
  <si>
    <t>ไรเดอร์สอบถามขั้นตอนการลบบัญชีผู้ใช้งาน (Rider inquires about account deletion process)</t>
  </si>
  <si>
    <t>พี่ไรเดอร์ติดต่อเข้ามาสอบถามว่า ตอนนี้สามารถลบบัญชีได้หรือยัง โดยต้องการทราบวิธีดำเนินการผ่านแอป
ในเคสนี้ แอดมินทักทายและแจ้งขั้นตอนการลบบัญชีผ่านแอป Robinhood Rider โดยบอกลำดับเมนูตั้งแต่เข้าแอป ไปที่เมนูโปรไฟล์ และกด ยกเลิกบัญชี จากนั้นแอดมินปิดเคสอย่างสุภาพ</t>
  </si>
  <si>
    <t>https://drive.google.com/open?id=1UwDWl4mJIY9_qb5wMYQ9TV9SOSRvbQtP</t>
  </si>
  <si>
    <t>AA225828</t>
  </si>
  <si>
    <t>https://app.oho.chat/business/6805c0f16232119d2a1204b5/smartchat?room=69e899714a3224f63d8b0efc</t>
  </si>
  <si>
    <t>มีการทักทายและปิดการสนทนาตามมาตรฐาน
ตัวอย่างจากเคส:
“สวัสดีค่ะ แอดมิน ถ้วยฟู ยินดีให้บริการค่ะ”
“แอดมินขนมถ้วยฟูยินดีให้บริการค่ะ😊💜”</t>
  </si>
  <si>
    <t>แอดมินขอข้อมูลตามลำดับที่เหมาะสม โดยเริ่มจากข้อมูลพื้นฐานก่อน และเมื่อยังไม่พบข้อมูลในระบบ จึงขอเลขบัตรประชาชน 13 หลักเพิ่มเติมเพื่อใช้ตรวจสอบต่อ
เงื่อนไขที่ใช้หักคะแนน:
เข้ากลุ่มพลาดเล็กน้อย
ตัวอย่างจากเคส:
“รบกวนพี่ไรเดอร์แจ้งข้อมูลเบื้องต้น แอดมินจะรีบตอบกลับนะคะ
ชื่อ-นามสกุล
รหัสไรเดอร์ (RRxxxxx)
เบอร์โทรศัพท์”
ต่อมาเมื่อไม่พบข้อมูล จึงมีการขอเพิ่มว่า
“แอดมินขอทราบเลขบัตรประชาชน 13 หลัก เพื่อตรวจสอบให้นะคะ”
ตัวอย่างที่ถูกต้องมากขึ้น:
“จากข้อมูลที่แจ้งมา แอดมินยังไม่พบข้อมูลในระบบนะคะ รบกวนยืนยันข้อมูลเพิ่มเติมเพื่อใช้ตรวจสอบต่อค่ะ”
ข้อเสนอแนะ:
ทำได้ค่อนข้างเหมาะสมแล้ว แต่ถ้าจะให้รอบคอบมากขึ้น ควรแจ้งเหตุผลก่อนขอข้อมูลเพิ่มให้ชัดอีกเล็กน้อย เช่น แจ้งว่าตรวจจากชื่อและเบอร์แล้วไม่พบ จึงต้องขอข้อมูลเพิ่มเพื่อเช็กต่อ</t>
  </si>
  <si>
    <t>ตอบกลับอยู่ใน SLA และ Tag ตรงกับเรื่องที่พี่ไรเดอร์ติดต่อมา
รายละเอียดการประเมินเวลา:
เวลาเริ่มเคส: 22 เม.ย. 69 เวลา 16:48
เวลาครั้งสุดท้ายในแชท: 22 เม.ย. 69 เวลา 17:01
เวลารอรับบริการจากระบบ: 0:00:26
เวลาให้บริการจากระบบ: 0:12:54
ระยะเวลาให้บริการโดยอ้างอิงแชท: ประมาณ 13 นาที
รายละเอียดการประเมิน Tag:
Tag ที่ใช้คือ สอบถามการสมัครไรเดอร์ใหม่ ซึ่งสอดคล้องกับเรื่องที่พี่ไรเดอร์ติดต่อเข้ามา เพราะปลายทางของเคสนี้คือการตรวจสอบว่าสามารถกลับมาสมัครใหม่ได้หรือไม่</t>
  </si>
  <si>
    <t>แอดมินตรวจสอบจากหลายข้อมูลก่อนตอบ และแจ้งผลว่าไม่พบข้อมูลในระบบ จึงสามารถสมัครใหม่ได้ แต่ยังไม่อธิบายเหตุผลให้ชัดว่าทำไมจึงสมัครใหม่ได้
เงื่อนไขที่ใช้หักคะแนน:
เข้ากลุ่มพลาดเล็กน้อย
ตัวอย่างจากเคส:
“จากการตรวจสอบในระบบพี่ไรเดอร์ไม่มีข้อมูลอยู่ในระบบแล้วนะคะ สามารถสมัครเข้ามาอีกครั้งได้เลยค่ะ”
ตัวอย่างที่ถูกต้องมากขึ้น:
“จากการตรวจสอบ ไม่พบข้อมูลบัญชีเดิมในระบบแล้วนะคะ เบื้องต้นพี่ไรเดอร์สามารถสมัครใหม่ได้อีกครั้งค่ะ”
ข้อเสนอแนะ:
ควรอธิบายเพิ่มเล็กน้อยเพื่อให้พี่ไรเดอร์เข้าใจเหตุผลของคำตอบ</t>
  </si>
  <si>
    <t>ตอบได้ว่าพี่ไรเดอร์สามารถสมัครใหม่ได้ แต่ยังไม่บอกขั้นตอนเพิ่มเติมหรือสิ่งที่ควรเตรียมก่อนสมัคร
เงื่อนไขที่ใช้หักคะแนน:
เข้ากลุ่มพลาดปานกลาง
ตัวอย่างที่ถูกต้องมากขึ้น:
“พี่ไรเดอร์สามารถสมัครใหม่ได้ค่ะ หากติดปัญหาระหว่างสมัคร หรือระบบไม่ให้ดำเนินการ รบกวนติดต่อแอดมินได้อีกครั้งนะคะ”
ข้อเสนอแนะ:
ควรบอกขั้นตอนถัดไปหรือคำแนะนำสั้น ๆ เพิ่มเติมหลังแจ้งว่าสมัครใหม่ได้</t>
  </si>
  <si>
    <t>มีการตรวจสอบหลายข้อมูลก่อนแจ้งผล แต่ยังไม่บอกขั้นตอนสมัครใหม่ให้ชัดเจน
เงื่อนไขที่ใช้หักคะแนน:
เข้ากลุ่มพลาดเล็กน้อย
ตัวอย่างจากเคส:
แอดมินแจ้งเพียงว่า “สามารถสมัครเข้ามาอีกครั้งได้เลยค่ะ”
ตัวอย่างที่ถูกต้องมากขึ้น:
“พี่ไรเดอร์สามารถสมัครใหม่ได้อีกครั้งผ่านแอปนะคะ หากสมัครแล้วติดปัญหา สามารถกลับมาแจ้งแอดมินได้ค่ะ”
ข้อเสนอแนะ:
ควรแจ้งขั้นตอนถัดไปให้ชัดขึ้นหลังสรุปผลตรวจสอบ</t>
  </si>
  <si>
    <t>แอดมินเข้าใจว่าพี่ไรเดอร์ต้องการกลับมาวิ่งงาน และพยายามตรวจสอบจากหลายข้อมูลก่อนตอบ
เงื่อนไขที่ใช้หักคะแนน:
เข้ากลุ่มพลาดเล็กน้อย
ตัวอย่างจากเคส:
ตรวจสอบจากชื่อ เบอร์โทร และเลขบัตรประชาชน ก่อนแจ้งว่าไม่พบข้อมูลในระบบ
ตัวอย่างที่ถูกต้องมากขึ้น:
“แอดมินตรวจสอบแล้วไม่พบข้อมูลบัญชีเดิมในระบบนะคะ เบื้องต้นพี่ไรเดอร์สามารถสมัครใหม่ได้ค่ะ”
ข้อเสนอแนะ:
ควรสรุปผลให้ชัดและตอบตรงคำถามหลักเร็วขึ้น</t>
  </si>
  <si>
    <t>มีการปิดเคสสุภาพ และบอกว่าหากติดปัญหาให้กลับมาสอบถามได้ แต่ยังไม่มีคำแนะนำเรื่องการสมัครใหม่อย่างชัดเจน
เงื่อนไขที่ใช้หักคะแนน:
เข้ากลุ่มพลาดปานกลาง
ตัวอย่างจากเคส:
“รับทราบค่ะ หากติดปัญหาในส่วนไหนแจ้งกลับเข้ามาสอบถามแอดมินได้เลยค่ะ”
ตัวอย่างที่ถูกต้องมากขึ้น:
“พี่ไรเดอร์สามารถลองสมัครใหม่ได้เลยนะคะ หากสมัครไม่ผ่านหรือติดปัญหาในขั้นตอนไหน สามารถกลับมาแจ้งแอดมินได้ค่ะ”
ข้อเสนอแนะ:
ควรสรุปขั้นตอนถัดไปให้ชัดกว่านี้ก่อนปิดเคส</t>
  </si>
  <si>
    <t>ข้อความเรียงลำดับดี อ่านง่าย และตามเรื่องได้ชัดเจน</t>
  </si>
  <si>
    <t>ภาษาสุภาพและเข้าใจง่าย แต่มีจุดเล็กน้อยเรื่องการเว้นวรรคและรูปแบบคำ เช่น “เลขบัตรประชาชน13หลัก” ควรเว้นเป็น “เลขบัตรประชาชน 13 หลัก”
เงื่อนไขที่ใช้หักคะแนน:
เข้ากลุ่มพลาดเล็กน้อย
ตัวอย่างจากเคส:
“แอดมินขอทราบเลขบัตรประชาชน13หลักเพื่อตรวจสอบให้นะคะ”
ตัวอย่างที่ถูกต้องมากขึ้น:
“แอดมินขอทราบเลขบัตรประชาชน 13 หลัก เพื่อตรวจสอบให้นะคะ”
ข้อเสนอแนะ:
ควรตรวจทานรูปแบบข้อความและการเว้นวรรคก่อนส่ง</t>
  </si>
  <si>
    <t>น้ำเสียงสุภาพ เหมาะสม และใช้กับพี่ไรเดอร์ได้ถูกต้องตลอดทั้งเคส</t>
  </si>
  <si>
    <t>ไรเดอร์สอบถามการสมัครกลับเข้าระบบหลังบัญชีเดิมถูกระงับหรือไม่พบข้อมูลในระบบ (Rider inquires about reapplying after old account was suspended or no longer found in system)</t>
  </si>
  <si>
    <t>พี่ไรเดอร์ติดต่อเข้ามาแจ้งว่า บัญชีเดิมเคยถูกระงับถาวร แต่ต้องการกลับมาวิ่งงานอีกครั้ง จึงสอบถามว่าสามารถทำได้หรือไม่
ในเคสนี้ แอดมินขอข้อมูลเบื้องต้นเพื่อตรวจสอบ ได้แก่ ชื่อ-นามสกุล, รหัสไรเดอร์, เบอร์โทรศัพท์ ต่อมาพี่ไรเดอร์แจ้งว่า จำรหัสไรเดอร์ไม่ได้ และให้เบอร์โทรศัพท์มา 2 เบอร์ จากนั้นแอดมินตรวจสอบเพิ่มด้วย เลขบัตรประชาชน 13 หลัก แล้วแจ้งผลว่า ไม่พบข้อมูลในระบบ และสามารถสมัครเข้ามาใหม่ได้</t>
  </si>
  <si>
    <t>https://drive.google.com/open?id=1of6-Bxxzc1JAm804fewtaNl1QUaiyMAj</t>
  </si>
  <si>
    <t>AA227107</t>
  </si>
  <si>
    <t>https://app.oho.chat/business/6805c0f16232119d2a1204b5/smartchat?room=69ec4c267f2f831040633f05</t>
  </si>
  <si>
    <t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“ขอบคุณที่ใช้บริการ Robinhood แอดมินขนมถ้วยฟูยินดีให้บริการค่ะ😊”</t>
  </si>
  <si>
    <t>มีการขอข้อมูลร้านค้าและข้อมูลยืนยันตัวตนก่อนตรวจสอบเพิ่มเติม ซึ่งสอดคล้องกับกระบวนการ
เงื่อนไขที่ใช้หักคะแนน:
ไม่หักคะแนน
ตัวอย่างจากเคส:
“แอดมินขอรบกวนข้อมูลเพิ่มเติมจากทางร้านค้า เพื่อใช้ในการตรวจสอบ ดังนี้ค่ะ
ชื่อร้านค้า/สาขา
หมายเลขโทรศัพท์ที่ใช้ในการลงทะเบียน
รหัสร้านค้า (Shop ID)
ชื่อ-นามสกุล เจ้าของกิจการ และเลข 5 ตัวท้ายบัตรประชาชนเพื่อยืนยันตัวตน”
ตัวอย่างที่ถูกต้องมากขึ้น:
ข้อความเดิมสามารถใช้งานได้</t>
  </si>
  <si>
    <t>ตอบกลับอยู่ใน SLA และ Tag ตรงกับเรื่องที่ร้านค้าติดต่อมา
รายละเอียดการประเมินเวลา:
เวลาเริ่มเคส: 25 เม.ย. 69 เวลา 12:07
เวลาครั้งสุดท้ายในแชท: 25 เม.ย. 69 เวลา 12:13
เวลารอรับบริการจากระบบ: 0:01:54
เวลาให้บริการจากระบบ: 0:03:14
ระยะเวลาให้บริการโดยอ้างอิงแชท: ประมาณ 6 นาที
รายละเอียดการประเมิน Tag:
Tag ที่ใช้คือ แก้ไขราคา ซึ่งตรงกับเรื่องที่ร้านค้าติดต่อมา
เงื่อนไขที่ใช้หักคะแนน:
ไม่หักคะแนน</t>
  </si>
  <si>
    <t>คำตอบที่ให้เป็นขั้นตอนการแก้ราคาแบบทั่วไป ซึ่งอาจถูกต้องในกรณีใช้งานปกติ แต่ยังไม่ตรงกับปัญหาที่ร้านค้าแจ้งว่า “แก้ไขไม่ได้”
เงื่อนไขที่ใช้หักคะแนน:
เข้ากลุ่มพลาดปานกลาง
ตัวอย่างจากเคส:
แอดมินตอบขั้นตอน
“เลือก ‘รายการขาย’ … กด ‘แก้ไข’ … กด ‘บันทึก’ …”
ตัวอย่างที่ถูกต้องมากขึ้น:
“รบกวนร้านค้าแจ้งเพิ่มเติมได้ไหมคะว่าไม่สามารถแก้ไขได้ในขั้นตอนไหน เช่น กดเข้าเมนูไม่ได้, กดบันทึกไม่ได้, หรือระบบแจ้งข้อความผิดพลาด เพื่อให้แอดมินตรวจสอบได้ตรงจุดค่ะ”
ข้อเสนอแนะ:
ก่อนให้ขั้นตอนใช้งาน ควรแยกให้ออกก่อนว่าร้านค้าถามวิธีทำ หรือกำลังแจ้งปัญหาระบบ</t>
  </si>
  <si>
    <t>คำตอบยังไม่ครบ เพราะไม่ได้ถามอาการที่ร้านค้าพบ และไม่ได้ให้แนวทางแก้ไขกรณีที่ทำตามขั้นตอนแล้วแต่ยังแก้ราคาไม่ได้
เงื่อนไขที่ใช้หักคะแนน:
เข้ากลุ่มพลาดปานกลาง
ตัวอย่างจากเคส:
แอดมินให้เพียงขั้นตอนการแก้ราคา แต่ไม่มีคำถามต่อว่า “ติดตรงไหน”
ตัวอย่างที่ถูกต้องมากขึ้น:
“หากร้านค้ากดแก้ไขราคาไม่ได้ รบกวนแจ้งเพิ่มเติมว่าติดปัญหาในขั้นตอนไหน หรือส่งภาพหน้าจอเข้ามาได้เลยนะคะ แอดมินจะช่วยตรวจสอบให้ค่ะ”
ข้อเสนอแนะ:
ควรมีทั้งขั้นตอนใช้งาน และแนวทางช่วยตรวจสอบเมื่อร้านค้าทำไม่ได้จริง</t>
  </si>
  <si>
    <t>ขั้นตอนที่แอดมินให้มาชัดเจนและอ่านตามได้ง่าย แต่ยังไม่เชื่อมกับปัญหาจริงของร้านค้า
เงื่อนไขที่ใช้หักคะแนน:
เข้ากลุ่มพลาดเล็กน้อย
ตัวอย่างจากเคส:
1. เลือก “รายการขาย”
2. เลือกรายการอาหาร
3. กด “แก้ไข”
4. เลือก “ราคา”
5. กด “บันทึก”
ตัวอย่างที่ถูกต้องมากขึ้น:
“หากร้านค้าต้องการแก้ไขราคา สามารถทำตามขั้นตอนนี้ได้ค่ะ แต่หากทำตามแล้วไม่ได้ รบกวนส่งภาพหน้าจอหรือแจ้งขั้นตอนที่ติดปัญหาเข้ามาเพิ่มเติมนะคะ”
ข้อเสนอแนะ:
ควรเชื่อมขั้นตอนกับการช่วยตรวจสอบปัญหาจริงให้มากขึ้น</t>
  </si>
  <si>
    <t>ร้านค้าแจ้งว่า “แก้ไขราคาในเมนูไม่ได้” แต่แอดมินยังไม่ได้วิเคราะห์ว่าปัญหาเกิดจากอะไร และยังไม่ได้ช่วยหาสาเหตุ
เงื่อนไขที่ใช้หักคะแนน:
เข้ากลุ่มพลาดมาก
ตัวอย่างจากเคส:
แอดมินตอบเป็นวิธีใช้งานทั่วไป โดยไม่ถามว่าร้านค้าติดปัญหาตรงไหน
ตัวอย่างที่ถูกต้องมากขึ้น:
“รบกวนร้านค้าแจ้งเพิ่มเติมได้ไหมคะว่าไม่สามารถแก้ไขราคาได้ในขั้นตอนไหน หรือมีข้อความแจ้งเตือนอะไรขึ้นมาหรือไม่ เพื่อให้แอดมินตรวจสอบได้ตรงจุดค่ะ”
ข้อเสนอแนะ:
ต้องแยกให้ออกก่อนว่าลูกค้าถามวิธีใช้ หรือกำลังแจ้งปัญหาใช้งานไม่ได้</t>
  </si>
  <si>
    <t>มีการปิดเคสสุภาพ แต่ยังดูแลไม่จบ เพราะไม่มีการตรวจสอบต่อในกรณีที่ร้านค้าแก้ราคาไม่ได้จริง
เงื่อนไขที่ใช้หักคะแนน:
เข้ากลุ่มพลาดปานกลาง
ตัวอย่างจากเคส:
“แอดมินไม่ได้รับข้อมูลเพิ่มเติม ขออนุญาตจบการสนทนาก่อนนะคะ”
ตัวอย่างที่ถูกต้องมากขึ้น:
“หากร้านค้ายังแก้ไขราคาไม่ได้ รบกวนส่งภาพหน้าจอหรือแจ้งขั้นตอนที่ติดปัญหาเพิ่มเติมเข้ามาได้เลยนะคะ แอดมินจะช่วยตรวจสอบให้ค่ะ”
ข้อเสนอแนะ:
ก่อนปิดเคส ควรทิ้งทางเลือกที่ชัดเจนว่าร้านค้าต้องส่งอะไรกลับมาเพื่อให้ตรวจสอบต่อได้</t>
  </si>
  <si>
    <t>ข้อความเรียงลำดับดี และขั้นตอนอ่านง่าย
เงื่อนไขที่ใช้หักคะแนน:
ไม่หักคะแนน</t>
  </si>
  <si>
    <t>ภาษาโดยรวมอ่านเข้าใจง่าย แต่มีจุดเล็กน้อยเรื่องการใช้คำและเว้นวรรค เช่น “แอดมิน ถ้วยฟู” ควรเป็น “แอดมินถ้วยฟู”
เงื่อนไขที่ใช้หักคะแนน:
เข้ากลุ่มพลาดเล็กน้อย
ตัวอย่างจากเคส:
“สวัสดีค่ะ แอดมิน ถ้วยฟู ยินดีให้บริการค่ะ”
ตัวอย่างที่ถูกต้องมากขึ้น:
“สวัสดีค่ะ แอดมินถ้วยฟู ยินดีให้บริการค่ะ”
ข้อเสนอแนะ:
ควรตรวจรูปแบบข้อความก่อนส่ง เพื่อให้ภาษาดูเรียบร้อยมากขึ้น</t>
  </si>
  <si>
    <t>น้ำเสียงสุภาพ เหมาะสมกับร้านค้า และสื่อสารเป็นมิตรตลอดทั้งเคส
เงื่อนไขที่ใช้หักคะแนน:
ไม่หักคะแนน</t>
  </si>
  <si>
    <t>ร้านค้าสอบถามการแก้ไขราคาเมนูในแอป (Merchant inquires about editing menu price in the app)</t>
  </si>
  <si>
    <t>ร้านค้าติดต่อเข้ามาแจ้งว่า แก้ไขราคาในเมนูไม่ได้ ซึ่งเป็นปัญหาการใช้งานในแอป Robinhood Shop
ในเคสนี้ แอดมินมีการทักทายและขอข้อมูลร้านค้าเพื่อใช้ตรวจสอบ แต่หลังจากนั้นแอดมินตอบเป็น ขั้นตอนการแก้ไขราคาเมนูแบบทั่วไป ทันที โดยยังไม่ได้รับข้อมูลเพิ่มเติมจากร้านค้า และยังไม่ได้ตรวจสอบว่าอาการที่ร้านค้าเจอคือ กดแก้ไม่ได้, ปุ่มไม่ขึ้น, บันทึกไม่ผ่าน, หรือระบบค้าง แบบใดแน่ สุดท้ายมีการปิดเคส เนื่องจากไม่ได้รับข้อมูลเพิ่ม</t>
  </si>
  <si>
    <t>https://drive.google.com/open?id=1O_U8JgK0fK5nxPSOjlEFMFb_5rd7nWqJ</t>
  </si>
  <si>
    <t>AA227193</t>
  </si>
  <si>
    <t>https://app.oho.chat/business/6805c0f16232119d2a1204b5/smartchat?room=69ec609d0f56ad98c47b6d48</t>
  </si>
  <si>
    <t>มีการทักทายและปิดการสนทนาตามมาตรฐาน
ตัวอย่างจากเคส:
“สวัสดีค่ะ แอดมิน ถ้วยฟู ยินดีให้บริการค่ะ”
“ขอบคุณที่ใช้บริการ Robinhood แอดมินถ้วยฟูยินดีให้บริการค่ะ😊”</t>
  </si>
  <si>
    <t>มีการใช้ข้อมูลยืนยันตัวตนของร้านค้าครบตามความจำเป็นก่อนดำเนินการเปลี่ยนสถานะร้าน
เงื่อนไขที่ใช้หักคะแนน:
ไม่หักคะแนน
ตัวอย่างจากเคส:
ร้านค้าส่งข้อมูล
1. ชื่อร้านค้า/สาขา
2. เบอร์โทรศัพท์
3. Shop ID
4. ชื่อเจ้าของกิจการ และเลข 5 ตัวท้ายบัตรประชาชน
ตัวอย่างที่ถูกต้องมากขึ้น:
ข้อความเดิมสามารถใช้งานได้</t>
  </si>
  <si>
    <t>ตอบกลับอยู่ใน SLA และ Tag ตรงกับเรื่องที่ร้านค้าติดต่อมา
รายละเอียดการประเมินเวลา:
เวลาเริ่มเคส: 25 เม.ย. 69 เวลา 14:07
เวลาครั้งสุดท้ายในแชท: 25 เม.ย. 69 เวลา 14:13
เวลารอรับบริการจากระบบ: 0:01:57
เวลาให้บริการจากระบบ: 0:04:03
ระยะเวลาให้บริการโดยอ้างอิงแชท: ประมาณ 6 นาที
รายละเอียดการประเมิน Tag:
Tag ที่ใช้คือ ตรวจสอบสถานะบัญชีร้าน ซึ่งสอดคล้องกับเรื่องที่ร้านค้าติดต่อเข้ามาเรื่องการเปลี่ยนสถานะร้านเพื่อให้กลับมาเปิดรับออเดอร์ได้
เงื่อนไขที่ใช้หักคะแนน:
ไม่หักคะแนน</t>
  </si>
  <si>
    <t>คำตอบตรงกับปัญหาที่ร้านค้าแจ้ง และแอดมินแจ้งชัดว่าได้เปลี่ยนสถานะร้านให้แล้ว
เงื่อนไขที่ใช้หักคะแนน:
ไม่หักคะแนน
ตัวอย่างจากเคส:
“แอดมินได้ดำเนินการเปลี่ยนสถานะ ไม่แสดง เป็น ปิดร้าน ให้เรียบร้อยแล้วนะคะ”</t>
  </si>
  <si>
    <t>แอดมินแจ้งแล้วว่าได้เปลี่ยนสถานะร้านให้ และบอกให้ร้านค้าเข้าแอปไปเปิดร้านต่อเอง แต่ยังไม่ได้บอกชัดว่าต้องกดตรงไหนในแอป
เงื่อนไขที่ใช้หักคะแนน:
เข้ากลุ่มพลาดเล็กน้อย
ตัวอย่างจากเคส:
“ร้านค้าสามารถเปิดร้านค้า ได้ที่หน้าแอปของร้านค้า เพื่อเปิดรับออเดอร์ได้เลยนะคะ”
ตัวอย่างที่ถูกต้องมากขึ้น:
“แอดมินเปลี่ยนสถานะร้านให้เรียบร้อยแล้วนะคะ ขั้นตอนต่อไป รบกวนร้านค้าเข้าแอป Robinhood Shop แล้วกดเปิดร้าน เพื่อกลับมาเปิดรับออเดอร์ได้ค่ะ”
ข้อเสนอแนะ:
ควรบอกขั้นตอนต่อให้ชัดขึ้นอีกเล็กน้อย</t>
  </si>
  <si>
    <t>แอดมินบอกให้ร้านค้าเข้าแอปไปเปิดร้านต่อเอง แต่ยังไม่ได้บอกจุดที่ต้องกดให้ชัด
เงื่อนไขที่ใช้หักคะแนน:
เข้ากลุ่มพลาดเล็กน้อย
ตัวอย่างจากเคส:
“ร้านค้าสามารถเปิดร้านค้า ได้ที่หน้าแอปของร้านค้า”
ตัวอย่างที่ถูกต้องมากขึ้น:
“ร้านค้าสามารถเข้าแอป Robinhood Shop แล้วกดเปิดร้านจากหน้าหลักได้เลยนะคะ”
ข้อเสนอแนะ:
ควรระบุจุดที่ต้องกดให้ชัดขึ้น</t>
  </si>
  <si>
    <t>แอดมินแก้ปัญหาได้ตรงเรื่อง เพราะได้เปลี่ยนสถานะร้านให้แล้ว ทำให้ร้านค้าสามารถไปเปิดร้านต่อได้เอง
เงื่อนไขที่ใช้หักคะแนน:
เข้ากลุ่มพลาดเล็กน้อย
ตัวอย่างจากเคส:
แอดมินเปลี่ยนสถานะจาก “ไม่แสดง” เป็น “ปิดร้าน” ให้ก่อน
ตัวอย่างที่ถูกต้องมากขึ้น:
“แอดมินเปลี่ยนสถานะร้านให้เรียบร้อยแล้วนะคะ ร้านค้าสามารถเข้าแอปไปกดเปิดร้านต่อได้เลยค่ะ”</t>
  </si>
  <si>
    <t>แอดมินบอกขั้นตอนต่อ และถามว่าต้องการให้ช่วยอะไรเพิ่มหรือไม่ แต่ยังควรบอกเพิ่มว่าถ้ายังเปิดร้านไม่ได้ให้กลับมาแจ้งได้อีก
เงื่อนไขที่ใช้หักคะแนน:
เข้ากลุ่มพลาดเล็กน้อย
ตัวอย่างจากเคส:
“ต้องการให้แอดมินช่วยเหลือ หรือสอบถามเรื่องใดเพิ่มเติมหรือไม่คะ”
ตัวอย่างที่ถูกต้องมากขึ้น:
“หากร้านค้ายังไม่สามารถเปิดร้านได้ หรือพบปัญหาเพิ่มเติม สามารถแจ้งกลับมาได้อีกครั้งนะคะ”
ข้อเสนอแนะ:
ควรบอกทางต่อให้ชัดก่อนปิดเคส</t>
  </si>
  <si>
    <t>ข้อความเรียงลำดับดี อ่านง่าย และเข้าใจทันที
เงื่อนไขที่ใช้หักคะแนน:
ไม่หักคะแนน</t>
  </si>
  <si>
    <t>ภาษาโดยรวมเข้าใจง่าย แต่ยังมีจุดเล็กน้อยเรื่องการเว้นวรรค เช่น “แอดมิน ถ้วยฟู” และ “เปิดร้านค้า ได้”
เงื่อนไขที่ใช้หักคะแนน:
เข้ากลุ่มพลาดเล็กน้อย
ตัวอย่างจากเคส:
“สวัสดีค่ะ แอดมิน ถ้วยฟู ยินดีให้บริการค่ะ”
“ร้านค้าสามารถเปิดร้านค้า ได้ที่หน้าแอปของร้านค้า”
ตัวอย่างที่ถูกต้องมากขึ้น:
“สวัสดีค่ะ แอดมินถ้วยฟู ยินดีให้บริการค่ะ”
“ร้านค้าสามารถเปิดร้านค้าได้ที่หน้าแอปของร้านค้า”
ข้อเสนอแนะ:
ควรตรวจการเว้นวรรคก่อนส่งข้อความ</t>
  </si>
  <si>
    <t>น้ำเสียงสุภาพ เหมาะสมกับร้านค้า และสื่อสารได้ดีตลอดทั้งเคส
เงื่อนไขที่ใช้หักคะแนน:
ไม่หักคะแนน</t>
  </si>
  <si>
    <t>ร้านค้าต้องการให้ตรวจสอบและปรับสถานะร้าน เพื่อให้กลับมาเปิดรับออเดอร์ได้ (Merchant requests store status check and adjustment to reopen for orders)</t>
  </si>
  <si>
    <t>ร้านค้าส่งข้อมูลยืนยันตัวตนเข้ามาครบ เพื่อให้แอดมินช่วยตรวจสอบสถานะร้านในระบบ
ในเคสนี้ แอดมินแจ้งชัดเจนว่าได้ เปลี่ยนสถานะร้านจาก “ไม่แสดง” เป็น “ปิดร้าน” ให้เรียบร้อยแล้ว และบอกต่อทันทีว่าร้านค้าสามารถเข้าแอปเพื่อ กดเปิดร้านเอง ได้เลย หลังจากนั้นแอดมินถามว่าต้องการให้ช่วยอะไรเพิ่มหรือไม่ และปิดเคสอย่างสุภาพ</t>
  </si>
  <si>
    <t>https://drive.google.com/open?id=18AjLXGlR71cFI7av32v1xiOKmKfMHezj</t>
  </si>
  <si>
    <t>AA231500</t>
  </si>
  <si>
    <t>https://app.oho.chat/business/6805c0f16232119d2a1204b5/smartchat?room=69f5d4da066a2897dd630b60</t>
  </si>
  <si>
    <t>เคสนี้มีทั้งการทักทายและการปิดการสนทนาตามมาตรฐาน โดยข้อความเปิดมีการแนะนำตัวชัดเจน และข้อความสุดท้ายเป็นของแอดมินพร้อมปิดเคสอย่างเหมาะสม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t>
  </si>
  <si>
    <t>ไม่พบการเปิดเผยข้อมูลส่วนบุคคลเกินความจำเป็น ข้อมูลที่ใช้ในการตรวจสอบอยู่ในขอบเขตที่เหมาะสมกับการให้บริการ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</si>
  <si>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 โดยเริ่มจากขอข้อมูลเพิ่มเติมก่อนตรวจสอบ และหลังจากได้รับข้อมูลแล้วสามารถแจ้งผลกลับได้ชัดเจน
เงื่อนไขที่ใช้หักคะแนนตามไฟล์:
ไม่เข้ากลุ่มพลาด
ตัวอย่างจากเคส:
แอดมินขอข้อมูลเพิ่มเติมก่อนตรวจสอบ และหลังจากนั้นแจ้งผลคืนเงินพร้อมระยะเวลาให้ลูกค้าทราบ</t>
  </si>
  <si>
    <t>คำตอบของแอดมินตรงกับคำถามของลูกค้า โดยแจ้งชัดเจนว่าระบบจะคืนเงินอัตโนมัติผ่านช่องทาง KBank ภายใน 1–2 วันทำการ และแจ้งเวลาให้ตรวจสอบรายการเดินบัญชีได้ จึงถือว่าคำตอบถูกต้องและตรงประเด็น
เงื่อนไขที่ใช้หักคะแนนตามไฟล์:
ไม่เข้ากลุ่มพลาด
ตัวอย่างจากเคส:
“หมายเลขคำสั่งซื้อ 260502-RV-8576 ระบบจะดำเนินการคืนเงินอัตโนมัติผ่านช่องทาง KBank ภายใน 1-2 วันทำการ...”
ตัวอย่างที่ถูกต้องมากขึ้น:
คำตอบหลักในเคสนี้ถือว่าถูกต้องแล้ว</t>
  </si>
  <si>
    <t>แอดมินแจ้งผลการคืนเงินได้ครบ ทั้งช่องทางรับเงินและระยะเวลาในการดำเนินการ แต่ยังขาดข้อมูลในส่วนการติดตามผล เช่น หากพ้นกำหนดแล้วยังไม่ได้รับเงินคืน ลูกค้าต้องทำอย่างไรต่อ หรือสามารถแจ้งกลับเข้ามาเพื่อติดตามได้อย่างไร
เงื่อนไขที่ใช้หักคะแนนตามไฟล์:
เข้ากลุ่ม พลาดเล็กน้อย
ตัวอย่างจากเคส:
แอดมินแจ้งว่าระบบจะคืนเงินภายใน 1–2 วันทำการ แต่ไม่ได้แจ้งต่อว่าหากครบกำหนดแล้วยังไม่ได้เงินคืนให้ทำอย่างไร
ตัวอย่างที่ถูกต้องมากขึ้น:
“ระบบจะดำเนินการคืนเงินอัตโนมัติผ่านช่องทาง KBank ภายใน 1–2 วันทำการนะครับ หากเกินกำหนดแล้วยังไม่ได้รับเงินคืน สามารถแจ้งกลับเข้ามาได้เลยครับ แอดมินจะช่วยติดตามให้ต่อครับ”</t>
  </si>
  <si>
    <t>แอดมินมีการอ้างอิงหมายเลขคำสั่งซื้อชัดเจน และแจ้งผลการดำเนินการพร้อมช่องทางและระยะเวลาคืนเงินอย่างตรงไปตรงมา ทำให้ลูกค้าเข้าใจได้ง่าย
เงื่อนไขที่ใช้หักคะแนนตามไฟล์:
ไม่เข้ากลุ่มพลาด
ตัวอย่างจากเคส:
มีการระบุหมายเลขคำสั่งซื้อ 260502-RV-8576 พร้อมแจ้งช่องทางคืนเงินและกำหนดเวลาอย่างชัดเจน
ตัวอย่างที่ถูกต้องมากขึ้น:
รูปแบบการอธิบายในเคสนี้ถือว่าชัดเจนแล้ว</t>
  </si>
  <si>
    <t>แอดมินจับประเด็นปัญหาได้ตรง และสามารถแจ้งผลการคืนเงินได้ทันที ถือว่าช่วยตอบข้อสงสัยของลูกค้าได้ตรงจุด อย่างไรก็ตาม ยังไม่ได้ขยายความเพิ่มเติมในส่วนการติดตามกรณีเงินไม่เข้าตามกำหนด 
เงื่อนไขที่ใช้หักคะแนนตามไฟล์:
เข้ากลุ่ม พลาดเล็กน้อย
ตัวอย่างจากเคส:
แอดมินไม่ได้เพียงรับเรื่อง แต่สามารถแจ้งผลการคืนเงินและกำหนดเวลาที่ลูกค้าควรตรวจสอบได้ทันที
ตัวอย่างที่ถูกต้องมากขึ้น:
“จากการตรวจสอบ รายการนี้ระบบจะคืนเงินอัตโนมัติให้ครับ หากครบกำหนดแล้วยังไม่พบยอดคืน สามารถแจ้งกลับเข้ามาเพื่อให้แอดมินช่วยติดตามต่อได้ครับ”</t>
  </si>
  <si>
    <t>แอดมินมี ownership ในการตอบและแจ้งผลให้ลูกค้าจนจบเคส แต่ยังขาดการแจ้ง next step ที่ชัดเจนในกรณีลูกค้ายังไม่ได้รับเงินคืนภายในระยะเวลาที่กำหนด เช่น การแจ้งให้ลูกค้าติดต่อกลับเพื่อให้ช่วยติดตามต่อ
เงื่อนไขที่ใช้หักคะแนนตามไฟล์:
เข้ากลุ่ม พลาดเล็กน้อยถึงปานกลาง
ตัวอย่างจากเคส:
แอดมินแจ้งกำหนดคืนเงิน แต่ไม่มีประโยคต่อว่าหากเงินไม่เข้าจะช่วยติดตามให้อย่างไร
ตัวอย่างที่ถูกต้องมากขึ้น:
“หากครบ 1–2 วันทำการแล้วยังไม่ได้รับเงินคืน รบกวนแจ้งกลับเข้ามาได้เลยนะครับ แอดมินจะช่วยตรวจสอบและติดตามให้เพิ่มเติมครับ”</t>
  </si>
  <si>
    <t>ข้อความมีการเรียงลำดับค่อนข้างชัด อ่านง่าย และลูกค้าสามารถเข้าใจสาระสำคัญได้ไม่ยาก
เงื่อนไขที่ใช้หักคะแนนตามไฟล์:
ไม่เข้ากลุ่มพลาด</t>
  </si>
  <si>
    <t>โดยรวมข้อความกระชับและเข้าใจง่าย แต่ยังมีจุดที่ควรปรับเรื่องความสม่ำเสมอของภาษา เช่น มีการใช้คำลงท้าย “ครับ” และ “ค่ะ” ปะปนกันในบทสนทนาเดียวกัน รวมถึงคำว่า “ข้อสอบถามเพิ่มเติม” ที่ฟังไม่ค่อยเป็นธรรมชาติ 
เงื่อนไขที่ใช้หักคะแนนตามไฟล์:
เข้ากลุ่ม พลาดเล็กน้อย
ตัวอย่างจากเคส:
ข้อความก่อนหน้าใช้ “ครับ” แต่ข้อความแจ้งผลใช้ “ค่ะ” ทำให้รูปแบบภาษาไม่คงกัน
ตัวอย่างที่ถูกต้องมากขึ้น:
ควรใช้คำลงท้ายให้เป็นรูปแบบเดียวกันตลอดทั้งเคส เช่น ใช้ “ครับ” ให้ต่อเนื่องทุกข้อความ</t>
  </si>
  <si>
    <t>น้ำเสียงของแอดมินสุภาพและเหมาะสมกับสถานการณ์ ลูกค้าสามารถรับข้อมูลได้โดยไม่รู้สึกถูกละเลย แต่ยังขาดการแสดงความใส่ใจเพิ่มเติม เช่น การขออภัยในความไม่สะดวก หรือการย้ำว่าหากยังมีปัญหาจะช่วยติดตามต่อให้
เงื่อนไขที่ใช้หักคะแนนตามไฟล์:
เข้ากลุ่ม พลาดเล็กน้อย
ตัวอย่างจากเคส:
แอดมินให้ข้อมูลตรงประเด็น แต่ยังไม่มีประโยคแสดง empathy เพิ่มเติม
ตัวอย่างที่ถูกต้องมากขึ้น:
“ขออภัยในความไม่สะดวกนะครับ ระบบจะคืนเงินอัตโนมัติภายใน 1–2 วันทำการครับ หากยังไม่ได้รับเงินคืนสามารถแจ้งกลับมาได้เลยครับ แอดมินจะช่วยติดตามให้ต่อครับ”</t>
  </si>
  <si>
    <t>ลูกค้าสอบถามกรณีถูกตัดเงินซ้ำและการคืนเงินจากออเดอร์ที่ไม่ได้รับสินค้า (Customer inquires about duplicate charge and refund for undelivered order)</t>
  </si>
  <si>
    <t>ลูกค้าติดต่อเข้ามาแจ้งว่ารายการถูกตัดเงินไปแล้ว และเมื่อทำรายการสั่งใหม่ถูกตัดเงินซ้ำอีกครั้ง โดยระบุว่าชุดแรกไม่มีการจัดส่ง และสอบถามว่าจะได้รับเงินคืนหรือไม่</t>
  </si>
  <si>
    <t>https://drive.google.com/open?id=10Ny9v2VUWhSganPtCQ9uTUoWnOZJ5woW</t>
  </si>
  <si>
    <t>May 2026+</t>
  </si>
  <si>
    <t>AA231019</t>
  </si>
  <si>
    <t>https://app.oho.chat/business/6805c0f16232119d2a1204b5/smartchat?room=69f4a2999f519a1ed863c477</t>
  </si>
  <si>
    <t>เคสนี้มีทั้งการทักทายและการปิดการสนทนาตามมาตรฐาน โดยแอดมินเปิดบทสนทนาด้วยการแนะนำตัวชัดเจน และมีข้อความปิดเคสเป็นข้อความสุดท้ายของแอดมิน 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t>
  </si>
  <si>
    <t>แอดมินตอบกลับอยู่ใน SLA และมีการดำเนินการตามขั้นตอน โดยเริ่มจากขอข้อมูลเพิ่มเติมก่อนตรวจสอบ จากนั้นแจ้งลูกค้าว่ากำลังตรวจสอบ และกลับมาแจ้งผลการดำเนินการยกเลิกได้ชัดเจน
เงื่อนไขที่ใช้หักคะแนนตามไฟล์:
ไม่เข้ากลุ่มพลาด
ตัวอย่างจากเคส:
แอดมินขอข้อมูลเพิ่มเติมก่อนตรวจสอบ และหลังจากนั้นแจ้งผลว่าได้ดำเนินการแจ้งยกเลิกเรียบร้อยแล้วพร้อมระบุเวลา</t>
  </si>
  <si>
    <t>คำตอบของแอดมินตรงกับปัญหาที่ลูกค้าแจ้ง โดยไม่ได้ตอบกว้างเกินไปหรือออกนอกประเด็น แอดมินสามารถแจ้งผลได้ชัดเจนว่าได้ดำเนินการเรื่องยกเลิกแล้ว และระบุเวลาที่ออเดอร์จะถูกยกเลิก จึงถือว่าคำตอบถูกต้องและตรงจุด
เงื่อนไขที่ใช้หักคะแนนตามไฟล์:
ไม่เข้ากลุ่มพลาด
ตัวอย่างจากเคส:
“260501-RV-7777 ดำเนินการแจ้งเรื่องยกเลิกเรียบร้อยแล้วครับ ออเดอร์จะถูกยกเลิกภายใน 20.22 น.”
ตัวอย่างที่ถูกต้องมากขึ้น:
คำตอบหลักในเคสนี้ถือว่าถูกต้องแล้ว</t>
  </si>
  <si>
    <t>แอดมินแจ้งผลการดำเนินการและกำหนดเวลาได้ครบ แต่ยังขาดข้อมูลเพิ่มเติมในส่วนการติดตามผล เช่น หากเกินเวลา 20.22 น. แล้วออเดอร์ยังไม่ถูกยกเลิก ควรทำอย่างไรต่อ หรือสามารถแจ้งกลับเข้ามาเพื่อติดตามได้อย่างไร
เงื่อนไขที่ใช้หักคะแนนตามไฟล์:
เข้ากลุ่ม พลาดเล็กน้อย
ตัวอย่างจากเคส:
แอดมินแจ้งว่าออเดอร์จะถูกยกเลิกภายใน 20.22 น. แต่ไม่ได้แจ้งต่อว่าหากยังไม่ถูกยกเลิกให้ทำอย่างไร
ตัวอย่างที่ถูกต้องมากขึ้น:
“ดำเนินการแจ้งเรื่องยกเลิกเรียบร้อยแล้วครับ ออเดอร์จะถูกยกเลิกภายใน 20.22 น. หากเกินเวลาดังกล่าวแล้วยังไม่ถูกยกเลิก สามารถแจ้งกลับเข้ามาได้เลยครับ แอดมินจะช่วยติดตามให้ต่อครับ”</t>
  </si>
  <si>
    <t>แอดมินมีการอ้างอิงหมายเลขออเดอร์ชัดเจน และแจ้งผลการดำเนินการพร้อมเวลาที่คาดว่าจะยกเลิกได้อย่างตรงไปตรงมา ทำให้ลูกค้าเข้าใจได้ง่าย
เงื่อนไขที่ใช้หักคะแนนตามไฟล์:
ไม่เข้ากลุ่มพลาด
ตัวอย่างจากเคส:
มีการระบุหมายเลขออเดอร์ 260501-RV-7777 พร้อมแจ้งเวลาที่ระบบจะยกเลิกรายการ
ตัวอย่างที่ถูกต้องมากขึ้น:
รูปแบบการอธิบายในเคสนี้ถือว่าชัดเจนแล้ว</t>
  </si>
  <si>
    <t>แอดมินจับประเด็นปัญหาได้ตรง และช่วยดำเนินการแก้ไขให้ลูกค้าได้จริง โดยไม่ได้เพียงแค่รับเรื่องหรือให้รออย่างเดียว แต่มีผลลัพธ์ชัดเจนว่ามีการแจ้งยกเลิกออเดอร์เรียบร้อยแล้ว
เงื่อนไขที่ใช้หักคะแนนตามไฟล์:
ไม่เข้ากลุ่มพลาด
ตัวอย่างจากเคส:
ลูกค้าแจ้งว่ายกเลิกรายการไม่ได้ และแอดมินสามารถดำเนินการแจ้งเรื่องยกเลิกให้ได้ทันที
ตัวอย่างที่ถูกต้องมากขึ้น:
รูปแบบการช่วยเหลือในเคสนี้ถือว่าตรงจุดแล้ว</t>
  </si>
  <si>
    <t>แอดมินมี ownership ในการดูแลเคส โดยรับข้อมูล ตรวจสอบ และแจ้งผลให้ลูกค้าจนจบ แต่ในส่วนของ next step ยังไม่ครบถ้วน เพราะยังไม่ได้แจ้งเผื่อกรณีที่ออเดอร์ไม่ถูกยกเลิกตามเวลาที่แจ้งไว้ 
เงื่อนไขที่ใช้หักคะแนนตามไฟล์:
เข้ากลุ่ม พลาดเล็กน้อย
ตัวอย่างจากเคส:
แอดมินแจ้งกำหนดยกเลิกออเดอร์ แต่ยังไม่มีประโยคต่อว่าหากระบบไม่ยกเลิกตามเวลาแล้วจะช่วยติดตามให้อย่างไร
ตัวอย่างที่ถูกต้องมากขึ้น:
“แอดมินดำเนินการแจ้งเรื่องยกเลิกเรียบร้อยแล้วครับ ออเดอร์จะถูกยกเลิกภายใน 20.22 น. หากเกินเวลาดังกล่าวแล้วยังไม่อัปเดต สามารถแจ้งกลับเข้ามาได้เลยครับ แอดมินจะช่วยตรวจสอบให้ต่อครับ”</t>
  </si>
  <si>
    <t>ข้อความมีการเรียงลำดับชัดเจน อ่านง่าย และลูกค้าสามารถเข้าใจสาระสำคัญได้ไม่ยาก
เงื่อนไขที่ใช้หักคะแนนตามไฟล์:
ไม่เข้ากลุ่มพลาด</t>
  </si>
  <si>
    <t>โดยรวมข้อความกระชับและเข้าใจง่าย แต่มีจุดที่ควรปรับเรื่องคำสะกดในข้อความ เช่นคำว่า “รายดาร” ซึ่งควรเป็น “รายการ” รวมถึงคำว่า “ข้อสอบถามเพิ่มเติม” ที่ฟังไม่ค่อยเป็นธรรมชาติ
เงื่อนไขที่ใช้หักคะแนนตามไฟล์:
เข้ากลุ่ม พลาดเล็กน้อย
ตัวอย่างจากเคส:
“สามารถสั่งรายดารอื่นได้เลยนะครับ”
ตัวอย่างที่ถูกต้องมากขึ้น:
“สามารถสั่งรายการอื่นได้เลยนะครับ”</t>
  </si>
  <si>
    <t>น้ำเสียงของแอดมินสุภาพ เหมาะสมกับสถานการณ์ และช่วยให้ลูกค้ารู้สึกว่าได้รับการดูแลอย่างต่อเนื่อง อย่างไรก็ตาม หากเพิ่มประโยคแสดงความใส่ใจอีกเล็กน้อย เช่น แจ้งว่ายินดีช่วยติดตามต่อหากรายการยังไม่ถูกยกเลิก จะทำให้การสื่อสารสมบูรณ์มากขึ้น
เงื่อนไขที่ใช้หักคะแนนตามไฟล์:
เข้ากลุ่ม พลาดเล็กน้อย
ตัวอย่างจากเคส:
แอดมินให้ข้อมูลชัดเจนและสุภาพ แต่ยังไม่มีประโยคดูแลต่อหลังแจ้งผล
ตัวอย่างที่ถูกต้องมากขึ้น:
“แอดมินดำเนินการแจ้งเรื่องยกเลิกให้เรียบร้อยแล้วครับ หากเกินเวลาที่แจ้งไว้แล้วยังไม่ถูกยกเลิก สามารถแจ้งกลับเข้ามาได้เลยครับ แอดมินจะช่วยติดตามให้ต่อครับ”</t>
  </si>
  <si>
    <t>ลูกค้าสอบถามปัญหาไม่สามารถยกเลิกรายการได้ (Customer inquires about being unable to cancel the order)</t>
  </si>
  <si>
    <t>ลูกค้าติดต่อเข้ามาแจ้งว่าไม่สามารถยกเลิกรายการได้ โดยระบุเพิ่มเติมว่าร้านค้าไม่รับออเดอร์ แต่ลูกค้าไม่สามารถกดยกเลิกรายการเองได้</t>
  </si>
  <si>
    <t>https://drive.google.com/open?id=15zsm0P1KDdQoRtLr_cN4G5ebVQ-FuRVX</t>
  </si>
  <si>
    <t>AA231226</t>
  </si>
  <si>
    <t>https://app.oho.chat/business/6805c0f16232119d2a1204b5/smartchat?room=69f40b839cc48d5a47167a83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</si>
  <si>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แอดมินขนมดอกจอก 🍪 ยินดีให้บริการ”
“แอดมินขออนุญาตจบการสนทนานะคะ หากต้องการสอบถามข้อมูลเพิ่มเติม...”</t>
  </si>
  <si>
    <t>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</si>
  <si>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แอดมินตอบกลับไว อยู่ใน SLA และมีการทำงานต่อเนื่องตามขั้นตอน ตั้งแต่รับข้อมูล ตรวจสอบ แจ้งผล และอัปเดตสถานะให้พี่ไรเดอร์ทราบ จึงถือว่าผ่านในหัวข้อนี้
เงื่อนไขที่ใช้หักคะแนนตามไฟล์:
ไม่เข้ากลุ่มพลาด
ตัวอย่างจากเคส:
แอดมินแจ้งว่ากำลังตรวจสอบ ต่อมาแจ้งเบอร์ร้าน และอัปเดตว่าร้านกดรับออเดอร์แล้ว</t>
  </si>
  <si>
    <t>คำตอบของแอดมินตรงกับปัญหาที่พี่ไรเดอร์แจ้ง และข้อมูลที่แจ้งกลับก็สอดคล้องกับสถานการณ์ เช่น ร้านเปิดปกติ และร้านกดรับออเดอร์เรียบร้อยแล้ว
เงื่อนไขที่ใช้หักคะแนนตามไฟล์:
ไม่เข้ากลุ่มพลาด
ตัวอย่างจากเคส:
“ร้านค้าจ้งว่าร้านเปิดปกติค่ะ”
“หมายเลขคำสั่งซื้อ 260502-RW-0743 ร้านค้ากดรับออเดอร์เรียบร้อยค่ะ”</t>
  </si>
  <si>
    <t>แอดมินตอบได้ค่อนข้างครบ ทั้งแจ้งผลตรวจสอบ แจ้งเบอร์ร้าน และอัปเดตว่าออเดอร์ถูกกดรับแล้ว ทำให้พี่ไรเดอร์เข้าใจสถานะของงานได้ชัดเจน จุดที่ยังเพิ่มได้อีกนิดคือการบอกเผื่อไว้ว่า หากร้านยังไม่ตอบกลับหรือมีปัญหาต่อ ให้แจ้งกลับมาได้อีก
เงื่อนไขที่ใช้หักคะแนนตามไฟล์:
เข้ากลุ่ม พลาดเล็กน้อย
ตัวอย่างจากเคส:
แอดมินแจ้งผลครบในส่วนสถานะร้านและออเดอร์ แต่ยังไม่ได้บอกต่อว่าถ้ายังมีปัญหาให้ทำอย่างไร</t>
  </si>
  <si>
    <t>แอดมินแจ้งข้อมูลเป็นลำดับ เข้าใจง่าย และมีการอ้างอิงทั้งเบอร์ร้านและหมายเลขออเดอร์ชัดเจน ทำให้พี่ไรเดอร์ติดตามเรื่องได้ง่าย
เงื่อนไขที่ใช้หักคะแนนตามไฟล์:
ไม่เข้ากลุ่มพลาด
ตัวอย่างจากเคส:
“รบกวนพี่ไรเดอร์ ติดต่อร้านค้าที่เบอร์ 0812072987 นะคะ”
“หมายเลขคำสั่งซื้อ 260502-RW-0743 ร้านค้ากดรับออเดอร์เรียบร้อยค่ะ”</t>
  </si>
  <si>
    <t>แอดมินช่วยได้ตรงจุด เพราะพี่ไรเดอร์แจ้งว่าติดต่อร้านไม่ได้และรอมานาน แอดมินก็ตรวจสอบให้ทันที แล้วช่วยอัปเดตจนปัญหาคลี่คลายว่าร้านเปิดปกติและกดรับออเดอร์แล้ว ถือว่าช่วยแก้ปัญหาได้จริง
เงื่อนไขที่ใช้หักคะแนนตามไฟล์:
ไม่เข้ากลุ่มพลาด
ตัวอย่างจากเคส:
พี่ไรเดอร์แจ้งว่ารอเกือบ 20 นาทีและติดต่อร้านไม่ได้ จากนั้นแอดมินตรวจสอบและแจ้งผลจนร้านกดรับออเดอร์เรียบร้อย</t>
  </si>
  <si>
    <t>แอดมินดูแลเคสต่อเนื่องดี มีการรับเรื่อง ตรวจสอบ อัปเดตผล และปิดเคสหลังจากพี่ไรเดอร์ยืนยันว่าไม่มีปัญหาต่อแล้ว จึงถือว่ามี ownership ที่ดี จุดที่ยังเพิ่มได้อีกนิดคือบอกให้ชัดกว่านี้ว่า หากร้านยังไม่ตอบหรือออเดอร์มีปัญหาอีก ให้แจ้งกลับมาได้เลย
เงื่อนไขที่ใช้หักคะแนนตามไฟล์:
เข้ากลุ่ม พลาดเล็กน้อย
ตัวอย่างจากเคส:
แอดมินติดตามจนร้านกดรับออเดอร์ และปิดเคสหลังพี่ไรเดอร์แจ้งว่าโอเคแล้ว
ตัวอย่างที่ถูกต้องมากขึ้น:
“หากหลังจากนี้ร้านยังไม่ตอบกลับหรือมีปัญหาเรื่องออเดอร์อีก พี่ไรเดอร์สามารถแจ้งกลับมาได้เลยนะคะ แอดมินจะช่วยตรวจสอบให้ต่อค่ะ”</t>
  </si>
  <si>
    <t>ข้อความอ่านง่าย เรียงลำดับดี และเข้าใจได้ไม่ยาก
เงื่อนไขที่ใช้หักคะแนนตามไฟล์:
ไม่เข้ากลุ่มพลาด</t>
  </si>
  <si>
    <t>โดยรวมภาษาสุภาพและเข้าใจง่าย แต่มีคำพิมพ์ตกเล็กน้อย เช่น “ร้านค้าจ้งว่า” ซึ่งควรเป็น “ร้านค้าแจ้งว่า”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“ร้านค้าจ้งว่าร้านเปิดปกติค่ะ”
ตัวอย่างที่ถูกต้องมากขึ้น:
“ร้านค้าแจ้งว่าร้านเปิดปกติค่ะ”</t>
  </si>
  <si>
    <t>น้ำเสียงของแอดมินสุภาพและเหมาะสมตลอดการสนทนา รวมถึงมีข้อความอวยพรตอนปิดเคส ทำให้ภาพรวมดูเป็นมิตรดี 
เงื่อนไขที่ใช้หักคะแนนตามไฟล์:
ไม่เข้ากลุ่มพลาด
ตัวอย่างจากเคส:
แอดมินใช้คำพูดสุภาพตลอด และปิดท้ายด้วย “ขอให้พี่ไรเดอร์ขับขี่ปลอดภัย...”</t>
  </si>
  <si>
    <t>ไรเดอร์สอบถามปัญหาติดต่อร้านค้าไม่ได้และร้านยังไม่รับออเดอร์ (Rider inquires about being unable to contact the merchant and the order not being accepted)</t>
  </si>
  <si>
    <t>พี่ไรเดอร์ติดต่อเข้ามาแจ้งปัญหาว่าติดต่อร้านค้าไม่ได้ ร้านยังไม่รับออเดอร์ และรอมาประมาณเกือบ 20 นาทีแล้ว พร้อมส่งข้อมูลประกอบครบทั้งชื่อ เลข RR เบอร์โทร และหมายเลขออเดอร์</t>
  </si>
  <si>
    <t>https://drive.google.com/open?id=1-wSbshiAz5ekuprFIOtdYOk7TMW_7DGR</t>
  </si>
  <si>
    <t>AA231167</t>
  </si>
  <si>
    <t>https://app.oho.chat/business/6805c0f16232119d2a1204b5/smartchat?room=699974996622f789fd016e42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</si>
  <si>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แอดมินขนมดอกจอก 🍪 ยินดีให้บริการ”
“เนื่องจากยังไม่ได้รับการตอบกลับ แอดมินขออนุญาตจบการสนทนานะคะ...”</t>
  </si>
  <si>
    <t>ไม่พบการเปิดเผยข้อมูลส่วนบุคคลเกินความจำเป็น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t>
  </si>
  <si>
    <t>แอดมินตอบกลับไว อยู่ใน SLA และมีการทำงานตามขั้นตอน คือรับข้อมูลก่อน แล้วตรวจสอบ ก่อนกลับมาแจ้งผลให้ร้านค้าทราบอย่างชัดเจน จึงถือว่าผ่านในหัวข้อนี้
เงื่อนไขที่ใช้หักคะแนนตามไฟล์:
ไม่เข้ากลุ่มพลาด</t>
  </si>
  <si>
    <t>คำตอบของแอดมินตรงกับสิ่งที่ร้านค้าสงสัย และมีการแจกแจงยอดแต่ละออเดอร์พร้อมสรุปยอดสุทธิหลังหักสินเชื่อ ทำให้เห็นชัดว่ายอด 475.21 บาท ถูกต้องตามที่ตรวจสอบได้
เงื่อนไขที่ใช้หักคะแนนตามไฟล์:
ไม่เข้ากลุ่มพลาด
ตัวอย่างจากเคส:
“รวมเป็นเงินทั้งสิ้น 525.21 บาท และมีการหักสินเชื่อจำนวน 50 บาท คงเหลือยอดสุทธิ 475.21 บาท ถูกต้องเรียบร้อยแล้วค่ะ”</t>
  </si>
  <si>
    <t>แอดมินแจ้งยอดแต่ละออเดอร์และยอดสุทธิได้ค่อนข้างครบ ทำให้ร้านค้าเข้าใจว่าทำไมเงินเข้าจริงเป็น 475.21 บาท จุดที่ยังเพิ่มได้อีกนิดคือควรอธิบายต่อให้ชัดว่า ยอด 965.00 บาท ที่ร้านค้าเห็น เป็นยอดขายก่อนหักค่า GP จึงไม่ใช่ยอดเงินโอนสุทธิที่จะได้รับจริง
เงื่อนไขที่ใช้หักคะแนนตามไฟล์:
เข้ากลุ่ม พลาดเล็กน้อย
ตัวอย่างจากเคส:
มีการสรุปยอดสุทธิหลังหักค่า GP และหักสินเชื่อแล้ว แต่ยังไม่ได้อธิบายเชื่อมกับยอด 965.00 บาท ที่ร้านค้าอ้างถึงโดยตรง
ตัวอย่างที่ถูกต้องมากขึ้น:
“ยอด 965.00 บาท เป็นยอดขายก่อนหักค่า GP นะคะ หลังหักค่า GP ของแต่ละออเดอร์แล้วจะเหลือรวม 525.21 บาท และเมื่อหักสินเชื่ออีก 50 บาท จึงคงเหลือยอดสุทธิ 475.21 บาทค่ะ”</t>
  </si>
  <si>
    <t>แอดมินอธิบายเป็นลำดับดี โดยแจกแจงยอดของแต่ละออเดอร์ก่อน แล้วค่อยสรุปรวมยอดสุทธิท้ายข้อความ ทำให้ร้านค้าอ่านแล้วเข้าใจได้ง่าย
เงื่อนไขที่ใช้หักคะแนนตามไฟล์:
ไม่เข้ากลุ่มพลาด</t>
  </si>
  <si>
    <t>แอดมินช่วยได้ตรงจุด เพราะร้านค้าสงสัยเรื่องยอดเงินเข้าไม่ตรง แอดมินก็ตรวจสอบและอธิบายที่มาของยอดให้เลย ทำให้ร้านค้าเข้าใจว่าระบบโอนมาไม่ผิด จุดที่ยังเพิ่มได้อีกนิดคือช่วยเชื่อมให้ชัดกว่านี้ว่าความต่างของยอดเกิดจากการหักค่า GP และหักสินเชื่อ ไม่ใช่ยอดหาย
เงื่อนไขที่ใช้หักคะแนนตามไฟล์:
เข้ากลุ่ม พลาดเล็กน้อย
ตัวอย่างจากเคส:
แอดมินแจกแจงยอดของแต่ละออเดอร์และสรุปยอดสุทธิหลังหักสินเชื่อ
ตัวอย่างที่ถูกต้องมากขึ้น:
“จากที่ตรวจสอบ ยอดเงินไม่ได้หายไปนะคะ แต่เป็นยอดหลังหักค่า GP ของแต่ละออเดอร์แล้ว และมีหักสินเชื่ออีก 50 บาท จึงเหลือยอดโอนสุทธิ 475.21 บาทค่ะ”</t>
  </si>
  <si>
    <t>แอดมินมีการรับเรื่อง ตรวจสอบ และแจ้งผลให้ร้านค้าชัดเจน ถือว่าดูแลเคสได้ดี
เงื่อนไขที่ใช้หักคะแนนตามไฟล์:
ไม่เข้ากลุ่มพลาด</t>
  </si>
  <si>
    <t>ข้อความอ่านง่าย เรียงเป็นลำดับดี และแยกยอดแต่ละออเดอร์ชัดเจน ทำให้ร้านค้าดูตัวเลขได้ไม่ยาก
เงื่อนไขที่ใช้หักคะแนนตามไฟล์:
ไม่เข้ากลุ่มพลาด</t>
  </si>
  <si>
    <t>ภาษาที่ใช้เข้าใจง่าย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</si>
  <si>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
เงื่อนไขที่ใช้หักคะแนนตามไฟล์:
ไม่เข้ากลุ่มพลาด</t>
  </si>
  <si>
    <t>ร้านค้าสอบถามยอดเงินโอนเข้าบัญชีไม่ตรงกับยอดขายหลังหักค่าใช้จ่าย (Merchant inquires about payout amount not matching sales after deductions)</t>
  </si>
  <si>
    <t>ร้านค้าติดต่อเข้ามาสอบถามเรื่องยอดเงินเข้าบัญชี โดยแจ้งว่ายอดขายเมื่อวาน 965.00 บาท หลังหักแล้วเหลือ 662.51 บาท และมีหักสินเชื่อ 50 บาท แต่ยอดเงินที่ได้รับจริงเข้ามาเพียง 475.21 บาท จึงต้องการทราบว่ายอดดังกล่าวถูกต้องหรือไม่</t>
  </si>
  <si>
    <t>https://drive.google.com/open?id=1o-EuC2unxg8jy9A9ozPO9DgvGlrxpldr</t>
  </si>
  <si>
    <t>AA231615</t>
  </si>
  <si>
    <t>https://app.oho.chat/business/6805c0f16232119d2a1204b5/smartchat?room=685720ba4d1fc325437dea64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</si>
  <si>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แอดมินขนมสาลี่ ยินดีให้บริการค่ะ”
“หากไม่มีข้อมูลเพิ่มเติม แอดมินขออนุญาตจบการสนทนาในครั้งนี้นะคะ...”</t>
  </si>
  <si>
    <t>แอดมินตอบกลับอยู่ใน SLA และมีการแจ้งขั้นตอนการดำเนินการให้พี่ไรเดอร์ทราบว่ากำลังตรวจสอบข้อมูล และมีการส่งเรื่องเพื่อตรวจสอบต่อแล้ว
เงื่อนไขที่ใช้หักคะแนนตามไฟล์:
ไม่เข้ากลุ่มพลาด
ตัวอย่างจากเคส:
แอดมินแจ้งว่ากำลังตรวจสอบข้อมูล RR711753 และกลับมาอัปเดตว่าได้ส่งเรื่องเพื่อตรวจสอบและอนุมัติไรเดอร์แล้ว</t>
  </si>
  <si>
    <t>แอดมินแจ้งถูกต้องในส่วนที่ว่าได้ส่งเรื่องเพื่อตรวจสอบข้อมูลและอนุมัติไรเดอร์แล้ว และใช้เวลาประมาณ 3 วันทำการ แต่คำตอบยังไม่ครบทั้งหมด เพราะไม่ได้แจ้งว่าผลการอนุมัติจะส่งผ่านทาง SMS ไปยังเบอร์ที่ไรเดอร์สมัครบัญชี
เงื่อนไขที่ใช้หักคะแนนตามไฟล์:
เข้ากลุ่ม พลาดเล็กน้อย
ตัวอย่างจากเคส:
“แอดมินดำเนินการส่งเรื่องเพื่อตรวจสอบข้อมูลและอนุมัติไรเดอร์นะคะ ระยะเวลาในการดำเนินการ 3 วันทำการ...”
ตัวอย่างที่ถูกต้องมากขึ้น:
“แอดมินดำเนินการส่งเรื่องเพื่อตรวจสอบข้อมูลและอนุมัติไรเดอร์เรียบร้อยแล้วนะคะ ระยะเวลาในการดำเนินการประมาณ 3 วันทำการ โดยผลการอนุมัติจะแจ้งผ่านทาง SMS ไปยังเบอร์ที่ใช้สมัครบัญชีค่ะ”</t>
  </si>
  <si>
    <t>แอดมินแจ้งสถานะและระยะเวลาดำเนินการ 3 วันทำการแล้ว แต่ยังแจ้งข้อมูลไม่ครบ เนื่องจากไม่ได้แจ้งว่าผลการอนุมัติจะแจ้งผ่านทาง SMS ไปทางเบอร์ที่ไรเดอร์สมัครบัญชี และหากได้รับการอนุมัติแล้วสามารถเข้าใช้งานบัญชีไรเดอร์ได้เลย
เงื่อนไขที่ใช้หักคะแนนตามไฟล์:
เข้ากลุ่ม พลาดปานกลาง
ตัวอย่างจากเคส:
แอดมินแจ้งเพียงว่าใช้เวลา 3 วันทำการ และหากได้รับการอนุมัติเรียบร้อยจะแจ้งให้ทราบอีกครั้ง
ตัวอย่างที่ถูกต้องมากขึ้น:
“แอดมินดำเนินการส่งเรื่องให้เรียบร้อยแล้วนะคะ ใช้เวลาประมาณ 3 วันทำการ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หากได้รับการอนุมัติแล้วสามารถเข้าใช้งานบัญชีไรเดอร์ได้เลยค่ะ”</t>
  </si>
  <si>
    <t>แอดมินแจ้งขั้นตอนหลักเข้าใจได้ว่าได้ส่งเรื่องตรวจสอบแล้ว และใช้เวลาประมาณ 3 วันทำการ แต่ยังไม่ได้บอกให้ชัดว่าผลจะส่งมาทางไหน และหลังจากอนุมัติแล้วพี่ไรเดอร์ต้องทำอะไรต่อ
เงื่อนไขที่ใช้หักคะแนนตามไฟล์:
เข้ากลุ่ม พลาดเล็กน้อย
ตัวอย่างจากเคส:
มีการแจ้งว่าอยู่ระหว่างส่งเรื่องตรวจสอบและอนุมัติไรเดอร์ ใช้เวลา 3 วันทำการ
ตัวอย่างที่ถูกต้องมากขึ้น:
“ตอนนี้แอดมินส่งเรื่องตรวจสอบให้เรียบร้อยแล้วนะคะ ใช้เวลาประมาณ 3 วันทำการ โดยผลจะส่งผ่านทาง SMS ไปยังเบอร์ที่ใช้สมัครบัญชี และหากอนุมัติแล้วสามารถเข้าใช้งานบัญชีไรเดอร์ได้เลยค่ะ”</t>
  </si>
  <si>
    <t>แอดมินช่วยตรวจสอบและแจ้งสถานะให้แล้ว แต่การช่วยเหลือยังไม่ครบ เพราะไม่ได้แจ้งข้อมูลสำคัญต่อว่าไรเดอร์จะได้รับผลอนุมัติทาง SMS และเมื่ออนุมัติแล้วสามารถเข้าใช้งานบัญชีได้ทันที
เงื่อนไขที่ใช้หักคะแนนตามไฟล์:
เข้ากลุ่ม พลาดเล็กน้อยถึงปานกลาง
ตัวอย่างจากเคส:
แอดมินแจ้งว่าได้ส่งเรื่องตรวจสอบและอนุมัติแล้ว แต่ยังไม่ได้บอกข้อมูลหลังจากนั้นให้ครบ
ตัวอย่างที่ถูกต้องมากขึ้น:
“แอดมินส่งเรื่องตรวจสอบและอนุมัติให้เรียบร้อยแล้วนะคะ ใช้เวลาประมาณ 3 วันทำการ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หากได้รับการอนุมัติแล้วสามารถเข้าใช้งานบัญชีไรเดอร์ได้เลยค่ะ”</t>
  </si>
  <si>
    <t>แอดมินมีการแจ้งระยะเวลาดำเนินการแล้ว แต่การแจ้ง next step ยังไม่ครบ เพราะไม่ได้แจ้งว่าพี่ไรเดอร์ต้องรอผลผ่านทาง SMS และไม่ได้แจ้งว่าหากได้รับการอนุมัติแล้วสามารถเข้าใช้งานบัญชีไรเดอร์ได้เลย
เงื่อนไขที่ใช้หักคะแนนตามไฟล์:
เข้ากลุ่ม พลาดปานกลาง
ตัวอย่างจากเคส:
มีการแจ้งเพียงว่าใช้เวลา 3 วันทำการ และหากได้รับการอนุมัติเรียบร้อยจะแจ้งให้ทราบอีกครั้ง
ตัวอย่างที่ถูกต้องมากขึ้น:
“ใช้เวลาประมาณ 3 วันทำการนะคะ โดยผลการอนุมัติจะแจ้งผ่านทาง SMS ไปยังเบอร์ที่ใช้สมัครบัญชีค่ะ หากได้รับการอนุมัติแล้วสามารถเข้าใช้งานบัญชีไรเดอร์ได้เลย และหากครบกำหนดยังไม่ได้รับ SMS สามารถติดต่อกลับเข้ามาเพื่อตรวจสอบเพิ่มเติมได้ค่ะ”</t>
  </si>
  <si>
    <t>ข้อความอ่านง่าย เรียงลำดับเข้าใจได้ไม่ยาก และจับใจความสำคัญได้ชัด
เงื่อนไขที่ใช้หักคะแนนตามไฟล์:
ไม่เข้ากลุ่มพลาด</t>
  </si>
  <si>
    <t>โดยรวมภาษาสุภาพและเข้าใจง่าย แต่มีจุดพิมพ์ผิดเล็กน้อย เช่น “แจ้งหใ้ทราบ” ซึ่งควรเป็น “แจ้งให้ทราบ”
เงื่อนไขที่ใช้หักคะแนนตามไฟล์:
เข้ากลุ่ม พลาดเล็กน้อย
ตัวอย่างจากเคส:
“หากได้รับการอนุมัติเรียบร้อยแอดมินแจ้งหใ้ทราบอีกครั้งค่ะ”
ตัวอย่างที่ถูกต้องมากขึ้น:
“หากได้รับการอนุมัติเรียบร้อย แอดมินจะแจ้งให้ทราบอีกครั้งค่ะ”</t>
  </si>
  <si>
    <t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จุดที่ยังเพิ่มได้อีกนิดคือควรแจ้งให้พี่ไรเดอร์สบายใจขึ้นว่าให้รอผลทาง SMS ได้เลย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“ไม่ต้องกังวลนะคะ ตอนนี้แอดมินส่งเรื่องให้เรียบร้อยแล้ว รบกวนรอผลทาง SMS ที่เบอร์สมัครบัญชีได้เลยค่ะ”</t>
  </si>
  <si>
    <t>ไรเดอร์สอบถามสถานะการอนุมัติสมัครขับและการตรวจสอบข้อมูล (Rider inquires about rider approval status and data verification)</t>
  </si>
  <si>
    <t>พี่ไรเดอร์ติดต่อเข้ามาสอบถามสถานะการอนุมัติสมัครขับ โดยแอดมินแจ้งว่ากำลังตรวจสอบข้อมูล RR711753 และต่อมาแจ้งว่าได้ส่งเรื่องเพื่อตรวจสอบข้อมูลและอนุมัติไรเดอร์แล้ว ใช้เวลาประมาณ 3 วันทำการ</t>
  </si>
  <si>
    <t>https://drive.google.com/open?id=1B_IAu9h00ylIdtkZlcoxjMHiq5nrFc90</t>
  </si>
  <si>
    <t>AA231556</t>
  </si>
  <si>
    <t>https://app.oho.chat/business/6805c0f16232119d2a1204b5/smartchat?room=68317403f4a76cb4fb5e688b</t>
  </si>
  <si>
    <t>แอดมินตอบกลับอยู่ใน SLA และมีการรับเรื่อง ตรวจสอบ และแจ้งผลให้พี่ไรเดอร์ทราบต่อเนื่อง
เงื่อนไขที่ใช้หักคะแนนตามไฟล์:
ไม่เข้ากลุ่มพลาด
ตัวอย่างจากเคส:
แอดมินรับเรื่องออเดอร์ 260502-RW-4420 แล้วกลับมาแจ้งผลว่าได้ยกเลิกออเดอร์เรียบร้อยแล้ว</t>
  </si>
  <si>
    <t>แอดมินตอบตรงกับเรื่องที่พี่ไรเดอร์แจ้ง และแจ้งผลชัดเจนว่าได้ดำเนินการยกเลิกออเดอร์เรียบร้อยแล้ว 
เงื่อนไขที่ใช้หักคะแนนตามไฟล์:
ไม่เข้ากลุ่มพลาด
ตัวอย่างจากเคส:
“จากการตรวจสอบข้อมูลออเดอร์ 260502-RW-4420 แอดมินดำเนินการยกเลิกออเดอร์เรียบร้อยนะคะ”</t>
  </si>
  <si>
    <t>แอดมินแจ้งผลการดำเนินการแล้วว่าออเดอร์ถูกยกเลิกเรียบร้อย แต่ยังแจ้งข้อมูลไม่ครบทั้งหมด เพราะไม่ได้บอกเพิ่มเติมว่าหลังจากนี้พี่ไรเดอร์ต้องทำอะไรต่อ หรือหากยังพบปัญหากับออเดอร์นี้สามารถติดต่อกลับมาได้
เงื่อนไขที่ใช้หักคะแนนตามไฟล์:
เข้ากลุ่ม พลาดเล็กน้อย
ตัวอย่างจากเคส:
แอดมินแจ้งเพียงว่าได้ยกเลิกออเดอร์เรียบร้อยแล้ว
ตัวอย่างที่ถูกต้องมากขึ้น:
“แอดมินดำเนินการยกเลิกออเดอร์เรียบร้อยแล้วนะคะ หากยังพบปัญหาเกี่ยวกับออเดอร์นี้ หรือมีข้อมูลเพิ่มเติมสามารถแจ้งกลับมาได้เลยค่ะ”</t>
  </si>
  <si>
    <t>แอดมินแจ้งหมายเลขออเดอร์ชัดเจน และแจ้งผลว่าดำเนินการยกเลิกเรียบร้อยแล้ว แต่ยังไม่ได้อธิบายเพิ่มว่าการยกเลิกเกิดจากสาเหตุที่ร้านค้าโปรหมดและลูกค้าไม่สามารถเปลี่ยนเมนูได้ ทำให้รายละเอียดของคำตอบยังสั้นไปนิด
เงื่อนไขที่ใช้หักคะแนนตามไฟล์:
เข้ากลุ่ม พลาดเล็กน้อย
ตัวอย่างจากเคส:
มีการอ้างอิงออเดอร์ 260502-RW-4420 และแจ้งผลการยกเลิก
ตัวอย่างที่ถูกต้องมากขึ้น:
“จากการตรวจสอบข้อมูลออเดอร์ 260502-RW-4420 แอดมินดำเนินการยกเลิกออเดอร์เรียบร้อยแล้วนะคะ เนื่องจากลูกค้าต้องการเปลี่ยนเมนูแต่ร้านค้าโปรหมดค่ะ”</t>
  </si>
  <si>
    <t>แอดมินช่วยได้ตรงจุด เพราะเมื่อพี่ไรเดอร์แจ้งปัญหาว่าลูกค้าต้องการเปลี่ยนเมนูแต่ร้านค้าโปรหมด แอดมินก็ตรวจสอบและดำเนินการยกเลิกออเดอร์ให้เรียบร้อย ทำให้ปัญหาจบได้ในเคสนี้
เงื่อนไขที่ใช้หักคะแนนตามไฟล์:
ไม่เข้ากลุ่มพลาด
ตัวอย่างจากเคส:
พี่ไรเดอร์แจ้งปัญหาเรื่องเปลี่ยนเมนูไม่ได้ และแอดมินดำเนินการยกเลิกออเดอร์ให้ทันที</t>
  </si>
  <si>
    <t>แอดมินมีการรับเรื่อง ตรวจสอบ และดำเนินการให้จนเสร็จ ถือว่าดูแลเคสได้ดี แต่การแจ้ง next step ยังไม่ครบ เพราะไม่ได้บอกเพิ่มเติมว่าหากมีปัญหากับออเดอร์นี้อีก หรือยังติดขั้นตอนไหน สามารถแจ้งกลับมาได้เลย
เงื่อนไขที่ใช้หักคะแนนตามไฟล์:
เข้ากลุ่ม พลาดเล็กน้อย
ตัวอย่างจากเคส:
แอดมินแจ้งผลว่ายกเลิกออเดอร์แล้ว และปิดเคสหลังจากพี่ไรเดอร์ตอบรับ
ตัวอย่างที่ถูกต้องมากขึ้น:
“แอดมินดำเนินการยกเลิกออเดอร์เรียบร้อยแล้วนะคะ หากยังพบปัญหาเพิ่มเติมเกี่ยวกับออเดอร์นี้ สามารถแจ้งกลับมาได้เลยค่ะ”</t>
  </si>
  <si>
    <t>ภาษาที่ใช้สุภาพ กระชับ และไม่พบคำสะกดผิดจากข้อความของแอดมินในเคสนี้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</si>
  <si>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จุดที่ยังเพิ่มได้อีกนิดคืออาจมีประโยคแสดงความเข้าใจปัญหาของพี่ไรเดอร์ก่อนเริ่มตรวจสอบ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เดี๋ยวแอดมินตรวจสอบและช่วยดำเนินการให้เลยนะคะ”</t>
  </si>
  <si>
    <t>ไรเดอร์แจ้งขอยกเลิกออเดอร์เนื่องจากลูกค้าต้องการเปลี่ยนเมนูแต่สินค้าโปรโมชันหมด (Rider requests order cancellation because the customer wants to change the menu but the promotion item is unavailable)</t>
  </si>
  <si>
    <t>พี่ไรเดอร์ติดต่อเข้ามาแจ้งว่าลูกค้าต้องการเปลี่ยนอาหาร แต่ไม่สามารถเปลี่ยนได้ เนื่องจากสินค้าในโปรโมชันหมด จึงต้องการให้ช่วยตรวจสอบและดำเนินการเรื่องออเดอร์ต่อ</t>
  </si>
  <si>
    <t>https://drive.google.com/open?id=15wOxOC4ebIFI4zS_WJO7Zgfdf3dSyOHa</t>
  </si>
  <si>
    <t>AA232994</t>
  </si>
  <si>
    <t>https://app.oho.chat/business/6805c0f16232119d2a1204b5/smartchat?room=682c8456837b8999f33635d6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</si>
  <si>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“หากได้รับข้อมูลครบถ้วนแล้ว แอดมินขออนุญาตจบการสนทนานะคะ...”</t>
  </si>
  <si>
    <t>ไม่พบการเปิดเผยข้อมูลส่วนบุคคลเกินความจำเป็น และไม่พบการให้ข้อมูลที่ขัดกับนโยบาย</t>
  </si>
  <si>
    <t>แอดมินตอบกลับอยู่ใน SLA และมีการทำงานตามขั้นตอน คือรับเรื่อง ตรวจสอบ ยืนยันข้อมูลกับพี่ไรเดอร์ แล้วจึงดำเนินการจบงานในระบบ ก่อนแจ้งผลกลับ
เงื่อนไขที่ใช้หักคะแนนตามไฟล์:
ไม่เข้ากลุ่มพลาด
ตัวอย่างจากเคส:
แอดมินตรวจสอบออเดอร์ก่อน และมีการทวนว่าเป็นออเดอร์ 260505-RY-4395 ใช่หรือไม่ ก่อนดำเนินการจบงาน</t>
  </si>
  <si>
    <t>แอดมินตอบตรงกับเรื่องที่พี่ไรเดอร์แจ้ง และแจ้งผลถูกต้องว่าจบงานในระบบเรียบร้อยแล้ว พร้อมบอกต่อว่าสามารถรอระบบจ่ายงานใหม่ได้เลย จึงถือว่าคำตอบถูกต้อง
เงื่อนไขที่ใช้หักคะแนนตามไฟล์:
ไม่เข้ากลุ่มพลาด
ตัวอย่างจากเคส:
“แอดมินดำเนินการจบงานในระบบเรียบร้อยแล้วค่ะ”
“พี่ไรเดอร์สามารถรอระบบจ่ายงานใหม่อีกครั้งได้เลยค่ะ”</t>
  </si>
  <si>
    <t>แอดมินแจ้งข้อมูลได้ครบ ทั้งตรวจสอบออเดอร์ ยืนยันข้อมูลก่อนดำเนินการ แจ้งผลว่าจบงานแล้ว และบอกต่อว่าหลังจากนี้พี่ไรเดอร์สามารถรอระบบจ่ายงานใหม่ได้เลย จึงถือว่าคำตอบครบถ้วน
เงื่อนไขที่ใช้หักคะแนนตามไฟล์:
ไม่เข้ากลุ่มพลาด
ตัวอย่างจากเคส:
แอดมินแจ้งผลการจบงานและแจ้ง next step ต่อให้พี่ไรเดอร์ชัดเจน</t>
  </si>
  <si>
    <t>แอดมินอธิบายเป็นลำดับ เข้าใจง่าย และมีการยืนยันหมายเลขออเดอร์กับชื่อร้านค้าก่อนดำเนินการ อีกทั้งจากข้อมูลเพิ่มเติมพบว่ามีการโทรออกไปยืนยันการจัดส่งกับลูกค้าก่อนจบงาน จึงถือว่ามีขั้นตอนตรวจสอบค่อนข้างชัดเจน
เงื่อนไขที่ใช้หักคะแนนตามไฟล์:
ไม่เข้ากลุ่มพลาด
ตัวอย่างจากเคส:
“เป็นออเดอร์ 260505-RY-4395 จากร้าน Cafe Amazon ... ใช่หรือไม่คะ”</t>
  </si>
  <si>
    <t>แอดมินช่วยได้ตรงจุด เพราะหลังจากพี่ไรเดอร์แจ้งว่าส่งออเดอร์เรียบร้อยแล้วแต่จบงานไม่ได้ แอดมินมีการตรวจสอบในระบบ และมีการโทรออกไปยืนยันการจัดส่งกับลูกค้าก่อนดำเนินการจบงาน ทำให้การช่วยเหลือครบและมั่นใจก่อนปิดเคส
เงื่อนไขที่ใช้หักคะแนนตามไฟล์:
ไม่เข้ากลุ่มพลาด
ตัวอย่างจากเคส:
พี่ไรเดอร์แจ้งให้ช่วยจบงาน และแอดมินดำเนินการตรวจสอบพร้อมโทรยืนยันกับลูกค้าก่อนจบงานในระบบ</t>
  </si>
  <si>
    <t>แอดมินดูแลเคสต่อเนื่องดี มีการตรวจสอบ ยืนยันข้อมูลออเดอร์ และโทรออกไปยืนยันการจัดส่งกับลูกค้าก่อนดำเนินการจบงานในระบบ จากนั้นจึงแจ้งพี่ไรเดอร์ว่าสามารถรอระบบจ่ายงานใหม่ได้เลย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“พี่ไรเดอร์สามารถรอระบบจ่ายงานใหม่อีกครั้งได้เลยค่ะ”</t>
  </si>
  <si>
    <t>ข้อความอ่านง่าย เรียงลำดับดี และจับใจความสำคัญได้ชัด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</si>
  <si>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เดี๋ยวแอดมินตรวจสอบและช่วยจบงานให้สักครู่นะคะ”</t>
  </si>
  <si>
    <t>ไรเดอร์ไม่สามารถกดจบงานได้ (Rider Unable to Complete the Job)</t>
  </si>
  <si>
    <t>พี่ไรเดอร์ติดต่อเข้ามาแจ้งว่าต้องการให้ช่วยจบงานในระบบ โดยแจ้งว่าส่งออเดอร์เรียบร้อยแล้ว แต่ยังไม่สามารถกดจบงานเองได้</t>
  </si>
  <si>
    <t>https://drive.google.com/open?id=1TU2kN5J5nsoxO0gsvdqz0Zo3z1ufa0wz</t>
  </si>
  <si>
    <t>AA233242</t>
  </si>
  <si>
    <t>https://app.oho.chat/business/6805c0f16232119d2a1204b5/smartchat?room=69f9cdd8cf1a2b37ffc13815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</si>
  <si>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🧁แอดมินปุยฝ้ายยินดีให้บริการค่ะ”
“เนื่องจากขณะนี้ยังไม่ได้รับการตอบกลับ แอดมินขออนุญาตจบการสนทนานี้ก่อนนะคะ...”</t>
  </si>
  <si>
    <t>แอดมินตอบกลับอยู่ใน SLA และมีการรับเรื่องต่อเนื่อง โดยเมื่อร้านค้าแจ้งรายละเอียดแล้ว แอดมินมีการขอหลักฐานเพิ่มเติมเพื่อใช้ตรวจสอบต่อ ซึ่งเป็นไปตาม process ของการร้องเรียนไรเดอร์ จึงผ่านในหัวข้อนี้
เงื่อนไขที่ใช้หักคะแนนตามไฟล์:
ไม่เข้ากลุ่มพลาด
ตัวอย่างจากเคส:
แอดมินรับเรื่อง แล้วสอบถามต่อว่าร้านค้ามีหลักฐานวิดีโอหรือไม่ เพื่อใช้ตรวจสอบเพิ่มเติม</t>
  </si>
  <si>
    <t>แอดมินตอบถูกทาง เพราะเมื่อร้านค้าต้องการร้องเรียนไรเดอร์ แอดมินมีการขอหลักฐานภาพหรือวิดีโอเพิ่มเติมก่อน ซึ่งเป็นข้อมูลที่ต้องใช้ในการประสานงานต่อ จึงถือว่าคำตอบถูกต้องตาม process
เงื่อนไขที่ใช้หักคะแนนตามไฟล์:
ไม่เข้ากลุ่มพลาด
ตัวอย่างจากเคส:
“ร้านค้ามีหลักฐานวีดีโอในขณะที่นำอาหารให้ไรเดอร์หรือไม่คะ”
“แอดมินจะนำหลักฐานดังกล่าวยืนยันกับทางไรเดอร์อีกครั้งค่ะ”</t>
  </si>
  <si>
    <t>แอดมินขอหลักฐานเพิ่มเติมได้ถูกต้องแล้ว แต่ยังเก็บข้อมูลไม่ครบ เพราะไม่ได้สอบถาม Shop ID หรือ MID Shop และไม่ได้สอบถามหมายเลขคำสั่งซื้อ ซึ่งเป็นข้อมูลสำคัญที่ต้องใช้ในการประสานงานต่อ ทำให้การรับเรื่องยังไม่ครบถ้วน
เงื่อนไขที่ใช้หักคะแนนตามไฟล์:
เข้ากลุ่ม พลาดปานกลาง
ตัวอย่างจากเคส:
แอดมินสอบถามเฉพาะเรื่องหลักฐานวิดีโอ แต่ยังไม่ได้สอบถามข้อมูลร้านค้าและข้อมูลออเดอร์เพิ่มเติม
ตัวอย่างที่ถูกต้องมากขึ้น:
“รบกวนขอ Shop ID หรือ MID Shop และหมายเลขคำสั่งซื้อเพิ่มเติมด้วยนะคะ หากร้านค้ามีภาพถ่ายหรือวิดีโอสามารถส่งเข้ามาได้เลยค่ะ แอดมินจะนำข้อมูลไปตรวจสอบและประสานงานต่อให้ค่ะ”</t>
  </si>
  <si>
    <t>แอดมินแจ้งถูกว่าต้องใช้หลักฐานเพื่อประสานงานต่อ แต่ยังไม่ได้บอกให้ครบว่าต้องใช้ข้อมูลอะไรบ้าง เพราะนอกจากหลักฐานแล้ว ยังควรสอบถาม Shop ID หรือ MID Shop และหมายเลขคำสั่งซื้อด้วย จึงทำให้ขั้นตอนยังไม่ครบ
เงื่อนไขที่ใช้หักคะแนนตามไฟล์:
เข้ากลุ่ม พลาดเล็กน้อยถึงปานกลาง
ตัวอย่างจากเคส:
มีการถามหาร้านค้ามีวิดีโอหรือไม่ แต่ยังไม่ได้สอบถามข้อมูลร้านและเลขออเดอร์
ตัวอย่างที่ถูกต้องมากขึ้น:
“หากร้านค้าต้องการร้องเรียนไรเดอร์ รบกวนส่งหลักฐานภาพถ่ายหรือวิดีโอ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t>
  </si>
  <si>
    <t>แอดมินดำเนินการได้ถูกต้องในเบื้องต้น โดยมีการขอหลักฐานเพิ่มเติมตามขั้นตอนของเคสร้องเรียนไรเดอร์ แต่การช่วยเหลือยังไม่ครบถ้วน เพราะยังเก็บข้อมูลสำคัญของร้านค้าและออเดอร์ไม่ครบ ทำให้การตรวจสอบต่อยังไม่สมบูรณ์
เงื่อนไขที่ใช้หักคะแนนตามไฟล์:
เข้ากลุ่ม พลาดเล็กน้อยถึงปานกลาง
ตัวอย่างจากเคส:
แอดมินเลือกขอหลักฐานก่อน ซึ่งเป็นแนวทางที่ถูกต้อง แต่ยังไม่ได้สอบถาม Shop ID / MID Shop / หมายเลขคำสั่งซื้อ
ตัวอย่างที่ถูกต้องมากขึ้น:
“รบกวนส่งหลักฐานภาพหรือวิดีโอ พร้อมแจ้ง Shop ID หรือ MID Shop และหมายเลขคำสั่งซื้อเพิ่มเติมนะคะ แอดมินจะนำข้อมูลไปตรวจสอบและประสานงานต่อให้ค่ะ”</t>
  </si>
  <si>
    <t>แอดมินรับเรื่องและแจ้งว่าจะนำหลักฐานไปยืนยันกับไรเดอร์ต่อ แต่ยังแจ้งขั้นตอนถัดไปไม่ครบ เพราะยังขอข้อมูลสำคัญของร้านค้าและออเดอร์ไม่ครบ
เงื่อนไขที่ใช้หักคะแนนตามไฟล์:
เข้ากลุ่ม พลาดเล็กน้อยถึงปานกลาง
ตัวอย่างจากเคส:
แอดมินแจ้งว่าจะนำหลักฐานไปยืนยันกับไรเดอร์อีกครั้ง แต่ยังไม่ได้ขอ Shop ID / MID Shop / เลขออเดอร์
ตัวอย่างที่ถูกต้องมากขึ้น:
“หากร้านค้าต้องการร้องเรียนไรเดอร์ รบกวนส่งหลักฐานภาพหรือวิดีโอ พร้อมแจ้ง Shop ID หรือ MID Shop และหมายเลขคำสั่งซื้อเข้ามาได้เลยนะคะ แอดมินจะนำข้อมูลไปประสานงานต่อให้ค่ะ”</t>
  </si>
  <si>
    <t>โดยรวมใช้ภาษาสุภาพและสื่อสารได้เข้าใจ แต่ยังมีบางคำที่เลือกใช้ไม่ค่อยเหมาะ  เช่น “วีดีโอในขณะที่นำอาหารให้ไรเดอร์” ถ้าปรับคำให้สั้นลงจะอ่านง่ายขึ้น
เงื่อนไขที่ใช้หักคะแนนตามไฟล์:
เข้ากลุ่ม พลาดเล็กน้อย
ตัวอย่างจากเคส:
“ร้านค้ามีหลักฐานวีดีโอในขณะที่นำอาหารให้ไรเดอร์หรือไม่คะ”
ตัวอย่างที่ถูกต้องมากขึ้น:
“ร้านค้ามีภาพถ่ายหรือวิดีโอในช่วงที่ส่งอาหารให้ไรเดอร์หรือไม่คะ</t>
  </si>
  <si>
    <t>แอดมินใช้น้ำเสียงสุภาพและเหมาะสมตลอดการสนทนา ทำให้ร้านค้าให้ข้อมูลต่อได้ดี โดยอาจเพิ่มคำรับทราบหรือแสดงความเข้าใจก่อนขอหลักฐาน เพื่อให้การสื่อสารดูใส่ใจมากขึ้น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แอดมินใช้คำพูดสุภาพและปิดเคสเรียบร้อย
ตัวอย่างที่ถูกต้องมากขึ้น:
“รับทราบค่ะ แอดมินขอหลักฐานเพิ่มเติมเพื่อนำไปตรวจสอบและประสานงานต่อให้นะคะ”</t>
  </si>
  <si>
    <t>ร้านค้าร้องเรียนพฤติกรรมไรเดอร์ (Merchant Complains About Rider Behavior)</t>
  </si>
  <si>
    <t>ร้านค้าติดต่อเข้ามาแจ้งว่าต้องการร้องเรียนไรเดอร์ โดยระบุว่าเป็นเคสช่วงเช้าเกี่ยวกับการหยิบสินค้าผิดออเดอร์ของสาขา และหลังจากนั้นไรเดอร์ได้โทรมาพูดจาไม่เหมาะสมกับร้านค้า รวมถึงพูดว่าจะร้องเรียนร้านค้าทั้งที่ต้นเหตุเกิดจากการหยิบออเดอร์ผิด</t>
  </si>
  <si>
    <t>https://drive.google.com/open?id=1AJTYHFQBa0NoGJm6aS-JbWAfpFyjmvf7</t>
  </si>
  <si>
    <t>AA233532</t>
  </si>
  <si>
    <t>https://app.oho.chat/business/6805c0f16232119d2a1204b5/smartchat?room=6843e15538797e2162843617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</si>
  <si>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“หากยังพบปัญหาการใช้งาน หรือต้องการสอบถามข้อมูลเพิ่มเติม สามารถติดต่อเข้ามาได้เลยครับ”</t>
  </si>
  <si>
    <t>แอดมินตอบกลับอยู่ใน SLA และมีการตรวจสอบตามขั้นตอน โดยเริ่มจากขอภาพหน้าจอเพิ่มเติม ถามย้ำจุดที่ลูกค้าติดปัญหา แล้วจึงตรวจสอบต่อก่อนแจ้งสาเหตุที่พบ จึงผ่านในหัวข้อนี้
เงื่อนไขที่ใช้หักคะแนนตามไฟล์:
ไม่เข้ากลุ่มพลาด
ตัวอย่างจากเคส:
แอดมินขอภาพหน้าจอเพิ่มเติม แล้วถามย้ำว่าลูกค้าไม่สามารถกดปุ่ม “เพิ่มไปยังตะกร้า” ได้ใช่หรือไม่ ก่อนตรวจสอบต่อ</t>
  </si>
  <si>
    <t>แอดมินตอบตรงกับปัญหาที่ลูกค้าเจอ และแจ้งสาเหตุได้ถูกต้องว่าในเมนูนี้ต้องเลือกตัวเลือกให้ครบทั้ง 2 ส่วนก่อน จึงจะสามารถเพิ่มสินค้าเข้าตะกร้าได้
เงื่อนไขที่ใช้หักคะแนนตามไฟล์:
ไม่เข้ากลุ่มพลาด
ตัวอย่างจากเคส:
“ในเมนูนี้ คุณลูกค้าจะต้องเลือกตัวเลือกทั้ง 2 ส่วน จึงจะกดบันทึกลงตะกร้าได้ครับ”</t>
  </si>
  <si>
    <t>แอดมินแจ้งสาเหตุของปัญหาและบอกวิธีทำต่อได้แล้ว ทำให้ลูกค้ารู้ว่าต้องกลับไปเลือกตัวเลือกในเมนูให้ครบก่อน จุดที่ยังเพิ่มได้อีกนิดคืออาจบอกให้ชัดขึ้นว่าต้องเลือก 2 ส่วนไหนบ้าง เพื่อให้ลูกค้าทำตามได้ง่ายขึ้น
เงื่อนไขที่ใช้หักคะแนนตามไฟล์:
เข้ากลุ่ม พลาดเล็กน้อย
ตัวอย่างจากเคส:
แอดมินแจ้งว่าต้องเลือกตัวเลือกทั้ง 2 ส่วน แต่ไม่ได้ระบุชื่อของแต่ละส่วนให้ชัดในข้อความ
ตัวอย่างที่ถูกต้องมากขึ้น:
“ในเมนูนี้จะต้องเลือกตัวเลือกให้ครบทั้ง 2 ส่วนก่อนนะครับ เช่น ส่วนเนื้อไก่และส่วนรายละเอียดเพิ่มเติม จากนั้นจึงจะสามารถกดเพิ่มไปยังตะกร้าได้ครับ”</t>
  </si>
  <si>
    <t>แอดมินอธิบายขั้นตอนเข้าใจง่าย โดยดูจากภาพหน้าจอที่ลูกค้าส่งมา แล้วบอกสาเหตุของปัญหาชัดเจนว่าติดตรงการเลือกตัวเลือกในเมนูไม่ครบ
เงื่อนไขที่ใช้หักคะแนนตามไฟล์:
ไม่เข้ากลุ่มพลาด
ตัวอย่างจากเคส:
แอดมินขอภาพหน้าจอ ตรวจสอบต่อ และแจ้งว่าต้องเลือกตัวเลือกทั้ง 2 ส่วนก่อน</t>
  </si>
  <si>
    <t>แอดมินช่วยได้ตรงจุด เพราะไม่ได้ตอบกว้าง ๆ แต่ขอภาพหน้าจอมาเช็กก่อน แล้วไล่ดูอาการที่ลูกค้าเจอจริง จนหาสาเหตุได้ว่าลูกค้ายังเลือกตัวเลือกในเมนูไม่ครบ ทำให้ช่วยแก้ปัญหาได้ตรงจุด
เงื่อนไขที่ใช้หักคะแนนตามไฟล์:
ไม่เข้ากลุ่มพลาด
ตัวอย่างจากเคส:
ลูกค้าแจ้งว่าไม่สามารถกดเพิ่มไปยังตะกร้าได้ และแอดมินตรวจสอบจากภาพก่อนแจ้งสาเหตุที่แท้จริง</t>
  </si>
  <si>
    <t>แอดมินดูแลเคสต่อเนื่องได้ดี มีทั้งรับเรื่อง ตรวจสอบ แจ้งวิธีแก้ และบอกว่าหากยังมีปัญหาสามารถติดต่อกลับมาได้ 
เงื่อนไขที่ใช้หักคะแนนตามไฟล์:
เข้ากลุ่ม พลาดเล็กน้อย
ตัวอย่างจากเคส:
แอดมินแจ้งวิธีแก้และบอกว่าหากยังพบปัญหาการใช้งานสามารถติดต่อกลับมาได้</t>
  </si>
  <si>
    <t>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</si>
  <si>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ทำให้ลูกค้ารับข้อมูลได้ง่าย จุดที่ยังเพิ่มได้อีกนิดคืออาจมีประโยครับทราบหรือแสดงความเข้าใจก่อนเริ่มตรวจสอบ จะทำให้ดูใส่ใจมากขึ้น
เงื่อนไขที่ใช้หักคะแนนตามไฟล์:
เข้ากลุ่ม พลาดเล็กน้อย
ตัวอย่างจากเคส:
แอดมินใช้คำพูดสุภาพและอธิบายขั้นตอนชัดเจน
ตัวอย่างที่ถูกต้องมากขึ้น:
“รับทราบครับ เดี๋ยวแอดมินขอตรวจสอบจากภาพที่คุณลูกค้าส่งมาให้ก่อนนะครับ”</t>
  </si>
  <si>
    <t>ลูกค้าไม่สามารถเพิ่มสินค้าเข้าตะกร้าได้ (Customer Unable to Add Item to Cart)</t>
  </si>
  <si>
    <t>ลูกค้าติดต่อเข้ามาแจ้งว่าไม่สามารถสั่งอาหารจากร้านข้าวมันไก่โกอ่าง สาขาโชคชัย 4 ได้ โดยลูกค้าเข้าไปเลือกเมนูแล้ว แต่ไม่สามารถกดดำเนินการต่อหรือเพิ่มสินค้าเข้าตะกร้าได้ จึงต้องการทราบว่าเกิดจากสาเหตุใด</t>
  </si>
  <si>
    <t>https://drive.google.com/open?id=1Tn8nKY8EoTfkgZz9_0eRMprAcrBwl_xb</t>
  </si>
  <si>
    <t>AA235439</t>
  </si>
  <si>
    <t>https://app.oho.chat/business/6805c0f16232119d2a1204b5/smartchat?room=68ba65df0a2a936d8f490c21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</si>
  <si>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“สวัสดีครับ แอดมินขนมต้ม ยินดีให้บริการ”
“ขับขี่ปลอดภัย แอดมินขนมต้มยินดีให้บริการครับ”</t>
  </si>
  <si>
    <t>แอดมินตอบกลับอยู่ใน SLA และมีการทำงานตามขั้นตอน คือรับเรื่อง ตรวจสอบ สอบถามข้อมูลเพิ่มเติม และดำเนินการยกเลิกออเดอร์หลังยืนยันข้อมูลครบแล้ว
เงื่อนไขที่ใช้หักคะแนนตามไฟล์:
ไม่เข้ากลุ่มพลาด
ตัวอย่างจากเคส:
แอดมินตรวจสอบออเดอร์ก่อน จากนั้นสอบถามข้อมูลเพิ่มเรื่องการติดต่อร้านและเบอร์ร้าน ก่อนดำเนินการยกเลิก</t>
  </si>
  <si>
    <t>แอดมินตอบตรงกับปัญหาที่พี่ไรเดอร์แจ้ง และแจ้งผลถูกต้องว่าได้ดำเนินการยกเลิกออเดอร์เรียบร้อยแล้ว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“ดำเนินการยกเลิกออเดอร์เรียบร้อยครับ”</t>
  </si>
  <si>
    <t>แอดมินแจ้งผลการดำเนินการได้ค่อนข้างครบ และมีการสอบถามข้อมูลเพิ่มเติมก่อนยกเลิกออเดอร์ ทำให้พี่ไรเดอร์เข้าใจสถานะของงานมากขึ้น จุดที่ยังสามารถเพิ่มได้คือการสรุปในแชทให้ชัดอีกครั้งว่าออเดอร์นี้ยกเลิกเนื่องจากร้านค้าวัตถุดิบหมด หลังจากโทรยืนยันกับร้านค้าแล้ว จะช่วยให้พี่ไรเดอร์เข้าใจสาเหตุได้ชัดเจนขึ้น
เงื่อนไขที่ใช้หักคะแนนตามไฟล์:
เข้ากลุ่ม พลาดเล็กน้อย
ตัวอย่างจากเคส:
แอดมินแจ้งว่ายกเลิกออเดอร์เรียบร้อยแล้ว แต่ไม่ได้พิมพ์สรุปในแชทว่ามีการโทรยืนยันกับร้านค้าและร้านค้าวัตถุดิบหมดจริง
ตัวอย่างที่ถูกต้องมากขึ้น:
“แอดมินได้โทรยืนยันกับร้านค้าแล้วนะครับ ร้านค้าแจ้งว่าวัตถุดิบหมดจริง จึงดำเนินการยกเลิกออเดอร์เรียบร้อยครับ”</t>
  </si>
  <si>
    <t>แอดมินแจ้งขั้นตอนค่อนข้างชัด มีการอ้างอิงหมายเลขออเดอร์ สอบถามข้อมูลเพิ่มเติม และจากข้อมูลเพิ่มเติมพบว่ามีการโทรสอบถามร้านค้าก่อนยกเลิกเพื่อยืนยันวัตถุดิบหมดจริง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“ขออนุญาตตรวจสอบออเดอร์ 260510-SC-0987 รบกวนรอสักครู่ครับ”</t>
  </si>
  <si>
    <t>แอดมินช่วยได้ตรงจุด เพราะมีการสอบถามข้อมูลเพิ่มและโทรยืนยันกับร้านค้าก่อนยกเลิกออเดอร์ ทำให้การดำเนินการรอบคอบมากขึ้น
เงื่อนไขที่ใช้หักคะแนนตามไฟล์:
ไม่เข้ากลุ่มพลาด
ตัวอย่างจากเคส:
แอดมินสอบถามเพิ่มเรื่องการติดต่อร้าน ขอเบอร์ร้าน และมีการโทรยืนยันกับร้านค้าก่อนดำเนินการยกเลิก</t>
  </si>
  <si>
    <t>แอดมินดูแลเคสได้ต่อเนื่อง มีการตรวจสอบ สอบถามข้อมูลเพิ่มเติม และโทรยืนยันกับร้านค้าก่อนดำเนินการยกเลิกออเดอร์จนเสร็จ พร้อมสอบถามต่อว่าพี่ไรเดอร์มีปัญหาอื่นเพิ่มเติมหรือไม่ ถือว่ามี ownership ที่ดี จุดที่ยังสามารถเพิ่มได้คือการแจ้งขั้นตอนถัดไปให้ชัดขึ้น เช่น หลังจากนี้สามารถรอรับงานใหม่ได้เลย จะช่วยให้พี่ไรเดอร์เข้าใจมากขึ้น
เงื่อนไขที่ใช้หักคะแนนตามไฟล์:
เข้ากลุ่ม พลาดเล็กน้อย
ตัวอย่างจากเคส:
แอดมินแจ้งผลว่ายกเลิกเรียบร้อยแล้ว และถามว่ามีคำถามเพิ่มเติมหรือไม่
ตัวอย่างที่ถูกต้องมากขึ้น:
“แอดมินได้ยกเลิกออเดอร์เรียบร้อยแล้วครับ หากไม่มีปัญหาเพิ่มเติม พี่ไรเดอร์สามารถรอรับงานใหม่ได้เลยครับ”</t>
  </si>
  <si>
    <t>แอดมินใช้น้ำเสียงสุภาพและเหมาะสมตลอดการสนทนา มีการขออภัยและสอบถามต่อว่าพี่ไรเดอร์มีเรื่องอื่นให้ช่วยหรือไม่ ทำให้การสื่อสารดูใส่ใจ
เงื่อนไขที่ใช้หักคะแนนตามไฟล์:
ไม่เข้ากลุ่มพลาด
ตัวอย่างจากเคส:
“ขออภัยในความไม่สะดวก พี่ไรเดอร์ต้องการสอบถามข้อมูล หรือแจ้งปัญหาอื่นๆเพิ่มเติมหรือไม่ครับ”</t>
  </si>
  <si>
    <t>ร้านค้าวัตถุดิบหมดทำให้ไรเดอร์ต้องยกเลิกออเดอร์ (Rider Requests Order Cancellation Due to Merchant Being Out of Ingredients)</t>
  </si>
  <si>
    <t>พี่ไรเดอร์ติดต่อเข้ามาแจ้งปัญหาออเดอร์ โดยแจ้งว่าร้านค้าของหมด จึงต้องการให้ช่วยตรวจสอบและดำเนินการยกเลิกงาน</t>
  </si>
  <si>
    <t>https://drive.google.com/open?id=1C7i1ky9Qa8GHiI5bM5fwgYa_AAAaaFSC</t>
  </si>
  <si>
    <t>AA235249</t>
  </si>
  <si>
    <t>https://app.oho.chat/business/6805c0f16232119d2a1204b5/smartchat?room=69fefe825df1c9351aec3960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</si>
  <si>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t>
  </si>
  <si>
    <t>แอดมินตรวจสอบเอกสารตามขั้นตอนและขอข้อมูลเพิ่มเติมเท่าที่จำเป็นต่อการเปลี่ยนแปลงบัญชีรับเงิน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</si>
  <si>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คือรับเรื่อง ตรวจเอกสาร แจ้งจุดที่ต้องแก้ไข รับเอกสารเพิ่มเติม แล้วส่งต่อให้ทีมที่เกี่ยวข้อง
เงื่อนไขที่ใช้หักคะแนนตามไฟล์:
ไม่เข้ากลุ่มพลาด
ตัวอย่างจากเคส:
แอดมินแจ้งว่าเอกสารยังไม่ครบ ต้องเพิ่มข้อความในสำเนาบัตรประชาชนก่อน จากนั้นเมื่อเอกสารถูกต้องแล้วจึงส่งเรื่องต่อ</t>
  </si>
  <si>
    <t>แอดมินแจ้งข้อมูลถูกต้องทั้งในส่วนเอกสารที่ต้องใช้ การแก้ไขเอกสารให้ครบก่อนส่งเรื่อง ระยะเวลาดำเนินการ และรายละเอียดรอบโอนของบัญชีต่างธนาคาร จึงถือว่าคำตอบถูกต้อง
เงื่อนไขที่ใช้หักคะแนนตามไฟล์:
ไม่เข้ากลุ่มพลาด
ตัวอย่างจากเคส:
“ต้องรบกวนเขียนลงไปในสำเนาบัตรประชาชนเพิ่มเติมครับ ...”
“ใช้ระยะเวลาในการดำเนินการ 3-5 วันทำการนะครับ”</t>
  </si>
  <si>
    <t>แอดมินแจ้งข้อมูลได้ครบ ทั้งเรื่องเอกสารที่ต้องใช้ จุดที่ต้องแก้ไข ระยะเวลาดำเนินการ และข้อมูลรอบโอนของบัญชีต่างธนาคาร อีกทั้งมีการส่งเรื่องต่อให้ทีมที่เกี่ยวข้องเรียบร้อยแล้ว จึงถือว่าคำตอบครบถ้วน
เงื่อนไขที่ใช้หักคะแนนตามไฟล์:
ไม่เข้ากลุ่มพลาด
ตัวอย่างจากเคส:
แอดมินตรวจเอกสาร แจ้งให้แก้ไข รับข้อมูลเพิ่มเติม แล้วแจ้งต่อว่าดำเนินการส่งเรื่องให้เรียบร้อย พร้อมแจ้งระยะเวลา 3–5 วันทำการ</t>
  </si>
  <si>
    <t>แอดมินอธิบายขั้นตอนค่อนข้างชัดเจน ตั้งแต่การเตรียมเอกสาร การแก้ไขเอกสาร การส่งเรื่อง และระยะเวลาดำเนินการ อีกทั้งมีการเปิดเคสในระบบ Support Center หมายเลข #3326 เพื่อดำเนินการเปลี่ยนแปลงข้อมูลร้านค้าด้วย จึงถือว่าขั้นตอนชัดเจนและตรวจสอบต่อได้
เงื่อนไขที่ใช้หักคะแนนตามไฟล์:
ไม่เข้ากลุ่มพลาด
ตัวอย่างจากเคส:
มีการแจ้งสิ่งที่ต้องแก้ในสำเนาบัตรประชาชน และต่อมามีการแจ้งว่าดำเนินการส่งเรื่องให้ทีมที่เกี่ยวข้องแล้ว</t>
  </si>
  <si>
    <t>แอดมินช่วยได้ตรงจุด เพราะไม่ได้รีบส่งเรื่องจากเอกสารที่ยังไม่ครบ แต่ตรวจเอกสารก่อน แจ้งให้ร้านค้าแก้ไขจุดที่ขาด แล้วเมื่อเอกสารถูกต้องจึงส่งต่อให้ทีมที่เกี่ยวข้อง พร้อมเปิดเคสในระบบเพื่อดำเนินการต่อ ถือว่าแก้ปัญหาได้ตรงจุดและครบขั้นตอน
เงื่อนไขที่ใช้หักคะแนนตามไฟล์:
ไม่เข้ากลุ่มพลาด</t>
  </si>
  <si>
    <t>แอดมินดูแลเคสต่อเนื่องดี มีการรับเรื่อง ตรวจเอกสาร ขอให้แก้ไขเอกสาร รับเอกสารเพิ่มเติม และส่งเรื่องให้ทีมที่เกี่ยวข้องต่อ พร้อมแจ้งระยะเวลาการดำเนินการ 3–5 วันทำการ รวมถึงมีการเปิดเคสในระบบ Support Center #3326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“ดำเนินการส่งเรื่องให้กับทางทีมที่เกี่ยวข้องให้นะครับ ใช้ระยะเวลาในการดำเนินการ 3-5 วันทำการนะครับ”</t>
  </si>
  <si>
    <t>ภาษาที่ใช้สุภาพ เข้าใจง่าย และไม่พบคำสะกดผิดที่มีผลต่อความเข้าใจจากข้อความของแอดมินในเคสนี้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</si>
  <si>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แม้จะต้องขอให้ร้านค้าแก้ไขเอกสารเพิ่มเติมก็ยังแจ้งอย่างเรียบร้อย และมีการขออภัยประกอบ ทำให้การสื่อสารดูเป็นมืออาชีพและไม่ทำให้ร้านค้ารู้สึกถูกตำหนิ
เงื่อนไขที่ใช้หักคะแนนตามไฟล์:
ไม่เข้ากลุ่มพลาด
ตัวอย่างจากเคส:
“ขออภัยด้วยครับ ต้องรบกวนเขียนลงไปในสำเนาบัตรประชาชนเพิ่มเติมครับ ...”</t>
  </si>
  <si>
    <t>ร้านค้าขอเปลี่ยนแปลงบัญชีรับเงิน (Merchant Requests Payout Bank Account Change)</t>
  </si>
  <si>
    <t>ร้านค้าติดต่อเข้ามาแจ้งว่าต้องการเปลี่ยนบัญชีรับเงิน จากเดิมธนาคารไทยพาณิชย์เป็นธนาคารกสิกรไทย พร้อมส่งเอกสารประกอบเข้ามา ได้แก่ สำเนาบัตรประชาชน สำเนาหน้าบัญชีธนาคารใหม่ และข้อมูลร้านค้าเพิ่มเติม เช่น ชื่อร้าน เบอร์โทร และรหัสร้านค้า</t>
  </si>
  <si>
    <t>https://drive.google.com/open?id=1dWu8CeFT-q8hWolRaIaauOPotyqwlZ_J</t>
  </si>
  <si>
    <t>AA235476</t>
  </si>
  <si>
    <t>https://app.oho.chat/business/6805c0f16232119d2a1204b5/smartchat?room=69ffd4d557ea4a8ffc969184</t>
  </si>
  <si>
    <t>เคสนี้มีทั้งการทักทายตอนเริ่มแชท และมีการปิดการสนทนาตอนท้ายครบตามมาตรฐาน 
เงื่อนไขที่ใช้หักคะแนนตามไฟล์:
ไม่เข้ากลุ่มพลาด
ตัวอย่างจากเคส:
“Robinhood สวัสดีครับ แอดมินขนมหม้อแกง ยินดีให้บริการครับ”
“แอดมินขออนุญาตจบการสนทนาในครั้งนี้ครับ ...”</t>
  </si>
  <si>
    <t>แอดมินขอข้อมูลเพิ่มเติมเท่าที่จำเป็นต่อการตรวจสอบยอดโอน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</si>
  <si>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คือขอข้อมูลเพิ่มเติมก่อนตรวจสอบ จากนั้นแจ้งผลการตรวจสอบ และให้ข้อมูลต่อเนื่องในคำถามถัดไปเรื่องการเพิ่มสาขา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แอดมินขอข้อมูลร้านค้าก่อนตรวจสอบยอดโอน และเมื่อร้านค้าถามต่อเรื่องเพิ่มสาขา ก็ให้ข้อมูลต่อได้ทันที</t>
  </si>
  <si>
    <t>แอดมินตอบถูกต้องทั้งเรื่องรอบโอนเงินและการเพิ่มสาขาใหม่ โดยอธิบายว่าออเดอร์ที่สำเร็จเวลา 20:18 น. จะเข้ารอบโอนของวันถัดไป และให้ช่องทางที่ใช้เพิ่มสาขาได้ถูกต้อง
เงื่อนไขที่ใช้หักคะแนนตามไฟล์:
ไม่เข้ากลุ่มพลาด
ตัวอย่างจากเคส:
“จากการตรวจสอบออเดอร์ 260509-SB-7692 มีการจัดส่งสำเร็จเวลา 20.18 น. จะรวมเป็นรอบโอนของวันนี้ครับ”
“ร้านค้าสามารถเพิ่มสาขาหรือผู้จัดการสาขาได้ผ่านเว็บไซต์ Merchant Portal ...”</t>
  </si>
  <si>
    <t xml:space="preserve">แอดมินให้ข้อมูลค่อนข้างครบ ทั้งสาเหตุที่เงินยังไม่เข้า เวลาเข้ารอบโอน และข้อมูลเรื่องการเพิ่มสาขาใหม่ 
เงื่อนไขที่ใช้หักคะแนนตามไฟล์:
เข้ากลุ่ม พลาดเล็กน้อย
ตัวอย่างจากเคส:
แอดมินให้ลิงก์ Merchant Portal และวิดีโอวิธีใช้งาน </t>
  </si>
  <si>
    <t>แอดมินอธิบายเรื่องรอบโอนชัดเจน โดยยกเวลา 20:00 น. มาเป็นจุดตัดรอบ ทำให้ร้านค้าเข้าใจได้ง่าย และในคำถามเรื่องเพิ่มสาขาก็มีการให้แหล่งอ้างอิงต่อผ่าน Merchant Portal และวิดีโอประกอบ จึงถือว่าขั้นตอนค่อนข้างชัดเจน
เงื่อนไขที่ใช้หักคะแนนตามไฟล์:
ไม่เข้ากลุ่มพลาด
ตัวอย่างจากเคส:
มีการอธิบายว่าออเดอร์ที่เสร็จสิ้นหลังเวลา 20:00 น. จะเข้าวันถัดไปหลังเวลา 20:00 น. และมีการส่งลิงก์ Merchant Portal เพิ่มเติม</t>
  </si>
  <si>
    <t>แอดมินช่วยได้ตรงจุด เพราะเมื่อร้านค้าสงสัยว่ายอดขายเมื่อวานยังไม่ได้เงินโอน แอดมินมีการตรวจสอบจากข้อมูลออเดอร์จริง แล้วอธิบายให้ชัดว่าสาเหตุเกิดจากออเดอร์เสร็จหลังเวลาตัดรอบ ไม่ใช่เงินหายหรือระบบไม่โอน ทำให้ร้านค้าเข้าใจปัญหาได้ตรงจุด
เงื่อนไขที่ใช้หักคะแนนตามไฟล์:
ไม่เข้ากลุ่มพลาด
ตัวอย่างจากเคส:
แอดมินตรวจสอบออเดอร์ 260509-SB-7692 แล้วอธิบายว่าจัดส่งสำเร็จเวลา 20:18 น. จึงเข้ารอบวันถัดไป</t>
  </si>
  <si>
    <t>แอดมินดูแลเคสต่อเนื่องดี มีการตรวจสอบข้อมูล แจ้งผล พร้อมอธิบายรอบโอนให้ร้านค้าเข้าใจ และเมื่อร้านค้าถามต่อเรื่องการเพิ่มสาขาใหม่ก็ช่วยตอบต่อได้ทันที ถือว่ามี ownership และการแจ้ง next step ค่อนข้างครบ
เงื่อนไขที่ใช้หักคะแนนตามไฟล์:
ไม่เข้ากลุ่มพลาด
ตัวอย่างจากเคส:
แอดมินไม่ได้ตอบแค่เรื่องยอดโอน แต่ช่วยตอบต่อในคำถามเรื่องเพิ่มสาขาใหม่ พร้อมให้ลิงก์ใช้งานต่อ</t>
  </si>
  <si>
    <t>โดยรวมภาษาสุภาพและเข้าใจง่าย แต่ข้อความบางช่วงค่อนข้างยาว โดยเฉพาะตอนอธิบายรอบโอนและส่งลิงก์เพิ่มเติม ถ้าตัดให้สั้นลงหรือแบ่งประเด็นให้กระชับกว่านี้ จะอ่านง่ายขึ้นอีก
เงื่อนไขที่ใช้หักคะแนนตามไฟล์:
เข้ากลุ่ม พลาดเล็กน้อย
ตัวอย่างจากเคส:
ข้อความอธิบายรอบโอนและข้อความเรื่องการเพิ่มสาขามีหลายประเด็นอยู่ในก้อนเดียวกัน
ตัวอย่างที่ถูกต้องมากขึ้น:
ควรสรุปสั้นก่อน เช่น “ออเดอร์นี้เข้ารอบโอนวันถัดไปนะครับ เพราะเสร็จหลัง 20:00 น.” แล้วค่อยอธิบายรายละเอียดเพิ่มเติมต่อ</t>
  </si>
  <si>
    <t>แอดมินใช้น้ำเสียงสุภาพตลอดการสนทนา อธิบายข้อมูลชัดเจน และตอบคำถามร้านค้าได้ต่อเนื่อง ทำให้ภาพรวมการดูแลดูดีและเป็นกันเอง
เงื่อนไขที่ใช้หักคะแนนตามไฟล์:
ไม่เข้ากลุ่มพลาด
ตัวอย่างจากเคส:
แอดมินมีการขอบคุณสำหรับข้อมูล และอธิบายเพิ่มเติมให้ต่อเนื่องในทุกคำถามของร้านค้า</t>
  </si>
  <si>
    <t>ร้านค้าสอบถามยอดเงินโอนและการเพิ่มสาขาใหม่ (Merchant Inquires About Payout Status and New Branch Addition)</t>
  </si>
  <si>
    <t>ร้านค้าติดต่อเข้ามาสอบถามว่ายอดขายเมื่อวานยังไม่ได้รับเงินโอน โดยแอดมินมีการขอข้อมูลเพิ่มเติมเพื่อใช้ในการตรวจสอบ เช่น ชื่อร้าน เบอร์โทร รหัสร้าน และข้อมูลเจ้าของกิจการ จากนั้นร้านค้าได้ส่งข้อมูลเพิ่มเติม รวมถึงหมายเลขออเดอร์ที่เกี่ยวข้องเข้ามา</t>
  </si>
  <si>
    <t>https://drive.google.com/open?id=1lB5Cwe9nnFUtreRJXsytVG2jWIB2LdgN</t>
  </si>
  <si>
    <t>AA234505</t>
  </si>
  <si>
    <t>https://app.oho.chat/business/6805c0f16232119d2a1204b5/smartchat?room=69fd634740583afeb95120ba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</si>
  <si>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“ขอบคุณที่ใช้บริการ Robinhood Delivery แอดมินอินทนิลยินดีให้บริการครับ 💜”</t>
  </si>
  <si>
    <t>แอดมินขอข้อมูลเพิ่มเติมเท่าที่จำเป็นต่อการตรวจสอบการคืนเงิน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</si>
  <si>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คือขอข้อมูลเพิ่มเติมก่อนตรวจสอบ จากนั้นแจ้งผลและแนวทางติดตามต่อให้ลูกค้าชัดเจน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แอดมินขอหมายเลขออเดอร์และเบอร์โทรก่อนตรวจสอบ และหลังจากนั้นแจ้งผลคืนเงินพร้อมระยะเวลาให้ลูกค้าทราบ</t>
  </si>
  <si>
    <t>แอดมินตอบตรงกับเรื่องที่ลูกค้าสอบถาม และแจ้งชัดเจนว่าระบบจะคืนเงินอัตโนมัติผ่าน KBank ภายใน 1–2 วันทำการ พร้อมบอกเวลาให้ลูกค้าตรวจสอบรายการเดินบัญชี จึงถือว่าคำตอบถูกต้อง
เงื่อนไขที่ใช้หักคะแนนตามไฟล์:
ไม่เข้ากลุ่มพลาด
ตัวอย่างจากเคส:
“ระบบจะดำเนินการคืนเงินอัตโนมัติผ่านช่องทาง KBank ภายใน 1-2 วันทำการ กรุณาตรวจสอบรายการเดินบัญชีเวลา 13.00 น. ของวันนี้อีกครั้งครับ”</t>
  </si>
  <si>
    <t>แอดมินแจ้งข้อมูลได้ครบ ทั้งช่องทางคืนเงิน ระยะเวลาในการคืนเงิน เวลาให้ลูกค้าตรวจสอบยอด และยังบอกต่อด้วยว่าหากยังไม่ได้รับเงินคืนสามารถติดต่อกลับมาเพื่อตรวจสอบเพิ่มเติมได้ จึงถือว่าคำตอบครบถ้วน
เงื่อนไขที่ใช้หักคะแนนตามไฟล์:
ไม่เข้ากลุ่มพลาด
ตัวอย่างจากเคส:
แอดมินแจ้งทั้งผลการตรวจสอบและ next step ให้ลูกค้าครบในข้อความเดียว</t>
  </si>
  <si>
    <t>แอดมินอธิบายเข้าใจง่าย โดยอ้างอิงหมายเลขออเดอร์ชัดเจน และแจ้งทั้งระยะเวลาและเวลาที่ควรตรวจสอบยอด ทำให้ลูกค้ารู้ว่าต้องรออะไรและเช็กเมื่อไร
เงื่อนไขที่ใช้หักคะแนนตามไฟล์:
ไม่เข้ากลุ่มพลาด
ตัวอย่างจากเคส:
“หมายเลขคำสั่งซื้อ 260507-SA-0077 ... กรุณาตรวจสอบรายการเดินบัญชีเวลา 13.00 น. ของวันนี้อีกครั้งครับ”</t>
  </si>
  <si>
    <t>แอดมินช่วยได้ตรงจุด เพราะเมื่อลูกค้าติดต่อเรื่องขอคืนเงิน แอดมินมีการตรวจสอบออเดอร์ให้ทันที และแจ้งผลชัดเจนว่าระบบจะคืนเงินให้อัตโนมัติ ทำให้ลูกค้าเข้าใจสถานะของเงินคืนและไม่ต้องกังวลว่าต้องทำรายการเอง
เงื่อนไขที่ใช้หักคะแนนตามไฟล์:
ไม่เข้ากลุ่มพลาด
ตัวอย่างจากเคส:
แอดมินไม่ได้ตอบกว้าง ๆ แต่แจ้งผลการตรวจสอบของออเดอร์นี้โดยตรง พร้อมอธิบายว่าระบบจะคืนเงินให้อัตโนมัติ</t>
  </si>
  <si>
    <t>แอดมินดูแลเคสได้ครบ มีการตรวจสอบ แจ้งผล และบอก next step ชัดเจนว่าหากยังไม่ได้รับเงินคืนภายในกำหนดสามารถติดต่อกลับมาได้เพื่อให้ช่วยตรวจสอบและติดตามต่อ ถือว่ามี ownership และการแจ้งขั้นตอนต่อครบถ้วน
เงื่อนไขที่ใช้หักคะแนนตามไฟล์:
ไม่เข้ากลุ่มพลาด
ตัวอย่างจากเคส:
“หากคุณลูกค้ายังไม่ได้รับเงินคืนภายในระยะเวลาดังกล่าว สามารถติดต่อกลับมาเพื่อให้แอดมินช่วยตรวจสอบเพิ่มเติมได้เลยนะครับ แอดมินยินดีช่วยติดตามและประสานงานให้ครับ”</t>
  </si>
  <si>
    <t>Original Comment
ภาษาที่ใช้สุภาพ กระชับ และเข้าใจง่าย ไม่พบคำสะกดผิดจากข้อความของแอดมินในเคสนี้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</si>
  <si>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ทำให้ลูกค้ารับข้อมูลได้ง่าย และยังมีการใช้คำพูดที่ช่วยให้ลูกค้ารู้สึกว่ามีคนช่วยติดตามต่อหากยังมีปัญหา จึงถือว่าสื่อสารได้ดีและเหมาะสมกับสถานการณ์
เงื่อนไขที่ใช้หักคะแนนตามไฟล์:
ไม่เข้ากลุ่มพลาด
ตัวอย่างจากเคส:
“แอดมินยินดีช่วยติดตามและประสานงานให้ครับ”</t>
  </si>
  <si>
    <t>ลูกค้าสอบถามการคืนเงินออเดอร์ (Customer Inquires About Order Refund)</t>
  </si>
  <si>
    <t>ลูกค้าติดต่อเข้ามาเพื่อสอบถามเรื่องการคืนเงิน โดยแอดมินมีการขอข้อมูลเพิ่มเติมเพื่อใช้ตรวจสอบ ได้แก่ หมายเลขออเดอร์และเบอร์โทรศัพท์ที่ลงทะเบียน จากนั้นลูกค้าได้ส่งข้อมูลหมายเลขออเดอร์ 260507-SA-0077 และเบอร์โทรศัพท์เข้ามาให้ครบ</t>
  </si>
  <si>
    <t>https://drive.google.com/open?id=1AC6ggDwv-y3ZQ6-plBRcZ_XqSe8jUdyQ</t>
  </si>
  <si>
    <t>AA234591</t>
  </si>
  <si>
    <t>https://app.oho.chat/business/6805c0f16232119d2a1204b5/smartchat?room=69f4133c18d4d61c9bfbd4f2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</si>
  <si>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“สวัสดีครับ แอดมินอินทนิลยินดีให้บริการครับ”
“หากต้องการให้ช่วยเหลือหรือสอบถามเพิ่มเติม สามารถแจ้งแอดมินได้อีกครั้ง”</t>
  </si>
  <si>
    <t>แอดมินตอบกลับอยู่ใน SLA และจากการตรวจสอบเพิ่มเติมพบว่าแอดมินอ้างอิงข้อมูลเอกสารที่ยังขาดจากระบบ operations-portal แล้ว จึงถือว่าการดำเนินการในส่วนการตรวจสอบข้อมูลเป็นไปตาม process
เงื่อนไขที่ใช้หักคะแนนตามไฟล์:
ไม่เข้ากลุ่มพลาด
ตัวอย่างจากเคส:
แอดมินแจ้งรายการเอกสารที่ยังขาดให้ไรเดอร์อัปโหลดเพิ่มเติม โดยข้อมูลสอดคล้องกับสถานะในระบบ</t>
  </si>
  <si>
    <t>จากการตรวจสอบเพิ่มเติมพบว่าแอดมินแจ้งข้อมูลเอกสารที่ยังขาดถูกต้องแล้ว โดยอ้างอิงจากระบบ operations-portal จึงถือว่าคำตอบถูกต้องและสอดคล้องกับข้อมูลในระบบ
เงื่อนไขที่ใช้หักคะแนนตามไฟล์:
ไม่เข้ากลุ่มพลาด
ตัวอย่างจากเคส:
แอดมินแจ้งรายการเอกสารที่ต้องอัปโหลดเพิ่มเติม ซึ่งตรงกับข้อมูลที่ตรวจพบในระบบ</t>
  </si>
  <si>
    <t>แม้แอดมินจะแจ้งข้อมูลเอกสารที่ยังขาดได้ถูกต้องแล้ว แต่คำตอบยังไม่ครบ เพราะไม่ได้แจ้งต่อว่า หากพี่ไรเดอร์อัปโหลดเอกสารครบแล้ว สามารถแจ้งกลับมาที่แอดมินได้อีกครั้งเพื่อตรวจสอบต่อ หรือเพื่อพิจารณาอนุมัติบัญชี และหากได้รับการอนุมัติแล้ว จะได้รับ SMS ยืนยันผลการสมัคร
เงื่อนไขที่ใช้หักคะแนนตามไฟล์:
เข้ากลุ่ม พลาดเล็กน้อยถึงปานกลาง
ตัวอย่างจากเคส:
แอดมินแจ้งเฉพาะรายการเอกสารที่ต้องอัปโหลด แต่ยังไม่ได้บอกขั้นตอนหลังจากอัปโหลดเอกสารครบ
ตัวอย่างที่ถูกต้องมากขึ้น:
“หากพี่ไรเดอร์อัปโหลดเอกสารครบแล้ว สามารถแจ้งกลับมาที่แอดมินได้อีกครั้งนะครับ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แจ้งยืนยันผลการสมัครครับ”</t>
  </si>
  <si>
    <t>แอดมินอธิบายรายการเอกสารที่ต้องใช้ได้เป็นข้อ ๆ ชัดเจน แต่ขั้นตอนยังไม่ครบในช่วงหลังจากไรเดอร์อัปโหลดเอกสารเสร็จแล้ว เพราะยังไม่ได้บอกว่าจะต้องแจ้งกลับมาเพื่อตรวจสอบต่อ และยังไม่ได้แจ้งเรื่องการรับ SMS ยืนยันผลการสมัคร
เงื่อนไขที่ใช้หักคะแนนตามไฟล์:
เข้ากลุ่ม พลาดเล็กน้อย
ตัวอย่างจากเคส:
มีการแจ้งรายการเอกสารและลิงก์ตัวอย่างเอกสาร แต่ยังไม่มีขั้นตอนหลังจากอัปโหลดเอกสารครบ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และหากได้รับการอนุมัติแล้ว จะมี SMS แจ้งผลการสมัครครับ”</t>
  </si>
  <si>
    <t>แอดมินช่วยได้ค่อนข้างตรงจุด เพราะมีการแจ้งข้อมูลเอกสารที่ยังขาดได้ถูกต้องตามข้อมูลในระบบ ทำให้ไรเดอร์รู้ว่าต้องดำเนินการอะไรต่อ จุดที่ยังขาดคือยังไม่ได้บอกขั้นตอนต่อหลังจากอัปโหลดเอกสารครบแล้วให้ชัด
เงื่อนไขที่ใช้หักคะแนนตามไฟล์:
เข้ากลุ่ม พลาดเล็กน้อย
ตัวอย่างจากเคส:
แอดมินแจ้งรายการเอกสารที่ยังขาดให้ไรเดอร์อัปโหลดเพิ่มเติมได้ถูกต้อง
ตัวอย่างที่ถูกต้องมากขึ้น:
“หลังจากพี่ไรเดอร์อัปโหลดเอกสารครบแล้ว รบกวนแจ้งกลับมาที่แอดมินอีกครั้งนะครับ เพื่อให้ตรวจสอบต่อ และหากผ่านการอนุมัติจะได้รับ SMS แจ้งผลครับ”</t>
  </si>
  <si>
    <t>แอดมินให้ข้อมูลเอกสารที่ยังขาดได้ถูกต้อง แต่การแจ้งขั้นตอนถัดไปยังไม่ครบถ้วน เนื่องจากไม่ได้แจ้งพี่ไรเดอร์ว่า หากอัปโหลดเอกสารครบแล้วให้ติดต่อกลับมาอีกครั้งเพื่อตรวจสอบต่อ หรือหากการสมัครได้รับอนุมัติแล้วจะมี SMS แจ้งยืนยันผล
เงื่อนไขที่ใช้หักคะแนนตามไฟล์:
เข้ากลุ่ม พลาดปานกลาง
ตัวอย่างจากเคส:
แอดมินปิดท้ายว่าสามารถแจ้งกลับมาได้อีก หากต้องการความช่วยเหลือเพิ่มเติม แต่ยังไม่ได้บอกขั้นตอนถัดไปแบบตรงเคส
ตัวอย่างที่ถูกต้องมากขึ้น:
“หากพี่ไรเดอร์อัปโหลดเอกสารครบแล้ว รบกวนแจ้งกลับมาที่แอดมินอีกครั้งนะครับ เพื่อให้ตรวจสอบและพิจารณาอนุมัติบัญชีต่อครับ และหากได้รับการอนุมัติแล้ว จะมี SMS แจ้งผลให้ทราบครับ”</t>
  </si>
  <si>
    <t>ข้อความอ่านง่าย แยกข้อมูลเป็นข้อ ทำให้ตามได้ง่ายและเข้าใจไม่ยาก
เงื่อนไขที่ใช้หักคะแนนตามไฟล์:
ไม่เข้ากลุ่มพลาด</t>
  </si>
  <si>
    <t>ภาษาที่ใช้สุภาพและเข้าใจง่าย มีการแยกประเด็นชัดเจน 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</si>
  <si>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และรู้สึกว่าสามารถสอบถามเพิ่มเติมได้
เงื่อนไขที่ใช้หักคะแนนตามไฟล์:
ไม่เข้ากลุ่มพลาด
ตัวอย่างจากเคส:
แอดมินอธิบายข้อมูลและปิดท้ายว่าสามารถแจ้งกลับมาได้อีก หากต้องการความช่วยเหลือเพิ่มเติม</t>
  </si>
  <si>
    <t>ไรเดอร์สอบถามปัญหาการลงตารางฝึกอบรม (Rider Inquires About Training Schedule Registration Issue)</t>
  </si>
  <si>
    <t>พี่ไรเดอร์ติดต่อเข้ามาโดยเริ่มต้นเคสจากการส่งรูปภาพหน้าจอแจ้งเตือนในแอป ซึ่งระบุว่าตารางฝึกอบรมเต็มแล้ว จึงเป็นเคสเกี่ยวกับการลงตารางฝึกอบรมของไรเดอร์</t>
  </si>
  <si>
    <t>https://drive.google.com/open?id=1spVarHn27GcruE4VWjkHI0fgcHFVlQqH</t>
  </si>
  <si>
    <t>AA235682</t>
  </si>
  <si>
    <t>https://app.oho.chat/business/6805c0f16232119d2a1204b5/smartchat?room=6a006a1d51be04dd7225f735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</si>
  <si>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แอดมินบัวลอยยินดีให้บริการ”
“หากได้รับข้อมูลครบถ้วนแล้ว แอดมินขออนุญาตจบการสนทนานะคะ...”</t>
  </si>
  <si>
    <t>แอดมินขอข้อมูลเพิ่มเติมเท่าที่จำเป็นต่อการตรวจสอบ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</si>
  <si>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คือขอเลขออเดอร์ ตรวจสอบ ติดต่อร้านค้าเพื่อยืนยันการยกเลิก เปิดเคสในระบบ และดำเนินการยกเลิกให้ลูกค้า
เงื่อนไขที่ใช้หักคะแนนตามไฟล์:
ไม่เข้ากลุ่มพลาด</t>
  </si>
  <si>
    <t>แอดมินตอบตรงกับปัญหาที่ลูกค้าแจ้ง และแจ้งผลถูกต้องว่ายกเลิกออเดอร์เรียบร้อยแล้ว พร้อมแจ้งว่าระบบจะคืนเงินภายใน 1 วันทำการ จึงถือว่าคำตอบถูกต้อง
เงื่อนไขที่ใช้หักคะแนนตามไฟล์:
ไม่เข้ากลุ่มพลาด
ตัวอย่างจากเคส:
“แอดมินได้ยกเลิกคำสั่งซื้อหมายเลข 260510-SC-5139 เรียบร้อยแล้ว ระบบจะคืนเงินภายใน 1 วันทำการค่ะ”</t>
  </si>
  <si>
    <t>แอดมินแจ้งผลการยกเลิกและระยะเวลาคืนเงินได้ครบพอสมควร ทำให้ลูกค้าเข้าใจสถานะของออเดอร์ได้แล้ว จุดที่ยังเพิ่มได้อีกนิดคืออาจแจ้งในแชทให้ชัดอีกครั้งว่าได้ตรวจสอบกับร้านค้าแล้วและร้านค้ายืนยันให้ยกเลิกได้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แอดมินแจ้งผลการยกเลิกและระยะเวลาคืนเงิน แต่ไม่ได้พิมพ์สรุปในแชทว่ามีการยืนยันกับร้านค้าก่อน
ตัวอย่างที่ถูกต้องมากขึ้น:
“แอดมินได้ตรวจสอบกับร้านค้าแล้วนะคะ ร้านค้ายืนยันให้ยกเลิกได้ และแอดมินได้ยกเลิกคำสั่งซื้อเรียบร้อยแล้ว ระบบจะคืนเงินภายใน 1 วันทำการค่ะ”</t>
  </si>
  <si>
    <t>แอดมินแจ้งขั้นตอนค่อนข้างชัด มีการขอเลขออเดอร์ก่อนตรวจสอบ และจากข้อมูลเพิ่มเติมพบว่ามีการติดต่อร้านค้าเพื่อยืนยันการยกเลิก รวมถึงเปิดเคสในระบบ #3371 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</t>
  </si>
  <si>
    <t>แอดมินจัดการเคสได้เหมาะสม เพราะมีการเช็กกับร้านค้าก่อนว่ายืนยันให้ยกเลิกจริง แล้วจึงยกเลิกออเดอร์ให้ลูกค้าเรียบร้อย
เงื่อนไขที่ใช้หักคะแนนตามไฟล์:
ไม่เข้ากลุ่มพลาด
ตัวอย่างจากเคส:
แอดมินไม่ได้ยกเลิกทันทีจากข้อมูลในแชท แต่มีการติดต่อร้านค้าเพื่อยืนยันก่อนดำเนินการ</t>
  </si>
  <si>
    <t>แอดมินดูแลเคสได้ต่อเนื่องดี มีการตรวจสอบ ติดต่อร้านค้า เปิดเคส และยกเลิกให้จนเสร็จ พร้อมแจ้งคืนเงินภายใน 1 วันทำการ ถือว่ามี ownership ที่ดี โดยจุดที่ยังเพิ่มได้คือแจ้ง next step เพิ่มว่า หากยังไม่ได้รับเงินคืนภายในกำหนด ลูกค้าสามารถติดต่อกลับมาได้
เงื่อนไขที่ใช้หักคะแนนตามไฟล์:
เข้ากลุ่ม พลาดเล็กน้อย
ตัวอย่างจากเคส:
แอดมินแจ้งผลยกเลิกและระยะเวลาคืนเงิน แต่ยังไม่ได้บอกต่อว่าหากเงินยังไม่เข้าจะให้ลูกค้าทำอย่างไรต่อ
ตัวอย่างที่ถูกต้องมากขึ้น:
“แอดมินได้ยกเลิกคำสั่งซื้อเรียบร้อยแล้วนะคะ ระบบจะคืนเงินภายใน 1 วันทำการ หากยังไม่ได้รับเงินคืนภายในกำหนดสามารถติดต่อกลับมาให้แอดมินตรวจสอบเพิ่มเติมได้ค่ะ”</t>
  </si>
  <si>
    <t>ภาษาที่ใช้สุภาพ กระชับ และเข้าใจง่าย 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</si>
  <si>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มีการขออภัยในความไม่สะดวก และปิดเคสอย่างเรียบร้อย ทำให้ลูกค้ารับข้อมูลได้ง่ายและรู้สึกว่ามีการดูแลต่อเนื่อง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t>
  </si>
  <si>
    <t>ลูกค้าขอยกเลิกออเดอร์ก่อนการจัดส่ง (Customer Requests Order Cancellation Before Delivery)</t>
  </si>
  <si>
    <t>ลูกค้าติดต่อเข้ามาแจ้งว่าร้านค้าแจ้งให้เพิ่มเงิน จึงต้องการยกเลิกออเดอร์ แต่ไม่สามารถกดยกเลิกเองได้ จึงขอให้แอดมินช่วยดำเนินการ</t>
  </si>
  <si>
    <t>AA235710</t>
  </si>
  <si>
    <t>https://app.oho.chat/business/6805c0f16232119d2a1204b5/smartchat?room=682de7c460fca40c430dac32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</si>
  <si>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แอดมินบัวลอยยินดีให้บริการ แอดมินดำเนินการตรวจสอบให้สักครู่ค่ะ”
“ขอบคุณที่ใช้บริการ Robinhood แอดมินบัวลอยยินดีให้บริการค่ะ”</t>
  </si>
  <si>
    <t>แอดมินสอบถามและให้ข้อมูลเท่าที่จำเป็นต่อการตรวจสอบ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</si>
  <si>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คือรับเรื่อง สอบถามข้อมูลเพิ่มเติม ตรวจสอบกับร้านค้า แล้วจึงดำเนินการยกเลิกออเดอร์และปิดงานให้ไรเดอร์ จึงผ่านในหัวข้อนี้
เงื่อนไขที่ใช้หักคะแนนตามไฟล์:
ไม่เข้ากลุ่มพลาด
ตัวอย่างจากเคส:
แอดมินสอบถามว่าพี่ไรเดอร์ได้แจ้งลูกค้าทราบแล้วหรือไม่ และจากข้อมูลเพิ่มเติมพบว่ามีการโทรแจ้งร้านค้าก่อนยกเลิกออเดอร์</t>
  </si>
  <si>
    <t>แอดมินตอบตรงกับปัญหาที่พี่ไรเดอร์แจ้ง และแจ้งผลถูกต้องว่าได้ดำเนินการยกเลิกออเดอร์ 260510-SC-5046 และปิดร้านในระบบไว้เรียบร้อยแล้ว จึงถือว่าคำตอบถูกต้อง
เงื่อนไขที่ใช้หักคะแนนตามไฟล์:
ไม่เข้ากลุ่มพลาด
ตัวอย่างจากเคส:
“แอดมินได้ดำเนินการยกเลิกออเดอร์ 260510-SC-5046 และปิดร้านในระบบไว้เรียบร้อยแล้วค่ะ”</t>
  </si>
  <si>
    <t>แอดมินแจ้งผลการดำเนินการได้ค่อนข้างครบ เพราะบอกทั้งการยกเลิกออเดอร์และการปิดร้านในระบบแล้ว จุดที่ยังเพิ่มได้อีกนิดคืออาจแจ้งให้พี่ไรเดอร์ทราบชัดอีกครั้งว่าได้ตรวจสอบและคุยกับร้านค้าแล้ว ร้านค้ารับทราบการยกเลิกเรียบร้อย จะทำให้คำตอบครบขึ้น
เงื่อนไขที่ใช้หักคะแนนตามไฟล์:
เข้ากลุ่ม พลาดเล็กน้อย
ตัวอย่างจากเคส:
แอดมินแจ้งผลยกเลิกและปิดร้านแล้ว แต่ไม่ได้พิมพ์สรุปในแชทว่ามีการโทรคุยกับร้านค้าก่อน
ตัวอย่างที่ถูกต้องมากขึ้น:
“แอดมินได้ติดต่อร้านค้าเพื่อยืนยันการยกเลิกแล้วนะคะ ร้านค้ารับทราบเรียบร้อย และแอดมินได้ยกเลิกออเดอร์พร้อมปิดงานในระบบให้แล้วค่ะ”</t>
  </si>
  <si>
    <t>แอดมินแจ้งขั้นตอนค่อนข้างชัด มีการสอบถามข้อมูลเพิ่มเติมก่อน และจากข้อมูลเพิ่มเติมพบว่ามีการโทรแจ้งร้านค้าเพื่อยืนยันการยกเลิกก่อนดำเนินการ จึงถือว่าขั้นตอนตรวจสอบชัดเจนและรอบคอบ
เงื่อนไขที่ใช้หักคะแนนตามไฟล์:
ไม่เข้ากลุ่มพลาด
ตัวอย่างจากเคส:
มีการถามก่อนว่าพี่ไรเดอร์แจ้งลูกค้าทราบแล้วหรือยัง และมีการยืนยันกับร้านค้าก่อนยกเลิก
ตัวอย่างที่ถูกต้องมากขึ้น:
รูปแบบการอธิบายในเคสนี้ถือว่าชัดเจนแล้ว</t>
  </si>
  <si>
    <t>แอดมินช่วยได้ตรงจุด เพราะเมื่อพี่ไรเดอร์แจ้งว่าร้านไม่ขายผ่านแอปแล้ว แอดมินมีการตรวจสอบและโทรแจ้งร้านค้าเพื่อขอยกเลิกออเดอร์ก่อน โดยร้านค้ารับทราบ แล้วจึงดำเนินการยกเลิกงานให้กับไรเดอร์ในระบบเรียบร้อย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แอดมินไม่ได้ยกเลิกจากข้อมูลในแชทอย่างเดียว แต่มีการคุยกับร้านค้าก่อนดำเนินการ</t>
  </si>
  <si>
    <t>แอดมินดูแลเคสต่อเนื่องดี มีการตรวจสอบกับร้านค้าและดำเนินการยกเลิกงานให้ไรเดอร์จนเสร็จ ถือว่ามี ownership ที่ดี จุดที่ยังเพิ่มได้อีกนิดคืออาจแจ้ง next step เพิ่มว่า หลังจากนี้พี่ไรเดอร์สามารถรอรับงานใหม่ได้เลย จะทำให้คำตอบครบขึ้นอีก
เงื่อนไขที่ใช้หักคะแนนตามไฟล์:
เข้ากลุ่ม พลาดเล็กน้อย
ตัวอย่างจากเคส:
แอดมินแจ้งผลการยกเลิกเรียบร้อยแล้ว แต่ยังไม่ได้บอกต่อว่าหลังจากนี้ไรเดอร์สามารถรอรับงานใหม่ได้หรือไม่
ตัวอย่างที่ถูกต้องมากขึ้น:
“แอดมินได้ยกเลิกงานให้เรียบร้อยแล้วนะคะ หากไม่มีปัญหาเพิ่มเติม พี่ไรเดอร์สามารถรอรับงานใหม่ได้เลยค่ะ”</t>
  </si>
  <si>
    <t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“ขออภัยในความไม่สะดวกที่เกิดขึ้นมา ณ ที่นี้ด้วยนะคะ”</t>
  </si>
  <si>
    <t>ไรเดอร์แจ้งร้านค้าไม่เข้าร่วมกับแอปและขอยกเลิกออเดอร์ (Rider Reports Merchant No Longer Participating in the App and Requests Order Cancellation)</t>
  </si>
  <si>
    <t>พี่ไรเดอร์ติดต่อเข้ามาแจ้งว่าเดินทางถึงร้านแล้ว แต่ร้านค้าแจ้งว่าไม่ขายผ่านแอปแล้ว และลบแอปออกไปแล้ว จึงทำให้ไม่สามารถดำเนินการออเดอร์ต่อได้</t>
  </si>
  <si>
    <t>AA233771</t>
  </si>
  <si>
    <t>https://app.oho.chat/business/6805c0f16232119d2a1204b5/smartchat?room=69fb24cea4724ca0e5f61aef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</si>
  <si>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“รับทราบครับ อยางไรแอดมินขออนุญาตจบการสนทนานะครับ...”</t>
  </si>
  <si>
    <t>แอดมินขอข้อมูลเพิ่มเติมเท่าที่จำเป็นต่อการตรวจสอบ และให้ร้านค้าส่งเอกสารเพื่อประกอบการพิจารณาตามขั้นตอน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</si>
  <si>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 คือขอข้อมูลเพิ่มเติม ตรวจสอบ แจ้งสาเหตุที่เอกสารไม่ผ่าน รับเอกสารล่าสุดจากร้านค้า และส่งต่อให้ทีมที่เกี่ยวข้องพิจารณา จึงผ่านในหัวข้อนี้
เงื่อนไขที่ใช้หักคะแนนตามไฟล์:
ไม่เข้ากลุ่มพลาด
ตัวอย่างจากเคส:
แอดมินขอข้อมูลร้านค้าก่อนตรวจสอบ และเมื่อร้านค้าส่ง Bookbank ล่าสุดมาแล้ว ก็มีการส่งต่อให้ทีมที่เกี่ยวข้องผ่านเคส #3241</t>
  </si>
  <si>
    <t>แอดมินแจ้งสาเหตุของปัญหาได้ถูกต้องว่าเอกสารหน้าบัญชีที่ร้านค้าส่งมาก่อนหน้านี้ยังไม่ตรงตามรูปแบบที่ระบบกำหนด และอธิบายเงื่อนไขของเอกสารที่ถูกต้องได้ชัดเจน จึงถือว่าคำตอบถูกต้อง
เงื่อนไขที่ใช้หักคะแนนตามไฟล์:
ไม่เข้ากลุ่มพลาด
ตัวอย่างจากเคส:
“รบกวนคุณร้านค้าส่ง หน้าบัญชีธนาคารที่ใช้รับเงินใหม่อีกครั้ง ... โดยขอให้ภาพแสดง ชื่อบัญชีและเลขบัญชีอย่างชัดเจน และเป็นรายชื่อเดียวกับเจ้าของกิจการในระบบ...”</t>
  </si>
  <si>
    <t>แอดมินแจ้งข้อมูลได้ครบ ทั้งสาเหตุที่เอกสารไม่ผ่าน ลักษณะเอกสารที่ต้องส่งใหม่ เปิดให้ร้านค้าส่งเอกสารทางแชทได้ และเมื่อได้รับเอกสารล่าสุดแล้วก็มีการส่งต่อให้ทีมที่เกี่ยวข้องเรียบร้อย จึงถือว่าคำตอบครบถ้วน
เงื่อนไขที่ใช้หักคะแนนตามไฟล์:
ไม่เข้ากลุ่มพลาด
ตัวอย่างจากเคส:
แอดมินอธิบายสาเหตุเอกสารไม่ผ่าน รับเอกสารใหม่ และแจ้งว่าจะส่งประสานงานต่อให้ทีมที่เกี่ยวข้อง</t>
  </si>
  <si>
    <t>แอดมินอธิบายขั้นตอนค่อนข้างชัด ตั้งแต่การขอข้อมูล การแจ้งสาเหตุที่เอกสารไม่ผ่าน การให้ส่งเอกสารใหม่ และการประสานงานต่อ อีกทั้งจากการตรวจสอบเพิ่มเติมพบว่ามีการเปิดเคส #3241 พร้อมแนบ Bookbank ล่าสุดเพื่อให้ทีมที่เกี่ยวข้องพิจารณาอนุมัติ จึงถือว่าขั้นตอนชัดเจนและติดตามต่อได้
เงื่อนไขที่ใช้หักคะแนนตามไฟล์:
ไม่เข้ากลุ่มพลาด
ตัวอย่างจากเคส:
มีการแจ้งชัดว่าเอกสารต้องเป็นหน้าบัญชีที่แสดงชื่อบัญชีและเลขบัญชีอย่างชัดเจน และจากนั้นมีการส่งต่อผ่านเคส #3241</t>
  </si>
  <si>
    <t>แอดมินช่วยได้ตรงจุด เพราะเมื่อร้านค้าแจ้งว่าส่งเอกสารหลายรอบแล้วแต่ยังไม่ผ่าน แอดมินไม่ได้ให้ส่งซ้ำแบบเดิม แต่ตรวจสอบก่อนว่าเอกสารติดปัญหาที่รูปแบบ จากนั้นจึงอธิบายให้ร้านค้าส่งเอกสารให้ถูกต้อง และเมื่อร้านค้าส่ง Bookbank ล่าสุดมาแล้วก็ส่งต่อให้ทีมที่เกี่ยวข้องพิจารณาอนุมัติทันที ถือว่าแก้ปัญหาได้ตรงจุดและครบขั้นตอน
เงื่อนไขที่ใช้หักคะแนนตามไฟล์:
ไม่เข้ากลุ่มพลาด
ตัวอย่างจากเคส:
แอดมินไม่ได้ตอบกว้าง ๆ ว่าให้ส่งใหม่อย่างเดียว แต่ระบุชัดว่าต้องเป็นหน้าบัญชีที่เห็นชื่อบัญชีและเลขบัญชีชัดเจน และเป็นชื่อเดียวกับเจ้าของกิจการ</t>
  </si>
  <si>
    <t>แอดมินดูแลเคสต่อเนื่องดี ตั้งแต่ขอข้อมูล ตรวจสอบ แจ้งสาเหตุของปัญหา รับเอกสารล่าสุด และส่งต่อให้ทีมที่เกี่ยวข้องพิจารณาผ่านเคส #3241 พร้อมแจ้งว่าหากมีความคืบหน้าหรือผลการดำเนินการเพิ่มเติมจะแจ้งให้ทราบ ถือว่ามี ownership และการแจ้ง next step ครบถ้วน
เงื่อนไขที่ใช้หักคะแนนตามไฟล์:
ไม่เข้ากลุ่มพลาด
ตัวอย่างจากเคส:
“อย่างไรแอดมินจะดำเนินการ ส่งเรื่องประสานงานต่อให้ทีมที่เกี่ยวข้องเพิ่มเติม ... หากมีความคืบหน้าหรือผลการดำเนินการเพิ่มเติม แอดมินจะแจ้งให้ทราบทันทีนะครับ”</t>
  </si>
  <si>
    <t>โดยรวมภาษาสุภาพและเข้าใจง่าย แต่มีคำพิมพ์ผิดเล็กน้อย เช่น “อยางไร” ซึ่งควรเป็น “อย่างไร”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“รับทราบครับ อยางไรแอดมินขออนุญาตจบการสนทนานะครับ”
ตัวอย่างที่ถูกต้องมากขึ้น:
“รับทราบครับ อย่างไรแอดมินขออนุญาตจบการสนทนานะครับ”</t>
  </si>
  <si>
    <t>น้ำเสียงของแอดมินสุภาพและเหมาะสมตลอดการสนทนา แม้ว่าร้านค้าจะส่งเอกสารหลายรอบแล้วยังไม่ผ่าน แอดมินก็ยังอธิบายด้วยความใจเย็นและเป็นมิตร ทำให้ร้านค้าสามารถเข้าใจข้อมูลได้ง่าย
เงื่อนไขที่ใช้หักคะแนนตามไฟล์:
ไม่เข้ากลุ่มพลาด
ตัวอย่างจากเคส:
แอดมินอธิบายสาเหตุที่เอกสารไม่ผ่าน พร้อมแนะแนวทางแก้ไขโดยไม่ใช้คำพูดที่ทำให้ร้านค้ารู้สึกถูกตำหนิ</t>
  </si>
  <si>
    <t>ร้านค้าสอบถามการส่งเอกสารเพื่ออนุมัติร้านค้าใหม่ (Merchant Inquires About Document Submission for New Shop Approval)</t>
  </si>
  <si>
    <t>ร้านค้าติดต่อเข้ามาแจ้งว่าลงทะเบียนสมัครแล้ว แต่ระบบยังไม่ผ่าน แม้จะเคยส่งเอกสารหน้าบัญชีไปแล้วหลายครั้ง โดยร้านค้าระบุว่าส่งทั้งแบบถ่ายรูปหน้าบัญชีตรง ๆ และแบบสำเนาพร้อมเซ็นรับรองสำเนาถูกต้องแล้ว แต่ระบบยังไม่อนุมัติ</t>
  </si>
  <si>
    <t>AA235327</t>
  </si>
  <si>
    <t>https://app.oho.chat/business/6805c0f16232119d2a1204b5/smartchat?room=68a488d5618fb9c7ca51a1d2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</si>
  <si>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แอดมินขนมดาราทอง ยินดีให้บริการครับ 🙏”
“อย่างไรทางแอดมินขออนุญาตจบการสนทนานะครับ...”</t>
  </si>
  <si>
    <t>แอดมินตอบกลับอยู่ใน SLA และแจ้งผลการตรวจสอบให้พี่ไรเดอร์ทราบต่อเนื่อง จึงผ่านในหัวข้อนี้
เงื่อนไขที่ใช้หักคะแนนตามไฟล์:
ไม่เข้ากลุ่มพลาด
ตัวอย่างจากเคส:
แอดมินแจ้งผลการตรวจสอบ และตอบกลับต่อเมื่อพี่ไรเดอร์ถามเพิ่มเติม</t>
  </si>
  <si>
    <t>แอดมินแจ้งผลได้ถูกต้องว่าระบบไม่สามารถเปิดใช้งานบัญชีได้ แต่ยังขาดการแจ้งให้ชัดว่ากรณีนี้ไม่มีขั้นตอนดำเนินการต่อหรือมีช่องทางตรวจสอบเพิ่มเติมหรือไม่
เงื่อนไขที่ใช้หักคะแนนตามไฟล์:
เข้ากลุ่ม พลาดเล็กน้อย
ตัวอย่างจากเคส:
“ทางระบบไม่สามารถดำเนินการเปิดใช้งานบัญชีดังกล่าวให้ได้ครับ”
ตัวอย่างที่ถูกต้องมากขึ้น:
“จากการตรวจสอบ ระบบยังไม่สามารถเปิดใช้งานบัญชีดังกล่าวให้ได้ครับ และในกรณีนี้ไม่สามารถดำเนินการเปิดบัญชีต่อได้ครับ”</t>
  </si>
  <si>
    <t>เมื่อพี่ไรเดอร์ถามต่อว่าต้องทำอย่างไรถึงจะเปิดบัญชีได้ แอดมินยังตอบไม่ครบ เพราะไม่ได้อธิบายให้ชัดว่ากรณีนี้ไม่สามารถเปิดใช้งานบัญชีได้อีก หรือมีแนวทางอื่นให้ดำเนินการหรือไม่ จึงทำให้พี่ไรเดอร์ยังไม่รู้ข้อสรุปของเคสนี้ชัดเจน
เงื่อนไขที่ใช้หักคะแนนตามไฟล์:
เข้ากลุ่ม พลาดปานกลาง
ตัวอย่างจากเคส:
พี่ไรเดอร์ถามว่า “ทำยังไง ถึงจะเปิด” แต่แอดมินตอบเพียงว่าระบบไม่สามารถเปิดได้
ตัวอย่างที่ถูกต้องมากขึ้น:
“กรณีนี้ระบบยังไม่สามารถเปิดใช้งานบัญชีได้ครับ และไม่มีขั้นตอนดำเนินการต่อในส่วนนี้แล้วครับ หากมีการเปลี่ยนแปลงเงื่อนไขหรือมีข้อมูลเพิ่มเติมทางโรบินฮูดจะประชาสัมพันธ์ให้ทราบต่อไปครับ”</t>
  </si>
  <si>
    <t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แต่เมื่อพี่ไรเดอร์สอบถามต่อถึงแนวทางดำเนินการ แอดมินยังไม่ได้อธิบายให้ชัดว่ากรณีนี้ไม่สามารถดำเนินการต่อได้เพราะอะไร หรือมีข้อจำกัดใด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พลาดเล็กน้อยถึงปานกลาง
ตัวอย่างจากเคส:
มีการแจ้งเพียงว่าไม่สามารถเปิดใช้งานบัญชีได้
ตัวอย่างที่ถูกต้องมากขึ้น:
“จากการตรวจสอบ ระบบไม่สามารถเปิดใช้งานบัญชีดังกล่าวได้ครับ และในกรณีนี้ยังไม่มีขั้นตอนดำเนินการต่อเพิ่มเติมครับ”</t>
  </si>
  <si>
    <t>แอดมินแจ้งผลการตรวจสอบให้พี่ไรเดอร์ทราบแล้วว่าบัญชีไม่สามารถเปิดใช้งานได้ แต่เมื่อพี่ไรเดอร์สอบถามต่อถึงแนวทางแก้ไข แอดมินยังไม่ได้อธิบายให้ชัดเจนว่ากรณีนี้ไม่มีแนวทางดำเนินการต่อ หรือมีข้อจำกัดใดที่ทำให้ไม่สามารถช่วยต่อได้ จึงทำให้คำตอบยังไม่ตอบคำถามของพี่ไรเดอร์ได้ครบถ้วน
เงื่อนไขที่ใช้หักคะแนนตามไฟล์:
เข้ากลุ่ม พลาดปานกลาง
ตัวอย่างจากเคส:
มีการแจ้งผลว่าบัญชีไม่สามารถเปิดใช้งานได้ แต่ไม่ได้ขยายความเมื่อพี่ไรเดอร์ถามต่อ
ตัวอย่างที่ถูกต้องมากขึ้น:
“กรณีนี้ระบบยังไม่สามารถเปิดใช้งานบัญชีได้ครับ และยังไม่มีขั้นตอนดำเนินการต่อเพิ่มเติมในส่วนนี้ครับ จึงไม่สามารถเปิดบัญชีดังกล่าวให้ใช้งานได้ครับ”</t>
  </si>
  <si>
    <t>แอดมินแจ้งผลตรวจสอบแล้ว แต่ยังแจ้ง next step ไม่ครบ เพราะไม่ได้สรุปให้ชัดว่ากรณีนี้ไม่มีแนวทางดำเนินการต่อ หรือไม่มีช่องทางอื่น ก่อนปิดแชท
เงื่อนไขที่ใช้หักคะแนนตามไฟล์:
เข้ากลุ่ม พลาดปานกลางถึงรุนแรง
ตัวอย่างจากเคส:
แอดมินปิดแชทหลังตอบว่าไม่สามารถเปิดใช้งานบัญชีได้ โดยยังไม่ได้สรุป next step ให้ชัด
ตัวอย่างที่ถูกต้องมากขึ้น:
“กรณีนี้ระบบยังไม่สามารถเปิดใช้งานบัญชีดังกล่าวได้ครับ และไม่มีขั้นตอนดำเนินการต่อเพิ่มเติมในส่วนนี้ครับ หากมีข้อมูลหรือเงื่อนไขใหม่เพิ่มเติม แอดมินจะแจ้งให้ทราบครับ”</t>
  </si>
  <si>
    <t>ข้อความอ่านง่าย และจับใจความได้ชัด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</si>
  <si>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มีการขออภัยในความไม่สะดวก และสื่อสารอย่างเรียบร้อย ทำให้พี่ไรเดอร์รับข้อมูลได้ง่าย
เงื่อนไขที่ใช้หักคะแนนตามไฟล์:
ไม่เข้ากลุ่มพลาด
ตัวอย่างจากเคส:
“แอดมินต้องขออภัยในความไม่สะดวกครับ”</t>
  </si>
  <si>
    <t>ไรเดอร์สอบถามการเปิดใช้งานบัญชี (Rider Inquires About Account Activation)</t>
  </si>
  <si>
    <t>พี่ไรเดอร์ติดต่อเข้ามาสอบถามเรื่องการเปิดใช้งานบัญชี โดยแอดมินแจ้งผลการตรวจสอบว่าบัญชีดังกล่าวมีการกระทำที่ไม่เป็นไปตามข้อกำหนดและเงื่อนไขของบริษัท จึงไม่สามารถดำเนินการเปิดใช้งานบัญชีให้ได้</t>
  </si>
  <si>
    <t>AA234034</t>
  </si>
  <si>
    <t>https://app.oho.chat/business/6805c0f16232119d2a1204b5/smartchat?room=6876303a14ec15dd1501ab8f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</si>
  <si>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“Robinhood สวัสดีค่ะ แอดมินชานมยินดีให้บริการค่ะ 💜”
“หากได้รับข้อมูลครบถ้วนแล้ว แอดมินขออนุญาตจบการสนทนานะคะ...”</t>
  </si>
  <si>
    <t>แอดมินขอข้อมูลเพิ่มเติมเท่าที่จำเป็นต่อการตรวจสอบออเดอร์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</si>
  <si>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และมีการขอข้อมูลเพิ่มเติมก่อนตรวจสอบ จากนั้นกลับมาแจ้งสถานะออเดอร์ให้ลูกค้าทราบ จึงผ่านในหัวข้อนี้
เงื่อนไขที่ใช้หักคะแนนตามไฟล์:
ไม่เข้ากลุ่มพลาด
ตัวอย่างจากเคส:
แอดมินขอหมายเลขคำสั่งซื้อหรือเบอร์โทรศัพท์ก่อนตรวจสอบ และกลับมาแจ้งสถานะออเดอร์ภายหลัง</t>
  </si>
  <si>
    <t>แอดมินแจ้งสถานะออเดอร์ได้ตรงตามที่ตรวจสอบพบว่าไรเดอร์ถึงร้านค้าแล้ว จึงถือว่าคำตอบหลักถูกต้อง แต่ยังไม่ได้อธิบายเพิ่มให้ชัดว่าการที่หน้าจอยังขึ้นรอดำเนินการในช่วงนี้ยังเป็นสถานะปกติของออเดอร์
เงื่อนไขที่ใช้หักคะแนนตามไฟล์:
เข้ากลุ่ม พลาดเล็กน้อย
ตัวอย่างจากเคส:
“จากการตรวจสอบสถานะออเดอร์ 260507-RZ-7728 ขณะนี้ไรเดอร์ถึงร้านค้าแล้วค่ะ”
ตัวอย่างที่ถูกต้องมากขึ้น:
“จากการตรวจสอบ ออเดอร์ยังอยู่ระหว่างดำเนินการนะคะ ขณะนี้ไรเดอร์ถึงร้านค้าแล้ว ลูกค้าสามารถรอติดตามสถานะในแอปได้เลยค่ะ”</t>
  </si>
  <si>
    <t>แอดมินแจ้งสถานะออเดอร์แล้ว แต่คำตอบยังไม่ครบ เพราะลูกค้าถามว่าต้องทำอย่างไรต่อ แอดมินตอบเพียงให้รอสักครู่ โดยยังไม่ได้อธิบายให้ชัดว่าขณะนี้ออเดอร์ยังดำเนินการอยู่และลูกค้าสามารถรอติดตามสถานะในแอปต่อได้
เงื่อนไขที่ใช้หักคะแนนตามไฟล์:
เข้ากลุ่ม พลาดเล็กน้อยถึงปานกลาง
ตัวอย่างจากเคส:
แอดมินแจ้งว่าไรเดอร์ถึงร้านแล้ว และขอให้ลูกค้ารอคำสั่งซื้อสักครู่
ตัวอย่างที่ถูกต้องมากขึ้น:
“ขณะนี้ออเดอร์ยังดำเนินการอยู่ตามปกตินะคะ ไรเดอร์ถึงร้านค้าแล้ว ลูกค้าสามารถรอติดตามสถานะในแอปต่อได้เลยค่ะ หากสถานะไม่เปลี่ยนแปลงเป็นเวลานานสามารถแจ้งกลับมาให้แอดมินตรวจสอบเพิ่มเติมได้ค่ะ”</t>
  </si>
  <si>
    <t>แอดมินมีการอ้างอิงหมายเลขออเดอร์ชัดเจน และแจ้งสถานะปัจจุบันของออเดอร์ได้ แต่ขั้นตอนต่อยังไม่ชัดมาก เพราะยังไม่ได้อธิบายให้ลูกค้าเห็นภาพว่าหลังจากนี้ควรรออะไรและต้องทำอะไรต่อหรือไม่
เงื่อนไขที่ใช้หักคะแนนตามไฟล์:
เข้ากลุ่ม พลาดเล็กน้อย
ตัวอย่างจากเคส:
มีการอ้างอิงออเดอร์ 260507-RZ-7728 และแจ้งว่าไรเดอร์ถึงร้านค้าแล้ว
ตัวอย่างที่ถูกต้องมากขึ้น:
“จากการตรวจสอบ ออเดอร์ 260507-RZ-7728 ยังอยู่ระหว่างดำเนินการนะคะ ขณะนี้ไรเดอร์ถึงร้านค้าแล้ว ลูกค้าสามารถรอติดตามสถานะในแอปต่อได้เลยค่ะ”</t>
  </si>
  <si>
    <t>แอดมินมีการตรวจสอบสถานะออเดอร์และแจ้งลูกค้าว่าขณะนี้พี่ไรเดอร์ถึงร้านค้าแล้ว แต่ยังอธิบายไม่ครบ เพราะลูกค้ากังวลเรื่องถูกตัดเงินแล้วแต่สถานะยังค้าง โดยแอดมินไม่ได้แจ้งให้ชัดว่าระบบยังทำงานตามปกติ และตอนนี้ยังไม่พบปัญหาผิดปกติของออเดอร์
เงื่อนไขที่ใช้หักคะแนนตามไฟล์:
เข้ากลุ่ม พลาดเล็กน้อยถึงปานกลาง
ตัวอย่างจากเคส:
แอดมินตรวจสอบแล้วแจ้งว่าไรเดอร์ถึงร้านค้า แต่ยังไม่ได้คลายความกังวลของลูกค้าเรื่องสถานะ “รอดำเนินการ” ให้ชัด
ตัวอย่างที่ถูกต้องมากขึ้น:
“ขณะนี้ออเดอร์ยังดำเนินการอยู่ตามปกตินะคะ และยังไม่พบปัญหาผิดปกติของรายการค่ะ ไรเดอร์ถึงร้านค้าแล้ว รบกวนลูกค้ารอสถานะอัปเดตอีกสักครู่นะคะ”</t>
  </si>
  <si>
    <t>แอดมินมีการตรวจสอบและแจ้งผลกลับแล้ว แต่การแจ้ง next step ยังไม่ครบ เพราะยังไม่ได้บอกให้ชัดว่าลูกค้าควรรอติดตามสถานะในแอปต่อ หรือหากสถานะไม่เปลี่ยนนานผิดปกติสามารถติดต่อกลับมาได้อีกครั้ง
เงื่อนไขที่ใช้หักคะแนนตามไฟล์:
เข้ากลุ่ม พลาดเล็กน้อยถึงปานกลาง
ตัวอย่างจากเคส:
แอดมินแจ้งให้ลูกค้ารอคำสั่งซื้อสักครู่ แต่ยังไม่ได้กำหนด next step ให้ชัดกว่านี้
ตัวอย่างที่ถูกต้องมากขึ้น:
“ลูกค้าสามารถรอติดตามสถานะในแอปต่อได้เลยนะคะ หากสถานะยังไม่อัปเดตเป็นเวลานานหรือต้องการให้แอดมินช่วยตรวจสอบเพิ่มเติม สามารถแจ้งกลับมาได้อีกครั้งค่ะ”</t>
  </si>
  <si>
    <t>โดยรวมภาษาสุภาพและเข้าใจง่าย แต่มีคำพิมพ์ผิดเล็กน้อย เช่น “รบกววน” ซึ่งควรเป็น “รบกวน” และ “ซักครู่” ควรใช้เป็น “สักครู่” จะเหมาะสมกว่า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“รบกววนคุณลูกค้ารอคำสั่งซื้อซักครู่นะคะ”
ตัวอย่างที่ถูกต้องมากขึ้น:
“รบกวนคุณลูกค้ารอคำสั่งซื้อสักครู่นะคะ”</t>
  </si>
  <si>
    <t>แอดมินใช้น้ำเสียงสุภาพ เหมาะสม และสื่อสารด้วยท่าทีพร้อมช่วยเหลือตลอดการสนทนา ทำให้ลูกค้ารับข้อมูลได้ง่าย
เงื่อนไขที่ใช้หักคะแนนตามไฟล์:
ไม่เข้ากลุ่มพลาด
ตัวอย่างจากเคส:
แอดมินใช้คำพูดสุภาพและปิดท้ายอย่างเรียบร้อย
ตัวอย่างที่ถูกต้องมากขึ้น:
รูปแบบการสื่อสารในเคสนี้ถือว่าเหมาะสมแล้ว</t>
  </si>
  <si>
    <t>ลูกค้าสอบถามสถานะออเดอร์หลังถูกตัดเงินแล้ว (Customer Inquires About Order Status After Payment Was Deducted)</t>
  </si>
  <si>
    <t>ลูกค้าติดต่อเข้ามาแจ้งว่าสั่งอาหารไปแล้วและระบบตัดเงินเรียบร้อย แต่หน้าแอปยังขึ้นสถานะว่า “รอดำเนินการ” จึงสอบถามว่าต้องทำอย่างไรต่อ</t>
  </si>
  <si>
    <t>AA233733</t>
  </si>
  <si>
    <t>https://app.oho.chat/business/6805c0f16232119d2a1204b5/smartchat?room=68ef79f62ba9802f4ab63083</t>
  </si>
  <si>
    <t>แอดมินมีการขอและทวนข้อมูลเท่าที่จำเป็นต่อการตรวจสอบสถานะบัญชี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</si>
  <si>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และมีการดำเนินการตามขั้นตอนในส่วนของการรับข้อมูล ตรวจสอบ และยืนยันตัวตนเบื้องต้นแล้ว แต่ยังไม่ครบในส่วน process ต่อ เพราะยังไม่ได้แจ้งว่ากรณีนี้ต้องยืนยันตัวตนใหม่อีกครั้งก่อน จึงจะปิดคำขอยกเลิกบัญชีให้ได้
เงื่อนไขที่ใช้หักคะแนนตามไฟล์:
เข้ากลุ่ม พลาดเล็กน้อย
ตัวอย่างจากเคส:
แอดมินมีการทวนชื่อ เบอร์โทร และหมายเลขไรเดอร์ก่อนแจ้งผลตรวจสอบ
ตัวอย่างที่ถูกต้องมากขึ้น:
“จากการตรวจสอบพบว่ามีการกดยกเลิกบัญชีเข้ามาแล้วนะคะ หากพี่ไรเดอร์ต้องการยกเลิกคำขอยกเลิกบัญชี แอดมินจะต้องดำเนินการยืนยันตัวตนใหม่ก่อนค่ะ”</t>
  </si>
  <si>
    <t>แอดมินแจ้งสถานะบัญชีปัจจุบันได้ถูกต้องว่ามีการกดยกเลิกบัญชีเข้ามาแล้วและบัญชีกำลังอยู่ระหว่างการลบ แต่คำตอบยังไม่ถูกต้องครบในมุมของคำถามหลัก เพราะไม่ได้แจ้งว่ากรณีนี้ยังสามารถยกเลิกคำขอยกเลิกบัญชีได้ หากยืนยันตัวตนผ่าน
เงื่อนไขที่ใช้หักคะแนนตามไฟล์:
เข้ากลุ่ม พลาดเล็กน้อยถึงปานกลาง
ตัวอย่างจากเคส:
แอดมินแจ้งเพียงสถานะว่าบัญชีกำลังลบอยู่ และจะได้เงินประกันคืน
ตัวอย่างที่ถูกต้องมากขึ้น:
“จากการตรวจสอบพบว่าระบบมีคำขอยกเลิกบัญชีเข้ามาแล้วนะคะ แต่หากพี่ไรเดอร์ต้องการยกเลิกคำขอดังกล่าว แอดมินจะต้องขอยืนยันตัวตนใหม่ก่อนค่ะ หากยืนยันผ่าน จะสามารถปิดคำขอยกเลิกบัญชีให้ได้ค่ะ”</t>
  </si>
  <si>
    <t>คำตอบยังไม่ครบค่อนข้างมาก เพราะพี่ไรเดอร์ถามตรง ๆ ว่ากดยกเลิกบัญชีไปแล้วสามารถยกเลิกได้ไหม แต่แอดมินยังไม่ได้แจ้งขั้นตอนสำคัญว่ากรณีนี้สามารถดำเนินการได้ โดยต้องยืนยันตัวตนใหม่ก่อน และหากยืนยันผ่านจึงจะปิดคำขอยกเลิกบัญชีให้ได้
เงื่อนไขที่ใช้หักคะแนนตามไฟล์:
เข้ากลุ่ม พลาดปานกลาง
ตัวอย่างจากเคส:
แอดมินแจ้งเรื่องสถานะบัญชีและเงินประกันคืน แต่ไม่ได้ตอบวิธีดำเนินการต่อให้ตรงกับคำถามหลัก
ตัวอย่างที่ถูกต้องมากขึ้น:
“กรณีนี้สามารถยกเลิกคำขอยกเลิกบัญชีได้ค่ะ แต่แอดมินต้องขอยืนยันตัวตนใหม่กับพี่ไรเดอร์ก่อนนะคะ หากยืนยันผ่าน แอดมินจะดำเนินการปิดคำขอยกเลิกบัญชีให้ค่ะ”</t>
  </si>
  <si>
    <t>แอดมินมีการอ้างอิงข้อมูลจากระบบชัดเจน ทั้งวันเวลาและสถานะบัญชีปัจจุบัน แต่ขั้นตอนต่อยังไม่ชัด เพราะยังไม่ได้อธิบายให้พี่ไรเดอร์ทราบว่าหากต้องการยกเลิกคำขอยกเลิกบัญชี จะต้องยืนยันตัวตนใหม่ก่อน
เงื่อนไขที่ใช้หักคะแนนตามไฟล์:
เข้ากลุ่ม พลาดเล็กน้อยถึงปานกลาง
ตัวอย่างจากเคส:
มีการแจ้งว่ากดยกเลิกบัญชีเมื่อวันที่ 6/5/69 เวลา 16:39 น. และตอนนี้กำลังลบบัญชี
ตัวอย่างที่ถูกต้องมากขึ้น:
“จากการตรวจสอบ ระบบมีการกดยกเลิกบัญชีเข้ามาแล้วค่ะ หากพี่ไรเดอร์ต้องการยกเลิกคำขอดังกล่าว แอดมินจะดำเนินการยืนยันตัวตนใหม่ก่อน และหากยืนยันผ่านจะปิดคำขอยกเลิกบัญชีให้ค่ะ”</t>
  </si>
  <si>
    <t>แอดมินมีการตรวจสอบสถานะบัญชีและแจ้งข้อมูลที่พบกลับให้พี่ไรเดอร์ทราบแล้ว แต่ยังไม่ตอบคำถามหลักได้ตรงจุด เนื่องจากพี่ไรเดอร์ต้องการยกเลิกคำขอยกเลิกบัญชี ขณะที่แอดมินยังไม่ได้แนะนำขั้นตอนที่ถูกต้องสำหรับการดำเนินการต่อ
เงื่อนไขที่ใช้หักคะแนนตามไฟล์:
เข้ากลุ่ม พลาดปานกลาง
ตัวอย่างจากเคส:
แอดมินแจ้งสถานะว่าบัญชีกำลังลบอยู่ แต่ยังไม่ได้พาไปสู่ทางแก้ที่แท้จริงของเคสนี้
ตัวอย่างที่ถูกต้องมากขึ้น:
“หากพี่ไรเดอร์ต้องการยกเลิกคำขอยกเลิกบัญชี แอดมินจะต้องขอยืนยันตัวตนใหม่ก่อนนะคะ หากยืนยันผ่านจะสามารถปิดคำขอยกเลิกบัญชีให้ได้ค่ะ”</t>
  </si>
  <si>
    <t>แอดมินมีการตรวจสอบและแจ้งผลกลับแล้ว แต่การแจ้ง next step ยังไม่ครบ เพราะไม่ได้บอกให้ชัดว่ากรณีนี้ยังสามารถดำเนินการต่อได้ โดยต้องยืนยันตัวตนใหม่ก่อน และหากยืนยันผ่านจึงจะปิดคำขอยกเลิกบัญชีให้ได้ ทำให้พี่ไรเดอร์ยังไม่รู้ว่าต้องทำอะไรต่อ
เงื่อนไขที่ใช้หักคะแนนตามไฟล์:
เข้ากลุ่ม พลาดปานกลางถึงรุนแรง
ตัวอย่างจากเคส:
แอดมินปิดแชทหลังแจ้งสถานะบัญชีและเงินประกันคืน โดยยังไม่ได้แจ้งขั้นตอนดำเนินการต่อที่ถูกต้อง
ตัวอย่างที่ถูกต้องมากขึ้น:
“หากพี่ไรเดอร์ต้องการยกเลิกคำขอยกเลิกบัญชี แอดมินจะต้องดำเนินการยืนยันตัวตนใหม่ก่อนนะคะ หากยืนยันผ่าน แอดมินจะปิดคำขอยกเลิกบัญชีให้ค่ะ”</t>
  </si>
  <si>
    <t>โดยรวมภาษาสุภาพและเข้าใจง่าย แต่มีคำพิมพ์ผิดเล็กน้อย เช่น “ซักครู่” ควรใช้เป็น “สักครู่” และประโยค “ภายใน 7-14 หลังจาก” ควรเติมคำว่า “วัน” ให้ครบ จะทำให้ข้อความสมบูรณ์ขึ้น
เงื่อนไขที่ใช้หักคะแนนตามไฟล์:
เข้ากลุ่ม พลาดเล็กน้อย
ตัวอย่างจากเคส:
“ขออนุญาตตรวจสอบข้อมูลไรเดอร์ซักครู่ค่ะ”
“ภายใน 7-14 หลังจากการตรวจสอบบัญชีเสร็จสิ้นค่ะ”
ตัวอย่างที่ถูกต้องมากขึ้น:
“ขออนุญาตตรวจสอบข้อมูลไรเดอร์สักครู่ค่ะ”
“ภายใน 7–14 วัน หลังจากการตรวจสอบบัญชีเสร็จสิ้นค่ะ”</t>
  </si>
  <si>
    <t>น้ำเสียงของแอดมินสุภาพและเหมาะสมตลอดการสนทนา มีการใช้ถ้อยคำเรียบร้อยและพร้อมช่วยเหลือ ทำให้พี่ไรเดอร์รับข้อมูลได้ง่าย
เงื่อนไขที่ใช้หักคะแนนตามไฟล์:
ไม่เข้ากลุ่มพลาด
ตัวอย่างจากเคส:
แอดมินมีการทวนข้อมูลและสอบถามเพิ่มเติมด้วยน้ำเสียงสุภาพตลอดการสนทนา</t>
  </si>
  <si>
    <t>ไรเดอร์สอบถามการยกเลิกบัญชีที่กดผิด (Rider Inquires About Accidental Account Cancellation)</t>
  </si>
  <si>
    <t>พี่ไรเดอร์ติดต่อเข้ามาแจ้งว่ากดปุ่มยกเลิกบัญชีไปโดยไม่ตั้งใจ และต้องการสอบถามว่าสามารถยกเลิกการยกเลิกบัญชีได้หรือไม่</t>
  </si>
  <si>
    <t>AA232530</t>
  </si>
  <si>
    <t>https://app.oho.chat/business/6805c0f16232119d2a1204b5/smartchat?room=69c398a1787f82f2d866d2a5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</si>
  <si>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 🙏”
“ขอบคุณที่ใช้บริการ Robinhood แอดมินโมจิ🍡 ยินดีให้บริการค่ะ 🙏”</t>
  </si>
  <si>
    <t>แอดมินตอบกลับอยู่ใน SLA และดำเนินการต่อเนื่องจนเปิดระบบให้พี่ไรเดอร์เรียบร้อย แต่ในช่วงตอบคำถามหลักเรื่องรถ 2 คัน ยังไม่ได้อธิบาย process ต่อให้ครบว่าหากต้องการใช้อีกรถอีกคัน ต้องทำเรื่องเปลี่ยนแปลงข้อมูลรถคันใหม่ในระบบ
เงื่อนไขที่ใช้หักคะแนนตามไฟล์:
เข้ากลุ่ม พลาดเล็กน้อย
ตัวอย่างจากเคส:
แอดมินแจ้งว่าไม่สามารถลงทะเบียนรถ 2 คันได้ และต่อมามีการตรวจสอบเอกสารพร้อมเปิดระบบให้
ตัวอย่างที่ถูกต้องมากขึ้น:
“ระบบไม่สามารถลงทะเบียนรถ 2 คันพร้อมกันได้ค่ะ หากพี่ไรเดอร์ต้องการใช้งานรถอีกคัน จะต้องดำเนินการเปลี่ยนแปลงข้อมูลรถคันใหม่ในระบบนะคะ”</t>
  </si>
  <si>
    <t>แอดมินตอบถูกในประเด็นหลักว่าระบบไม่สามารถลงทะเบียนรถ 2 คันได้ จึงถือว่าคำตอบหลักถูกต้องตาม process
เงื่อนไขที่ใช้หักคะแนนตามไฟล์:
ไม่เข้ากลุ่มพลาด
ตัวอย่างจากเคส:
“ไม่สามารถทำได้ค่ะ สามารถลงได้แค่ 1 คันนะคะ”
“ระบบจะลงทะเบียนรถ 2 คันไม่ได้นะคะ”</t>
  </si>
  <si>
    <t>แอดมินตอบถูกว่าไม่สามารถลงทะเบียนรถ 2 คันได้ แต่คำตอบยังไม่ครบ เพราะยังไม่ได้แนะนำทางเลือกที่ถูกต้องต่อว่า หากพี่ไรเดอร์ต้องการใช้งานรถอีกคัน จะต้องทำเรื่องเปลี่ยนแปลงข้อมูลรถคันใหม่ในระบบ ไม่ใช่ลงทะเบียน 2 คันพร้อมกัน
เงื่อนไขที่ใช้หักคะแนนตามไฟล์:
เข้ากลุ่ม พลาดปานกลาง
ตัวอย่างจากเคส:
แอดมินตอบว่าทำไม่ได้ แต่ไม่ได้บอกทางออกต่อให้ชัด
ตัวอย่างที่ถูกต้องมากขึ้น:
“ระบบลงทะเบียนรถ 2 คันพร้อมกันไม่ได้นะคะ หากพี่ไรเดอร์ต้องการเปลี่ยนมาใช้รถอีกคัน จะต้องดำเนินการเปลี่ยนแปลงข้อมูลรถคันใหม่ในระบบค่ะ”</t>
  </si>
  <si>
    <t>แอดมินตอบประเด็นหลักได้ชัดว่าไม่สามารถลงทะเบียนรถ 2 คันได้ แต่ยังไม่ชัดในส่วนขั้นตอนต่อ เพราะไม่ได้อธิบายให้เห็นภาพว่าหากต้องการใช้รถคันใหม่ ต้องดำเนินการในรูปแบบเปลี่ยนข้อมูลรถในระบบ
เงื่อนไขที่ใช้หักคะแนนตามไฟล์:
เข้ากลุ่ม พลาดเล็กน้อย
ตัวอย่างจากเคส:
มีการแจ้งเพียงว่าไม่สามารถลงทะเบียนรถ 2 คันได้
ตัวอย่างที่ถูกต้องมากขึ้น:
“หากพี่ไรเดอร์ต้องการใช้งานรถอีกคัน จะต้องทำเรื่องเปลี่ยนแปลงข้อมูลรถคันใหม่ในระบบนะคะ ไม่สามารถลงทะเบียนพร้อมกัน 2 คันได้ค่ะ”</t>
  </si>
  <si>
    <t>แอดมินให้ข้อมูลได้ถูกต้องในเบื้องต้น โดยแจ้งว่าระบบไม่สามารถลงทะเบียนรถได้ 2 คัน แต่การช่วยเหลือยังไม่ครบ เนื่องจากคำถามของพี่ไรเดอร์สะท้อนว่าต้องการใช้งานรถอีกคันหนึ่ง ซึ่งแอดมินยังไม่ได้แนะนำทางเลือกที่ถูกต้องว่าให้ดำเนินการเปลี่ยนข้อมูลรถคันใหม่ในระบบแทน
เงื่อนไขที่ใช้หักคะแนนตามไฟล์:
เข้ากลุ่ม พลาดเล็กน้อยถึงปานกลาง
ตัวอย่างจากเคส:
แอดมินแจ้งข้อจำกัดของระบบได้ แต่ยังไม่ได้พาไปสู่ทางแก้ที่ใช้งานได้จริง
ตัวอย่างที่ถูกต้องมากขึ้น:
“ระบบไม่สามารถลงทะเบียนรถ 2 คันได้ค่ะ แต่หากพี่ไรเดอร์ต้องการเปลี่ยนมาใช้รถอีกคัน สามารถดำเนินการเปลี่ยนแปลงข้อมูลรถคันใหม่ในระบบได้ค่ะ”</t>
  </si>
  <si>
    <t>แอดมินดูแลเคสต่อเนื่องและมีการเปิดระบบให้พี่ไรเดอร์ในภายหลัง แต่ตอนตอบคำถามหลักยังแจ้งขั้นตอนถัดไปไม่ครบ เพราะไม่ได้บอกชัดว่าต้องเปลี่ยนข้อมูลรถคันใหม่ในระบบก่อน
เงื่อนไขที่ใช้หักคะแนนตามไฟล์:
เข้ากลุ่ม พลาดเล็กน้อยถึงปานกลาง
ตัวอย่างจากเคส:
แอดมินรับเอกสารและเปิดระบบให้ภายหลัง แต่ยังไม่ได้บอกขั้นตอนถัดไปของประเด็นรถ 2 คันให้ชัดในตอนแรก
ตัวอย่างที่ถูกต้องมากขึ้น:
“หากพี่ไรเดอร์ต้องการใช้งานรถอีกคัน รบกวนทำเรื่องเปลี่ยนแปลงข้อมูลรถคันใหม่ในระบบนะคะ แอดมินสามารถช่วยตรวจสอบเอกสารและดำเนินการต่อให้ได้ค่ะ</t>
  </si>
  <si>
    <t>ภาษาที่ใช้สุภาพ เข้าใจง่าย และไม่พบคำสะกดผิดที่มีผลต่อความเข้าใจในเคสนี้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</si>
  <si>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น้ำเสียงของแอดมินสุภาพและเหมาะสมตลอดการสนทนา ทำให้พี่ไรเดอร์รับข้อมูลได้ง่าย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แอดมินตอบรับและดำเนินการให้ต่ออย่างสุภาพตลอดเคส</t>
  </si>
  <si>
    <t>ไรเดอร์สอบถามการลงทะเบียนรถเพิ่มเติมในระบบ (Rider Inquires About Registering an Additional Vehicle in the System)</t>
  </si>
  <si>
    <t>พี่ไรเดอร์ติดต่อเข้ามาสอบถามว่าสามารถลงทะเบียนรถไว้ 2 คันได้หรือไม่ โดยแจ้งว่าตอนเช้าใช้รถไฟฟ้าเพราะประหยัด จึงอยากทราบว่าสามารถมีข้อมูลรถมากกว่า 1 คันในระบบได้หรือไม่</t>
  </si>
  <si>
    <t>https://drive.google.com/open?id=1p5Jw21YhTaxV3EgGIcqqshjCmxoOo6Nw</t>
  </si>
  <si>
    <t>AA232695</t>
  </si>
  <si>
    <t>https://app.oho.chat/business/6805c0f16232119d2a1204b5/smartchat?room=6953b2c888a5f69946babac2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</si>
  <si>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แอดมินโมจิ🍡 ยินดีให้บริการค่ะ”
“แอดมินโมจิ 🍡 ยินดีให้บริการ ขอบคุณที่ใช้บริการ Robinhood นะคะ💜”</t>
  </si>
  <si>
    <t>แอดมินรับข้อมูลหมายเลขออเดอร์เท่าที่จำเป็นต่อการตรวจสอบ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</si>
  <si>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และมีการทำงานตามขั้นตอน โดยรับเรื่อง แจ้งเงื่อนไขของระบบ และจากการตรวจสอบเพิ่มเติมพบว่ามีการส่งเรื่องให้ทีม Virtual Rider ช่วยค้นหาไรเดอร์จริง จึงผ่านในหัวข้อนี้
เงื่อนไขที่ใช้หักคะแนนตามไฟล์:
ไม่เข้ากลุ่มพลาด
ตัวอย่างจากเคส:
แอดมินแจ้งว่าจะส่งเรื่องค้นหาให้ และภายหลังมีการส่งเรื่องให้ทีม Virtual Rider จริง</t>
  </si>
  <si>
    <t>แอดมินแจ้งข้อมูลถูกต้องว่าหากระบบค้นหาไรเดอร์ไม่พบภายใน 15 นาที ออเดอร์จะยกเลิกอัตโนมัติ และจากการตรวจสอบเพิ่มเติมก็พบว่ามีการส่งเรื่องช่วยค้นหาไรเดอร์จริง จึงถือว่าคำตอบถูกต้อง
เงื่อนไขที่ใช้หักคะแนนตามไฟล์:
ไม่เข้ากลุ่มพลาด
ตัวอย่างจากเคส:
“หากระบบค้นหาไรเดอร์ไม่พบภายใน 15 นาที ออเดอร์จะยกเลิกอัตโนมัตินะคะ แต่แอดมินจะทำการส่งเรื่องค้นหาให้นะคะ”</t>
  </si>
  <si>
    <t>แอดมินแจ้งเงื่อนไขของระบบและแจ้งว่าจะช่วยส่งเรื่องค้นหาให้แล้ว ถือว่าตอบได้ค่อนข้างครบในช่วงแรก จุดที่ยังขาดคือเมื่อมีผลลัพธ์แล้ว แอดมินไม่ได้กลับมาแจ้งลูกค้าในแชทว่าออเดอร์มีไรเดอร์รับงานเรียบร้อยแล้ว จึงทำให้การสื่อสารยังไม่ครบฝั่งลูกค้า
เงื่อนไขที่ใช้หักคะแนนตามไฟล์:
เข้ากลุ่ม พลาดเล็กน้อย
ตัวอย่างจากเคส:
ในระบบมีการส่งเรื่องแล้วและมีไรเดอร์รับงานเวลา 18:59 น. แต่ไม่มีข้อความอัปเดตกลับถึงลูกค้าในแชท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ลูกค้าสามารถติดตามสถานะออเดอร์ต่อในแอปได้เลยนะคะ”</t>
  </si>
  <si>
    <t>แอดมินอธิบายขั้นตอนเข้าใจง่าย โดยบอกทั้งเงื่อนไขของระบบและสิ่งที่แอดมินจะช่วยดำเนินการต่อ ทำให้ลูกค้าเข้าใจว่าหลังจากนี้ระบบจะทำงานอย่างไร
เงื่อนไขที่ใช้หักคะแนนตามไฟล์:
ไม่เข้ากลุ่มพลาด
ตัวอย่างจากเคส:
มีการแจ้งชัดว่าหากหาไรเดอร์ไม่พบภายใน 15 นาที ออเดอร์จะยกเลิกอัตโนมัติ และแอดมินจะช่วยส่งเรื่องค้นหาให้</t>
  </si>
  <si>
    <t>แอดมินช่วยได้ตรงจุด เพราะเมื่อลูกค้าขอให้ช่วยหาคนขับ แอดมินไม่ได้ตอบแค่ให้รอระบบอย่างเดียว แต่มีการส่งเรื่องให้ทีม Virtual Rider ช่วยค้นหาไรเดอร์ต่อจริง จนสุดท้ายออเดอร์มีไรเดอร์รับงาน ถือว่าแก้ปัญหาได้ตรงจุด
เงื่อนไขที่ใช้หักคะแนนตามไฟล์:
ไม่เข้ากลุ่มพลาด
ตัวอย่างจากเคส:
มีการส่งเรื่องให้ทีม Virtual Rider และคำสั่งซื้อมีไรเดอร์รับงานเวลา 18:59 น.</t>
  </si>
  <si>
    <t>แอดมินดูแลเคสต่อเนื่องดี เพราะรับเรื่องและประสานทีมที่เกี่ยวข้องช่วยค้นหาไรเดอร์ให้จริง โดยอาจอัปเดตผลกลับลูกค้าอีกครั้งเมื่อมีไรเดอร์รับงานแล้ว เพื่อให้การดูแลต่อเนื่องยิ่งขึ้น
เงื่อนไขที่ใช้หักคะแนนตามไฟล์:
เข้ากลุ่ม พลาดเล็กน้อย
ตัวอย่างจากเคส:
มีการส่งเรื่องให้ทีมค้นหาไรเดอร์ แต่ไม่มีข้อความอัปเดตกลับในแชทเมื่อมีไรเดอร์รับงานแล้ว
ตัวอย่างที่ถูกต้องมากขึ้น:
“แอดมินได้ส่งเรื่องช่วยค้นหาไรเดอร์ให้แล้วนะคะ และขณะนี้มีไรเดอร์รับงานเรียบร้อยแล้วค่ะ ลูกค้าสามารถติดตามสถานะต่อในแอปได้เลยค่ะ”</t>
  </si>
  <si>
    <t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แอดมินใช้คำพูดสุภาพและรับเรื่องอย่างพร้อมช่วยเหลือ
ตัวอย่างที่ถูกต้องมากขึ้น:</t>
  </si>
  <si>
    <t>ลูกค้าติดตามสถานะการค้นหาไรเดอร์ (Customer Follows Up on Rider Assignment Status)</t>
  </si>
  <si>
    <t>ลูกค้าติดต่อเข้ามาแจ้งว่าได้สั่งออเดอร์ใหม่แล้ว และต้องการให้ช่วยหาคนขับให้ โดยส่งหมายเลขคำสั่งซื้อ 260504-RY-0561 เข้ามาเพื่อให้ตรวจสอบ</t>
  </si>
  <si>
    <t>https://drive.google.com/file/d/1AWIeSsImTEub2ajg5Y8xKYu1GuM-CNa9/view?usp=drive_link</t>
  </si>
  <si>
    <t>AA232269</t>
  </si>
  <si>
    <t>https://app.oho.chat/business/6805c0f16232119d2a1204b5/smartchat?room=69f79c6d02c5075d4aa3fa29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</si>
  <si>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“ขอบคุณที่ใช้บริการ Robinhood แอดมินขนมถ้วยฟูยินดีให้บริการค่ะ😊”</t>
  </si>
  <si>
    <t>ไม่พบการขอหรือเปิดเผยข้อมูลส่วนบุคคลเกินความจำเป็น และไม่พบการให้ข้อมูลที่ขัดกับนโยบายจากข้อความในเคสนี้
เงื่อนไขที่ใช้หักคะแนนตามไฟล์:
ไม่เข้ากลุ่มพลาด</t>
  </si>
  <si>
    <t>แอดมินตอบกลับอยู่ใน SLA แต่การดำเนินการยังไม่ครบตาม process เพราะเคสลักษณะนี้ควรสอบถามหมายเลขคำสั่งซื้อ เบอร์โทรศัพท์ที่ลงทะเบียน หรือโค้ดที่มีปัญหาก่อน เพื่อตรวจสอบให้ชัดว่าโค้ดใช้ไม่ได้เพราะสาเหตุอะไร แต่ในเคสนี้แอดมินยังไม่ได้ตรวจสอบข้อมูลพื้นฐานก่อนตอบ
เงื่อนไขที่ใช้หักคะแนนตามไฟล์:
เข้ากลุ่ม พลาดเล็กน้อยถึงปานกลาง
ตัวอย่างจากเคส:
แอดมินแจ้งเงื่อนไขการคืนโค้ดภายใน 15 นาทีทันที โดยยังไม่ได้ขอข้อมูลเพื่อตรวจสอบเคสจริง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แอดมินจะตรวจสอบให้ก่อนว่าโค้ดใช้ไม่ได้เพราะสาเหตุใดค่ะ”</t>
  </si>
  <si>
    <t>ข้อมูลที่แอดมินแจ้งเรื่องระบบคืนโค้ดภายใน 15 นาทีถือว่าเป็นข้อมูลตาม process ในกรณีที่สถานะคำสั่งซื้อไม่สำเร็จ แต่ในเคสนี้ยังไม่ถือว่าถูกต้องครบ เพราะยังไม่ได้ตรวจสอบก่อนว่าคำสั่งซื้อของลูกค้าอยู่ในสถานะใด และโค้ดที่มีปัญหาเป็นโค้ดไหน
เงื่อนไขที่ใช้หักคะแนนตามไฟล์:
เข้ากลุ่ม พลาดเล็กน้อยถึงปานกลาง
ตัวอย่างจากเคส:
“หลังจากลูกค้ายกเลิกคำสั่งซื้อแล้ว สามารถกลับมาใช้โค้ดได้อีกครั้งภายใน 15 นาทีนะคะ 😊”
ตัวอย่างที่ถูกต้องมากขึ้น:
“รบกวนขอหมายเลขคำสั่งซื้อหรือโค้ดที่ใช้งานไม่ได้เพิ่มเติมนะคะ แอดมินจะตรวจสอบก่อนว่าคำสั่งซื้อไม่สำเร็จหรือไม่ และโค้ดสามารถคืนสิทธิ์ได้ตามเงื่อนไขใดค่ะ”</t>
  </si>
  <si>
    <t>แอดมินให้ข้อมูลเบื้องต้นได้ว่าระบบอาจคืนโค้ดภายใน 15 นาที และเปิดทางให้ลูกค้าส่งโค้ดมาตรวจสอบต่อได้ แต่คำตอบยังไม่ครบ เพราะยังไม่ได้ขอข้อมูลสำคัญเพื่อตรวจสอบเคสจริงก่อน เช่น หมายเลขคำสั่งซื้อ เบอร์โทรศัพท์ที่ลงทะเบียน หรือโค้ดที่มีปัญหา จึงยังไม่ชัดว่าโค้ดใช้ไม่ได้เพราะอะไร
เงื่อนไขที่ใช้หักคะแนนตามไฟล์:
เข้ากลุ่ม พลาดปานกลาง
ตัวอย่างจากเคส:
แอดมินแจ้งข้อมูลแบบกว้าง ๆ ว่าใช้ได้ภายใน 15 นาที แต่ยังไม่ได้เจาะลงที่ออเดอร์หรือโค้ดของลูกค้า
ตัวอย่างที่ถูกต้องมากขึ้น:
“รบกวนขอหมายเลขคำสั่งซื้อ เบอร์โทรศัพท์ที่ลงทะเบียน หรือโค้ดที่ใช้งานไม่ได้เพิ่มเติมนะคะ เพื่อให้แอดมินตรวจสอบก่อนว่าตอนนี้โค้ดยังไม่คืนสิทธิ์เพราะคำสั่งซื้อยังไม่สำเร็จ หรือมีเงื่อนไขอื่นค่ะ”</t>
  </si>
  <si>
    <t>แอดมินอธิบายเงื่อนไขการคืนโค้ดได้เข้าใจง่าย แต่การอธิบายลำดับขั้นตอนยังไม่ชัดเจน เพราะยังไม่ได้เรียงให้ลูกค้าเห็นว่าควรเช็กออเดอร์หรือโค้ดก่อน แล้วหากยังไม่พบจึงค่อยรอ 15 นาที หรือส่งข้อมูลมาให้ตรวจสอบต่อ
เงื่อนไขที่ใช้หักคะแนนตามไฟล์:
เข้ากลุ่ม พลาดเล็กน้อย
ตัวอย่างจากเคส:
มีการแจ้งว่าหากใช้โค้ดไม่ได้ให้ส่งโค้ดมาให้ตรวจสอบอีกครั้ง
ตัวอย่างที่ถูกต้องมากขึ้น:
“รบกวนส่งหมายเลขคำสั่งซื้อหรือโค้ดที่ใช้งานไม่ได้มาก่อนนะคะ แอดมินจะตรวจสอบสถานะให้ หากคำสั่งซื้อไม่สำเร็จ ระบบจะคืนโค้ดอัตโนมัติภายใน 15 นาทีค่ะ”</t>
  </si>
  <si>
    <t>แอดมินช่วยได้ในระดับหนึ่ง เพราะเข้าใจว่าลูกค้ากังวลเรื่องโค้ดถูกใช้ไปแล้ว และให้ข้อมูลเบื้องต้นเรื่องการคืนโค้ดภายใน 15 นาที แต่การช่วยยังไม่ตรงจุดพอ เพราะยังไม่ได้ตรวจสอบก่อนว่าโค้ดใช้ไม่ได้เพราะคำสั่งซื้อไม่สำเร็จจริง หรือมีสาเหตุอื่น
เงื่อนไขที่ใช้หักคะแนนตามไฟล์:
เข้ากลุ่ม พลาดเล็กน้อยถึงปานกลาง
ตัวอย่างจากเคส:
แอดมินให้ข้อมูล process ทั่วไป แต่ยังไม่ได้ตรวจสอบออเดอร์หรือโค้ดของลูกค้าจริง
ตัวอย่างที่ถูกต้องมากขึ้น:
“เดี๋ยวแอดมินขอตรวจสอบหมายเลขคำสั่งซื้อหรือโค้ดที่ใช้งานไม่ได้ก่อนนะคะ เพื่อดูว่าโค้ดยังไม่กลับมาเพราะคำสั่งซื้อยังไม่สำเร็จ หรือมีเงื่อนไขอื่นค่ะ”</t>
  </si>
  <si>
    <t>แอดมินมีการแนะนำแนวทางต่อในเบื้องต้นว่า หากยังใช้โค้ดไม่ได้สามารถส่งโค้ดมาให้ตรวจสอบอีกครั้งได้ แต่การชี้แจงยังไม่ครบ เพราะควรเริ่มจากการขอข้อมูลเพื่อตรวจสอบเคสก่อน แล้วจึงค่อยอธิบายว่า หากคำสั่งซื้อไม่สำเร็จ ระบบจะคืนโค้ดภายใน 15 นาที
เงื่อนไขที่ใช้หักคะแนนตามไฟล์:
เข้ากลุ่ม พลาดเล็กน้อยถึงปานกลาง
ตัวอย่างจากเคส:
“หากไม่สามารถใช้งานโค้ดได้ ลูกค้าสามารถส่งโค้ดมาให้แอดมินตรวจสอบอีกครั้งได้นะคะ”
ตัวอย่างที่ถูกต้องมากขึ้น:
“รบกวนส่งหมายเลขคำสั่งซื้อ เบอร์โทรศัพท์ที่ลงทะเบียน หรือโค้ดที่ใช้งานไม่ได้มาก่อนนะคะ แอดมินจะตรวจสอบให้ค่ะ หากคำสั่งซื้อไม่สำเร็จ ระบบจะคืนโค้ดอัตโนมัติภายใน 15 นาทีค่ะ”</t>
  </si>
  <si>
    <t>น้ำเสียงของแอดมินสุภาพและเหมาะสมตลอดการสนทนา ทำให้ลูกค้ารับข้อมูลได้ง่าย และสื่อสารด้วยท่าทีพร้อมช่วยเหลือ
เงื่อนไขที่ใช้หักคะแนนตามไฟล์:
ไม่เข้ากลุ่มพลาด
ตัวอย่างจากเคส:
แอดมินใช้คำพูดสุภาพ และเปิดทางให้ลูกค้าส่งข้อมูลมาตรวจสอบเพิ่มเติมได้</t>
  </si>
  <si>
    <t>ลูกค้าสอบถามการใช้งานโค้ดส่วนลดหลังยกเลิกคำสั่งซื้อ (Customer Inquires About Reusing a Discount Code After Order Cancellation)</t>
  </si>
  <si>
    <t>ลูกค้าติดต่อเข้ามาแจ้งว่าไม่มีธนาคารตามที่ต้องการใช้ชำระเงิน จึงกดยกเลิกคำสั่งซื้อเพื่อเปลี่ยนช่องทางจ่ายเงิน แต่เมื่อกลับมาใช้งานโค้ดลูกค้าใหม่อีกครั้ง ระบบแจ้งว่าโค้ดถูกใช้งานไปแล้ว ทำให้ลูกค้าสงสัยว่ายังมีโอกาสกลับมาใช้โค้ดเดิมได้หรือไม่</t>
  </si>
  <si>
    <t>https://drive.google.com/open?id=1DJsYjqnjFo-JeJEgB3MS31znhxUL5TC8</t>
  </si>
  <si>
    <t>AA233390</t>
  </si>
  <si>
    <t>https://app.oho.chat/business/6805c0f16232119d2a1204b5/smartchat?room=69f9ebbdb23ac703cde43210</t>
  </si>
  <si>
    <t>เคสนี้มีทั้งการทักทายตอนเริ่มแชท และมีการปิดการสนทนาตอนท้ายครบตามมาตรฐาน จึงผ่านในหัวข้อนี้
เงื่อนไขที่ใช้หักคะแนนตามไฟล์:
ไม่เข้ากลุ่มพลาด
ตัวอย่างจากเคส:
“สวัสดีค่ะ แอดมินถ้วยฟู ยินดีให้บริการค่ะ”
“หากไม่มีข้อมูลเพิ่มเติมแอดมินขออนุญาตปิดเคสการให้บริการในครั้งนี้นะคะ...”</t>
  </si>
  <si>
    <t>แอดมินแจ้งขอเอกสารตาม process ที่จำเป็นต่อการเปิดระบบ และไม่พบการเปิดเผยข้อมูลส่วนบุคคลเกินความจำเป็น รวมถึงไม่พบการให้ข้อมูลที่ขัดกับนโยบาย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</si>
  <si>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และมีการดำเนินการตามขั้นตอน โดยแจ้งรายการเอกสารที่ต้องใช้ประกอบการเปิดระบบ รวมถึงมีบันทึกภายในว่าตรวจคะแนนผ่านแล้ว จุดที่ยังขาดคือการอธิบายสาเหตุของปัญหาเอกสารในเคสแรกยังไม่ตรงกับข้อเท็จจริงที่ชี้แจงในเคสถัดมา
เงื่อนไขที่ใช้หักคะแนนตามไฟล์:
เข้ากลุ่ม พลาดเล็กน้อย
ตัวอย่างจากเคส:
แอดมินแจ้งรายการเอกสารที่ต้องส่ง และมี internal note เรื่องตรวจคะแนนผ่านแล้ว
ตัวอย่างที่ถูกต้องมากขึ้น:
“จากการตรวจสอบ คะแนนอบรมผ่านแล้วนะคะ แต่เอกสารยังติดตรงนามสกุลหน้าบัตรประชาชนกับหน้าเล่มรถไม่ตรงกันค่ะ”</t>
  </si>
  <si>
    <t>แอดมินให้ข้อมูลได้ถูกต้องในส่วนรายการเอกสารที่ต้องใช้เปิดระบบ แต่คำตอบเรื่องสาเหตุที่เอกสารไม่ผ่านยังไม่ถูกต้องตั้งแต่แรก เพราะในเคสแรกแจ้งว่าเอกสารรถไม่ตรงกับในเล่มรถ แต่ในเคสถัดมาจึงค่อยชี้แจงว่าปัญหาจริงคือนามสกุลหน้าบัตรประชาชนกับหน้าเล่มไม่ตรงกัน
เงื่อนไขที่ใช้หักคะแนนตามไฟล์:
เข้ากลุ่ม พลาดเล็กน้อยถึงปานกลาง
ตัวอย่างจากเคส:
เคสแรก: “เอกสารรถที่พี่ไรเดอร์แจ้งมาไม่ตรงกับในเล่มรถนะคะพี่ไรเดอร์”
เคสถัดมา: “จากการตรวจสอบนามสกุลหน้าบัตรประชาชนกับหน้าเล่มไม่ตรงกันค่ะพี่ไรเดอร์”
ตัวอย่างที่ถูกต้องมากขึ้น:
“จากการตรวจสอบ ปัญหาอยู่ที่นามสกุลหน้าบัตรประชาชนกับหน้าเล่มรถไม่ตรงกันนะคะ จึงยังไม่สามารถเปิดระบบได้ค่ะ”</t>
  </si>
  <si>
    <t>แอดมินแจ้งรายการเอกสารได้ครบในภาพรวม แต่คำตอบยังไม่ครบในส่วนของสาเหตุที่เอกสารไม่ผ่านและแนวทางแก้ เพราะยังไม่ได้อธิบายให้ชัดในเคสแรกว่าต้องแก้เอกสารส่วนใด และควรส่งเอกสารแบบไหนเพิ่มเติมเพื่อให้ผ่านการตรวจสอบ
เงื่อนไขที่ใช้หักคะแนนตามไฟล์:
เข้ากลุ่ม พลาดปานกลาง
ตัวอย่างจากเคส:
แอดมินแจ้งรายการเอกสารหลายอย่าง แต่ยังไม่ได้ชี้ชัดตั้งแต่แรกว่าปัญหาอยู่ที่นามสกุลเอกสารไม่ตรงกัน
ตัวอย่างที่ถูกต้องมากขึ้น:
“คะแนนอบรมผ่านแล้วนะคะ แต่ตอนนี้ยังเปิดระบบไม่ได้เพราะนามสกุลหน้าบัตรประชาชนกับหน้าเล่มรถไม่ตรงกันค่ะ รบกวนพี่ไรเดอร์ส่งเอกสารที่ชื่อ-นามสกุลตรงกันเข้ามาเพิ่มเติมนะคะ”</t>
  </si>
  <si>
    <t>แอดมินอธิบายรายการเอกสารและช่องทางส่งเอกสารได้ชัด แต่จุดที่ยังไม่ชัดคือเหตุผลที่เอกสารไม่ผ่าน เพราะในเคสแรกแจ้งสาเหตุไม่ตรงกับข้อเท็จจริง ทำให้พี่ไรเดอร์อาจไม่เข้าใจว่าต้องแก้ไขตรงไหน
เงื่อนไขที่ใช้หักคะแนนตามไฟล์:
เข้ากลุ่ม พลาดเล็กน้อย
ตัวอย่างจากเคส:
มีการแจ้งว่าหากอัปโหลดผ่านแอปไม่ได้สามารถส่งในช่องแชทได้
ตัวอย่างที่ถูกต้องมากขึ้น:
“หากอัปโหลดผ่านแอปไม่ได้สามารถส่งในแชทได้ค่ะ โดยเอกสารที่ต้องแก้ในเคสนี้คือเอกสารที่ชื่อ-นามสกุลต้องตรงกันระหว่างบัตรประชาชนกับหน้าเล่มรถนะคะ”</t>
  </si>
  <si>
    <t>แอดมินช่วยได้ในระดับหนึ่ง เพราะมีการตรวจสอบและแจ้งว่าปัญหายังอยู่ที่เอกสารจึงยังเปิดระบบไม่ได้ แต่การช่วยยังไม่ตรงจุดพอในเคสแรก เพราะชี้สาเหตุไม่ตรง ทำให้พี่ไรเดอร์อาจเข้าใจผิดว่าปัญหาอยู่ที่ข้อมูลรถ ทั้งที่ปัญหาจริงคือชื่อ-นามสกุลในเอกสารไม่ตรงกัน
เงื่อนไขที่ใช้หักคะแนนตามไฟล์:
เข้ากลุ่ม พลาดเล็กน้อยถึงปานกลาง
ตัวอย่างจากเคส:
พี่ไรเดอร์แจ้งกลับว่า “เอกสารเล่มรถตรงกับตัวรถนะครับ” ซึ่งสะท้อนว่าข้อความก่อนหน้าทำให้เข้าใจว่าติดที่ข้อมูลรถ
ตัวอย่างที่ถูกต้องมากขึ้น:
“คะแนนอบรมผ่านแล้วนะคะ แต่ตอนนี้เอกสารยังติดตรงนามสกุลหน้าบัตรประชาชนกับหน้าเล่มรถไม่ตรงกัน จึงยังเปิดระบบไม่ได้ค่ะ”</t>
  </si>
  <si>
    <t>แอดมินมีการแจ้งช่องทางส่งเอกสารและรับเรื่องต่อไว้ในเบื้องต้น แต่การอธิบายขั้นตอนถัดไปยังไม่ครบ เพราะยังไม่ได้สรุปให้ชัดว่าพี่ไรเดอร์ต้องแก้เอกสารส่วนใดจึงจะเปิดระบบได้ อีกทั้งในเคสแรกมีการปิดเคสค่อนข้างเร็ว ทั้งที่พี่ไรเดอร์อาจยังไม่เข้าใจสาเหตุของปัญหาอย่างชัดเจน
เงื่อนไขที่ใช้หักคะแนนตามไฟล์:
เข้ากลุ่ม พลาดเล็กน้อยถึงปานกลาง
ตัวอย่างจากเคส:
แอดมินแจ้งว่าส่งเอกสารในแชทได้ แต่ยังไม่ได้สรุป next step ว่าต้องแก้ชื่อ-นามสกุลในเอกสารให้ตรงกัน
ตัวอย่างที่ถูกต้องมากขึ้น:
“ตอนนี้คะแนนอบรมผ่านแล้วนะคะ แต่เอกสารยังติดตรงนามสกุลหน้าบัตรประชาชนกับหน้าเล่มรถไม่ตรงกันค่ะ หากพี่ไรเดอร์มีเอกสารที่ข้อมูลตรงกันสามารถส่งเข้ามาในแชทนี้ได้เลยนะคะ แอดมินจะช่วยตรวจสอบต่อให้ค่ะ”</t>
  </si>
  <si>
    <t>โดยรวมภาษาสุภาพและเข้าใจง่าย แต่มีคำสะกดผิดเล็กน้อย เช่น “โฟรไฟล์” ซึ่งควรเป็น “โปรไฟล์” จึงควรหักเล็กน้อยในหัวข้อนี้
เงื่อนไขที่ใช้หักคะแนนตามไฟล์:
เข้ากลุ่ม พลาดเล็กน้อย
ตัวอย่างจากเคส:
“รูปถ่ายโฟรไฟล์”
ตัวอย่างที่ถูกต้องมากขึ้น:
“รูปถ่ายโปรไฟล์”</t>
  </si>
  <si>
    <t>น้ำเสียงของแอดมินสุภาพและเหมาะสมตลอดการสนทนา มีการอธิบายและตอบกลับด้วยท่าทีพร้อมช่วยเหลือ
เงื่อนไขที่ใช้หักคะแนนตามไฟล์:
ไม่เข้ากลุ่มพลาด
ตัวอย่างจากเคส:
แอดมินแจ้งข้อมูลและช่องทางส่งเอกสารเพิ่มเติมด้วยน้ำเสียงสุภาพ</t>
  </si>
  <si>
    <t>ไรเดอร์ติดตามการเปิดระบบหลังอบรมผ่าน (Rider Follows Up on System Activation After Passing Training)</t>
  </si>
  <si>
    <t>พี่ไรเดอร์ติดต่อเข้ามาแจ้งว่าอบรมผ่านหมดแล้ว และขอให้แอดมินช่วยเปิดระบบให้ใช้งานต่อ</t>
  </si>
  <si>
    <t>https://drive.google.com/open?id=1jNw7fsW4URL0Ap4hKiOfCdk3PwwTaHL2</t>
  </si>
  <si>
    <t>AA235940</t>
  </si>
  <si>
    <t>https://app.oho.chat/business/6805c0f16232119d2a1204b5/smartchat?room=6889a45e574728c3458f443d</t>
  </si>
  <si>
    <t>เคสนี้มีทั้งการทักทายตอนเริ่มแชท และมีการปิดการสนทนาตอนท้ายครบตามมาตรฐาน
เงื่อนไขที่ใช้หักคะแนนตามไฟล์:
ไม่เข้ากลุ่มพลาด
ตัวอย่างจากเคส:
“สวัสดีครับ แอดมินขนมถ้วย ยินดีให้บริการครับ”
“หากได้รับข้อมูลครบถ้วนและไม่มีข้อสอบถามเพิ่มเติมแล้ว แอดมินขออนุญาตปิดแชทนี้นะครับ...”</t>
  </si>
  <si>
    <t>แอดมินใช้ข้อมูลเท่าที่จำเป็นต่อการตรวจสอบออเดอร์และตำแหน่งจัดส่ง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</si>
  <si>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และดำเนินการตามขั้นตอน โดยรับเรื่อง ตรวจสอบออเดอร์ ตรวจสอบระยะทางของจุดจัดส่งใหม่ และให้แนวทางกับพี่ไรเดอร์ว่าหากจัดส่งสำเร็จให้แจ้งแอดมินปิดงานได้
เงื่อนไขที่ใช้หักคะแนนตามไฟล์:
ไม่เข้ากลุ่มพลาด
ตัวอย่างจากเคส:
“จากการตรวจสอบ หมู่บ้านซิตี้เซนส์ มีระยะทางใกล้กว่าจุดเดิมพี่ไรเดอร์สามารถเดินทางไปจัดส่งอาหารและแจ้งให้แอดมินปิดงานให้ได้เลยครับ”</t>
  </si>
  <si>
    <t>คำตอบของแอดมินถูกต้อง เพราะจากแผนที่ที่แนบมา หมู่บ้านซิตี้เซนส์ วัชรพล อยู่ใกล้กว่าจุดเดิมที่ปักไปโลตัส พัฒนาการจริง จึงสามารถให้พี่ไรเดอร์ไปจัดส่งตามหมุดจริงของลูกค้าได้ และไม่จำเป็นต้องยกเลิกออเดอร์
เงื่อนไขที่ใช้หักคะแนนตามไฟล์:
ไม่เข้ากลุ่มพลาด
ตัวอย่างจากเคส:
แอดมินแจ้งว่าจุดใหม่ใกล้กว่าจุดเดิม และส่งพิกัดหมู่บ้านซิตี้เซนส์ให้พี่ไรเดอร์</t>
  </si>
  <si>
    <t>แอดมินแจ้งข้อมูลได้ค่อนข้างครบ ทั้งผลการตรวจสอบ แนวทางให้พี่ไรเดอร์ไปจัดส่ง และส่งพิกัดให้ใช้เดินทางต่อ แต่ยังขาดการทวนข้อมูลสำคัญก่อนให้ดำเนินการต่อ เช่น หมายเลขออเดอร์ จุดเดิมที่ลูกค้าปักผิด และจุดใหม่ที่ลูกค้าแจ้ง เพื่อให้พี่ไรเดอร์มั่นใจว่าแอดมินตรวจสอบออเดอร์และปลายทางถูกต้องก่อนเดินทางไปจัดส่ง
เงื่อนไขที่ใช้หักคะแนนตามไฟล์:
เข้ากลุ่ม พลาดเล็กน้อย
หัก 2 คะแนน
ตัวอย่างจากเคส:
แอดมินให้คำแนะนำให้ไปจัดส่งต่อและส่งพิกัดให้ แต่ไม่ได้ทวนข้อมูลก่อนว่าเป็นออเดอร์ 260511-SC-9070 จุดเดิมคือโลตัส พัฒนาการ และจุดใหม่คือหมู่บ้านซิตี้เซนส์ วัชรพล
ตัวอย่างที่ถูกต้องมากขึ้น:
“ขอทวนข้อมูลนะครับ ออเดอร์ 260511-SC-9070 ลูกค้าแจ้งว่าจุดจัดส่งจริงคือหมู่บ้านซิตี้เซนส์ วัชรพล แต่หมุดเดิมปักไปที่โลตัส พัฒนาการ ถูกต้องไหมครับ จากการตรวจสอบจุดใหม่ใกล้กว่าจุดเดิม พี่ไรเดอร์สามารถไปจัดส่งที่หมุดจริงได้เลยครับ และเมื่อจัดส่งเรียบร้อยแล้วแจ้งแอดมินเพื่อช่วยปิดงานได้ครับ”</t>
  </si>
  <si>
    <t>แอดมินอธิบายขั้นตอนชัดเจน และมีการส่งลิงก์แผนที่พร้อมพิกัดให้พี่ไรเดอร์ ทำให้สามารถนำไปใช้เดินทางต่อได้ทันที
เงื่อนไขที่ใช้หักคะแนนตามไฟล์:
ไม่เข้ากลุ่มพลาด
ตัวอย่างจากเคส:
แอดมินส่งลิงก์ Google Maps และพิกัด “13°51'21.8"N 100°38'44.4"E” พร้อมระบุว่าเป็นหมุดบ้านลูกค้า</t>
  </si>
  <si>
    <t>แอดมินช่วยได้ตรงจุด เพราะพี่ไรเดอร์แจ้งว่าลูกค้าปักหมุดผิดและขอยกเลิก แอดมินไม่ได้ยกเลิกทันที แต่ตรวจสอบก่อนว่าจุดจัดส่งจริงอยู่ใกล้กว่าจุดเดิม จึงแนะนำให้พี่ไรเดอร์ไปจัดส่งแทน พร้อมส่งพิกัดให้ ถือว่าแก้ปัญหาได้เหมาะสม
เงื่อนไขที่ใช้หักคะแนนตามไฟล์:
ไม่เข้ากลุ่มพลาด
ตัวอย่างจากเคส:
จุดเดิมไปโลตัส พัฒนาการประมาณ 26 นาที แต่จุดจริงหมู่บ้านซิตี้เซนส์ประมาณ 6–7 นาที แอดมินจึงแนะนำให้จัดส่งต่อ</t>
  </si>
  <si>
    <t>แอดมินดูแลเคสต่อเนื่องดี มีการตรวจสอบตำแหน่ง ส่งพิกัดให้ และแจ้งว่าหลังจัดส่งสามารถให้แอดมินช่วยปิดงานได้ ถือว่ามี ownership ที่ดี จุดที่ยังเพิ่มได้คือควรทวนข้อมูลสำคัญก่อนให้ไปจัดส่ง และควรย้ำให้ชัดว่าหลังจัดส่งเสร็จให้พี่ไรเดอร์แจ้งกลับมาเพื่อปิดงานในระบบ
เงื่อนไขที่ใช้หักคะแนนตามไฟล์:
เข้ากลุ่ม พลาดเล็กน้อย
หัก 2 คะแนน
ตัวอย่างจากเคส:
“พี่ไรเดอร์สามารถเดินทางไปจัดส่งอาหารและแจ้งให้แอดมินปิดงานให้ได้เลยครับ”
ตัวอย่างที่ถูกต้องมากขึ้น:
“เมื่อจัดส่งเรียบร้อยแล้ว รบกวนพี่ไรเดอร์แจ้งกลับมาอีกครั้งนะครับ แอดมินจะช่วยปิดงานในระบบให้ครับ”</t>
  </si>
  <si>
    <t>น้ำเสียงของแอดมินสุภาพและเหมาะสมตลอดการสนทนา ให้ข้อมูลด้วยท่าทีพร้อมช่วยเหลือ และช่วยลดความกังวลให้พี่ไรเดอร์ได้ดี
เงื่อนไขที่ใช้หักคะแนนตามไฟล์:
ไม่เข้ากลุ่มพลาด
ตัวอย่างจากเคส:
แอดมินแจ้ง “รับทราบครับ” และส่งพิกัดให้พี่ไรเดอร์ใช้เดินทางต่ออย่างสุภาพ</t>
  </si>
  <si>
    <t>ไรเดอร์แจ้งลูกค้าปักหมุดผิดและขอแนวทางจัดส่ง (Rider Reports Incorrect Customer Pin and Requests Delivery Guidance)</t>
  </si>
  <si>
    <t>พี่ไรเดอร์ติดต่อเข้ามาแจ้งว่า ลูกค้าปักหมุดผิด และต้องการขอยกเลิกออเดอร์ โดยให้ข้อมูลว่าออเดอร์คือ 260511-SC-9070 ลูกค้าอยู่หมู่บ้านซิตี้เซนส์ วัชรพล แต่หมุดเดิมปักไปที่โลตัส พัฒนาการ</t>
  </si>
  <si>
    <t>https://drive.google.com/open?id=1jEjJCtNzQKgyqfUqYmEEH9n4W0Ek95IM</t>
  </si>
  <si>
    <t>AA237641</t>
  </si>
  <si>
    <t>https://app.oho.chat/business/6805c0f16232119d2a1204b5/smartchat?room=696cb9e8a217458d8777ecd6</t>
  </si>
  <si>
    <t>เคสนี้มีการทักทายและมีการปิดการสนทนา แต่ยังไม่ครบตามเงื่อนไขเพราะชื่อแอดมิน/ชื่อผู้ให้บริการปรากฏไม่ครบอย่างน้อย 2 ครั้ง โดยตอนทักทายมีการแจ้ง “แอดมินขนมถ้วย” แต่ตอนปิดแชทไม่ได้ลงชื่อแอดมินหรือชื่อผู้ให้บริการซ้ำให้ครบ จึงควรหักในระดับพลาดเล็กน้อย
เงื่อนไขที่ใช้หักคะแนนตามไฟล์:
เข้ากลุ่ม พลาดเล็กน้อย
หัก 2 คะแนน
ตัวอย่างจากเคส:
“สวัสดีครับ แอดมินขนมถ้วย ยินดีให้บริการครับ”
ตอนปิดแชทมีการขออนุญาตปิดเคส แต่ไม่ได้ลงท้ายชื่อแอดมิน/ชื่อผู้ให้บริการให้ครบตามมาตรฐาน
ตัวอย่างที่ถูกต้องมากขึ้น:
“หากได้รับข้อมูลครบถ้วนและไม่มีข้อสอบถามเพิ่มเติมแล้ว แอดมินขออนุญาตปิดแชทนี้นะครับ หากมีปัญหาการใช้งานอื่น ๆ สามารถติดต่อเข้ามาได้เสมอครับ ขอบคุณที่ใช้บริการ Robinhood แอดมินขนมถ้วยยินดีให้บริการครับ 🙏”</t>
  </si>
  <si>
    <t>แอดมินขอข้อมูลเท่าที่จำเป็นต่อการตรวจสอบสถานะร้านค้า เช่น ชื่อร้านค้า เบอร์โทรศัพท์ และ Shop ID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</si>
  <si>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และมีการขอข้อมูลร้านค้าเพื่อใช้ตรวจสอบ แต่การดำเนินการยังไม่ครบตาม Process เพราะควรตรวจสอบสถานะร้านค้าใน Admin Panel ให้ชัดว่าอยู่ในสถานะใด เช่น Pending (can sell), Pending (can't sell) หรือสามารถเปิดใช้งานได้ปกติ แล้วจึงแจ้งผลให้ตรงกับสถานะจริง อีกทั้งไม่ควรแจ้งระยะเวลาอนุมัติ 1–2 วันทำการ เพราะตาม Process การอนุมัติร้านค้าปกติใช้ประมาณ 3 วันทำการ
เงื่อนไขที่ใช้หักคะแนนตามไฟล์:
พลาดเล็กน้อย
หัก 2 คะแนน
ตัวอย่างจากเคส:
แอดมินแจ้งว่า “ในส่วนที่รออนุมัติจะอนุมัติภายใน 1-2 วันทำการครับ” ซึ่งไม่ตรงกับ Process ที่กำหนดไว้
ตัวอย่างที่ถูกต้องมากขึ้น:
“จากการตรวจสอบ ร้านค้าไม่มีเอกสารติดรออนุมัติ และสามารถเปิดร้านได้ตามปกติครับ หากร้านยังไม่ขึ้นออนไลน์ รบกวนตรวจสอบการเปิด/ปิดร้านในระบบอีกครั้ง หรือแจ้งกลับมาให้แอดมินช่วยตรวจสอบเพิ่มเติมได้ครับ”</t>
  </si>
  <si>
    <t>คำตอบยังมีข้อมูลไม่ถูกต้อง เพราะแอดมินแจ้งว่า “ส่วนที่รออนุมัติจะอนุมัติภายใน 1–2 วันทำการ” ซึ่งไม่ตรงกับ Process ที่ระบุว่าการอนุมัติร้านค้าโดยปกติใช้เวลาประมาณ 3 วันทำการ และจากข้อมูลเพิ่มเติมที่ตรวจสอบกับทีม Operation พบว่าร้านค้าไม่ได้ติดเอกสารหรือรออนุมัติใด ๆ สามารถเปิดร้านค้าได้ปกติ จึงไม่ควรแจ้งให้ร้านค้าเข้าใจว่ายังมีส่วนที่รออนุมัติอยู่
เงื่อนไขที่ใช้หักคะแนนตามไฟล์:
พลาดปานกลาง
หัก 4 คะแนน
ตัวอย่างจากเคส: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“จากการตรวจสอบ ร้านค้าไม่ได้ติดสถานะรออนุมัติหรือเอกสารใด ๆ และสามารถเปิดร้านได้ตามปกติครับ หากร้านยังไม่แสดงออนไลน์ แอดมินแนะนำให้ตรวจสอบการตั้งค่าเปิดร้านในระบบอีกครั้งครับ”</t>
  </si>
  <si>
    <t>แอดมินขอข้อมูลร้านค้าครบ แต่คำตอบยังไม่ครบ เพราะไม่ได้อธิบายสถานะร้านค้าให้ชัดว่าอยู่ในสถานะใดในระบบ และไม่ได้แจ้งให้ร้านค้าทราบว่าจากการตรวจสอบไม่พบเอกสารติดรออนุมัติ สามารถเปิดร้านได้ปกติ อีกทั้งไม่ได้ทวนข้อมูลร้านค้าก่อนแจ้งผล เช่น ชื่อร้าน Shop ID และเบอร์โทรศัพท์ ทำให้ร้านค้าอาจยังไม่เข้าใจว่าปัญหาที่ร้านไม่ขึ้นออนไลน์เกิดจากอะไร และต้องทำอะไรต่อ
เงื่อนไขที่ใช้หักคะแนนตามไฟล์:
พลาดปานกลาง
หัก 4 คะแนน
ตัวอย่างจากเคส:
ร้านค้าถามว่า “ต้องเข้าไปเปิดให้เห็นในระบบของร้านต้องทำยังไงดีค่ะ” แต่แอดมินไม่ได้อธิบายวิธีตรวจสอบหรือเปิดร้านให้ชัด และไม่ได้แจ้งสถานะจริงจากระบบให้ครบ
ตัวอย่างที่ถูกต้องมากขึ้น:
“ขอทวนข้อมูลนะครับ ร้านวุ้นแฟนซี Maynisa Onnut 54/สาขา 1, Shop ID 9052, เบอร์ 0616645494 ถูกต้องนะครับ จากการตรวจสอบ ร้านค้าไม่ได้ติดเอกสารรออนุมัติและสามารถเปิดร้านได้ปกติ หากร้านยังไม่ขึ้นออนไลน์ รบกวนตรวจสอบการเปิดร้านในระบบอีกครั้ง หรือแจ้งกลับมาให้แอดมินช่วยตรวจสอบต่อได้ครับ”</t>
  </si>
  <si>
    <t>แอดมินยังแจ้งขั้นตอนต่อไปไม่ชัด เพราะหลังตรวจสอบแล้วไม่ได้บอกให้ร้านค้าทำอะไรต่อ เช่น ต้องเข้าไปเปิดร้านตรงไหน ต้องรอระบบอัปเดตหรือไม่ หรือถ้าร้านยังไม่ขึ้นออนไลน์ต้องส่งข้อมูลอะไรกลับมาเพิ่มเติม อีกทั้งข้อความที่แจ้งว่า “อนุมัติแล้ว” แต่ต่อมาบอกว่า “รออนุมัติภายใน 1–2 วันทำการ” ทำให้ข้อมูลดูขัดกัน และอาจทำให้ร้านค้าสับสน
เงื่อนไขที่ใช้หักคะแนนตามไฟล์:
พลาดปานกลาง
หัก 3 คะแนน
ตัวอย่างจากเคส:
“เบื้องต้นแอดมินดำเนินการอนุมัติร้านค้าเรียบร้อยแล้วครับ”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“ร้านค้าไม่ได้ติดสถานะรออนุมัติแล้วนะครับ สามารถเปิดร้านได้ตามปกติ หากร้านยังไม่แสดงออนไลน์ รบกวนตรวจสอบสถานะเปิดร้านในระบบร้านค้าอีกครั้ง หากยังพบปัญหาสามารถส่งภาพหน้าจอเข้ามาให้แอดมินตรวจสอบต่อได้ครับ”</t>
  </si>
  <si>
    <t>แอดมินมีการขอข้อมูลร้านค้าและแจ้งว่าจะตรวจสอบให้แล้ว แต่การตอบยังไม่ตรงกับปัญหาหลักของร้านค้า เพราะร้านค้าสอบถามว่าทำไมร้านไม่ขึ้นออนไลน์และต้องทำอย่างไรให้ร้านแสดงในระบบ ซึ่งควรแจ้งจากสถานะจริงของร้านค้าให้ชัดเจน แต่ในเคสนี้แอดมินยังไม่ได้อธิบายสถานะร้านให้ชัด และมีการแจ้งให้รออนุมัติ 1–2 วันทำการ ทั้งที่ไม่ตรงกับ Process และไม่ตรงกับข้อมูลจากทีม Operation ที่แจ้งว่าร้านค้าเอกสารครบและเปิดร้านได้ปกติ
เงื่อนไขที่ใช้หักคะแนนตามไฟล์:
พลาดปานกลาง
หัก 5 คะแนน
ตัวอย่างจากเคส:
แอดมินแจ้งว่าอนุมัติแล้วและมีส่วนที่รออนุมัติ แต่จากการตรวจสอบเพิ่มเติม ร้านค้าไม่มีเอกสารรออนุมัติ และสามารถเปิดร้านได้ปกติ
ตัวอย่างที่ถูกต้องมากขึ้น:
“จากการตรวจสอบ ร้านค้าไม่มีเอกสารติดรออนุมัติ และสามารถเปิดร้านได้ตามปกติครับ หากร้านยังไม่ขึ้นออนไลน์ ขอแนะนำให้ตรวจสอบสถานะการเปิดร้านในระบบร้านค้าอีกครั้ง หรือส่งภาพหน้าจอที่พบปัญหามาให้แอดมินตรวจสอบเพิ่มเติมครับ”</t>
  </si>
  <si>
    <t>แอดมินมีการรับเรื่องและตรวจสอบให้แล้ว แต่ยังแจ้งขั้นตอนต่อไปไม่ชัด เพราะไม่ได้บอกว่าหากร้านยังไม่ขึ้นออนไลน์ ร้านค้าต้องทำอะไรต่อ เช่น เช็กการเปิดร้าน ส่งภาพหน้าจอ หรือแจ้งกลับมาให้ตรวจสอบเพิ่ม อีกทั้งจากข้อมูลทีม Operation พบว่าร้านค้าไม่มีติดเอกสารและเปิดร้านได้ปกติ จึงควรสื่อสารสถานะจริงให้ร้านค้าทราบ แทนการแจ้งให้รออนุมัติ
เงื่อนไขที่ใช้หักคะแนนตามไฟล์:
พลาดปานกลาง
หัก 4 คะแนน
ตัวอย่างจากเคส:
แอดมินแจ้งปิดเคสหลังให้ข้อมูล แต่ยังไม่ได้ให้ทางเลือกต่อที่ชัดเจนหากร้านยังไม่ขึ้นออนไลน์
ตัวอย่างที่ถูกต้องมากขึ้น:
“หากร้านค้ายังไม่ขึ้นออนไลน์ รบกวนตรวจสอบการตั้งค่าเปิดร้านในระบบอีกครั้ง หรือส่งภาพหน้าจอที่พบปัญหาเข้ามาให้แอดมินตรวจสอบเพิ่มเติมได้ครับ”</t>
  </si>
  <si>
    <t>ข้อความโดยรวมอ่านเข้าใจได้ แต่ช่วงแจ้งผลยังเรียงประโยคไม่ชัด ทำให้ความหมายดูขัดกันระหว่างอนุมัติเรียบร้อยแล้วกับยังรออนุมัติภายใน 1–2 วันทำการ ควรแยกประโยคและสถานะให้ชัดกว่านี้
เงื่อนไขที่ใช้หักคะแนนตามไฟล์:
พลาดเล็กน้อย
หัก 1 คะแนน
ตัวอย่างจากเคส: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“จากการตรวจสอบ ร้านค้าไม่ได้ติดสถานะรออนุมัติ และสามารถเปิดร้านได้ตามปกติครับ หากร้านยังไม่แสดงออนไลน์ รบกวนตรวจสอบการเปิดร้านในระบบอีกครั้งครับ”</t>
  </si>
  <si>
    <t>ภาษาสุภาพ แต่มีการใช้คำลงท้ายไม่สอดคล้องกันเล็กน้อย เช่น แอดมินใช้ “ครับ” แต่ในข้อความขอข้อมูลใช้ “ดังนี้ค่ะ” และมีประโยคที่ควรเว้นวรรคหรือเรียบเรียงใหม่เพื่อให้อ่านง่ายขึ้น
เงื่อนไขที่ใช้หักคะแนนตามไฟล์:
พลาดเล็กน้อย
หัก 1 คะแนน
ตัวอย่างจากเคส:
“แอดมินขอรบกวนข้อมูลเพิ่มเติมจากทางร้านค้า เพื่อใช้ในการตรวจสอบ ดังนี้ค่ะ”
“สามารถใช้งานได้ตามปกติครับในส่วนที่รออนุมัติจะอนุมัติภายใน 1-2 วันทำการครับ”
ตัวอย่างที่ถูกต้องมากขึ้น:
“แอดมินขอรบกวนข้อมูลเพิ่มเติมจากทางร้านค้า เพื่อใช้ในการตรวจสอบ ดังนี้ครับ”
“สามารถใช้งานได้ตามปกติครับ หากยังพบปัญหาร้านไม่ขึ้นออนไลน์ สามารถแจ้งกลับมาให้แอดมินตรวจสอบเพิ่มเติมได้ครับ”</t>
  </si>
  <si>
    <t>น้ำเสียงของแอดมินสุภาพและเหมาะสม มีการขอข้อมูลและแจ้งผลด้วยท่าทีพร้อมช่วยเหลือ ไม่พบถ้อยคำที่ไม่เหมาะสมต่อร้านค้า
เงื่อนไขที่ใช้หักคะแนนตามไฟล์:
ไม่เข้ากลุ่มพลาด</t>
  </si>
  <si>
    <t>ร้านค้าสอบถามสถานะร้านไม่ขึ้นออนไลน์ในระบบ (Merchant Inquires About Store Not Showing Online in the System)</t>
  </si>
  <si>
    <t>ร้านค้าติดต่อเข้ามาแจ้งว่าร้านค้าในระบบ Robinhood ไม่ขึ้นออนไลน์ และต้องการทราบว่าต้องทำอย่างไรเพื่อให้ร้านแสดงในระบบ</t>
  </si>
  <si>
    <t>https://drive.google.com/open?id=1BGOMKOjtWC6VX18wP2J3w-W7C3doL_EH</t>
  </si>
  <si>
    <t>AA237624</t>
  </si>
  <si>
    <t>https://app.oho.chat/business/6805c0f16232119d2a1204b5/smartchat?room=68a976d92dad757d15e8da1d</t>
  </si>
  <si>
    <t>เคสนี้มีการทักทายและมีการปิดการสนทนา แต่ยังไม่ครบตามเงื่อนไข เพราะชื่อแอดมิน/ชื่อผู้ให้บริการปรากฏไม่ครบอย่างน้อย 2 ครั้ง โดยตอนทักทายมีการแจ้ง “แอดมินขนมถ้วย” แต่ตอนปิดแชทไม่ได้ลงชื่อแอดมินหรือชื่อผู้ให้บริการซ้ำ
เงื่อนไขที่ใช้หักคะแนนตามไฟล์:
พลาดเล็กน้อย
หัก 2 คะแนน
ตัวอย่างจากเคส:
“สวัสดีครับ แอดมินขนมถ้วย ยินดีให้บริการครับ”
ตอนปิดแชทมีการขออนุญาตปิดเคส แต่ไม่ได้ลงท้ายชื่อแอดมิน/ชื่อผู้ให้บริการซ้ำให้ครบตามมาตรฐาน
ตัวอย่างที่ถูกต้องมากขึ้น:
“หากได้รับข้อมูลครบถ้วนและไม่มีข้อสอบถามเพิ่มเติมแล้ว แอดมินขออนุญาตปิดแชทนี้นะครับ หากมีปัญหาการใช้งานอื่น ๆ สามารถติดต่อเข้ามาได้เสมอครับ ขอบคุณที่ใช้บริการ Robinhood แอดมินขนมถ้วยยินดีให้บริการครับ 🙏</t>
  </si>
  <si>
    <t>แอดมินตอบกลับอยู่ใน SLA และแจ้งขั้นตอนหลักได้ว่าไรเดอร์ต้องอบรมและทำแบบสอบถามก่อน แต่ยังมีข้อมูลไม่ตรง Process ในส่วนระยะเวลาดำเนินการ เพราะแจ้งว่าอนุมัติภายใน 3–5 วันทำการ ทั้งที่ Process ระบุว่าหลังไรเดอร์ดำเนินการตามขั้นตอนและส่งเอกสารครบถ้วนแล้ว ระบบจะเปิดให้ภายใน 3 วันทำการ อีกทั้งยังไม่ได้ทวนข้อมูลสถานะเอกสารก่อนแจ้งผล
เงื่อนไขที่ใช้หักคะแนนตามไฟล์:
พลาดเล็กน้อย
หัก 2 คะแนน
ตัวอย่างจากเคส:
“หากส่งเรียบร้อยแล้วจะต้องอบรมและทำแบบสอบถามก่อนนะครับ จากนั้นจะรออนุมัติภายใน 3-5 วันทำการครับ”
ตัวอย่างที่ถูกต้องมากขึ้น:
“จากการตรวจสอบ ตอนนี้พี่ไรเดอร์ยังขาดรูปโปรไฟล์นะครับ หลังจากอัปโหลดรูปครบ อบรม และทำแบบสอบถามเรียบร้อยแล้ว ระบบจะเปิดให้ภายใน 3 วันทำการครับ</t>
  </si>
  <si>
    <t>แอดมินตอบถูกในส่วนที่แจ้งว่าพี่ไรเดอร์ยังขาดรูปโปรไฟล์ และต้องอบรม/ทำแบบสอบถามก่อน แต่มีข้อมูลไม่ถูกต้องในส่วนระยะเวลา เพราะแจ้งว่ารออนุมัติภายใน 3–5 วันทำการ ทั้งที่ Process ที่ถูกต้องคือระบบจะเปิดให้ภายใน 3 วันทำการ หลังจากไรเดอร์ดำเนินการตามขั้นตอนและส่งเอกสารครบถ้วนแล้ว
เงื่อนไขที่ใช้หักคะแนนตามไฟล์:
พลาดเล็กน้อยถึงปานกลาง
หัก 3 คะแนน
ตัวอย่างจากเคส:
“จากนั้นจะรออนุมัติภายใน 3-5 วันทำการครับ”
ตัวอย่างที่ถูกต้องมากขึ้น:
“หลังจากพี่ไรเดอร์ส่งเอกสารครบ อบรม และทำแบบสอบถามเรียบร้อยแล้ว ระบบจะเปิดให้ภายใน 3 วันทำการครับ”</t>
  </si>
  <si>
    <t>แอดมินตอบคำถามหลักได้ว่าเอกสารที่ขาดคือรูปโปรไฟล์ และแจ้งว่าต้องอบรมกับทำแบบสอบถามก่อน แต่คำตอบยังไม่ครบ เพราะไม่ได้ทวนข้อมูลสำคัญก่อนตอบ เช่น RR และสถานะเอกสารที่ตรวจสอบพบ อีกทั้งยังไม่ได้อธิบายให้ชัดว่าระยะเวลา 3 วันทำการจะเริ่มนับหลังจากไรเดอร์ส่งเอกสารครบและทำตามขั้นตอนครบแล้ว
เงื่อนไขที่ใช้หักคะแนนตามไฟล์:
พลาดเล็กน้อยถึงปานกลาง
หัก 3 คะแนน
ตัวอย่างจากเคส:
แอดมินตอบว่า “ขาดรูปโปรไฟล์” และ “รออนุมัติภายใน 3–5 วันทำการ” แต่ยังไม่ได้บอกเงื่อนไขการนับระยะเวลาที่ถูกต้อง
ตัวอย่างที่ถูกต้องมากขึ้น:
“ขอทวนข้อมูลนะครับ พี่ไรเดอร์ RR692544 ตอนนี้ยังขาดรูปโปรไฟล์ หลังจากอัปโหลดรูปโปรไฟล์ อบรม และทำแบบสอบถามครบแล้ว ระบบจะเปิดให้ภายใน 3 วันทำการครับ”</t>
  </si>
  <si>
    <t>แอดมินแจ้งขั้นตอนหลักได้บางส่วน แต่ยังไม่ครบถ้วน เพราะระยะเวลาที่แจ้งไม่ตรงกับ Process และยังไม่ได้อธิบายลำดับให้ชัดว่า พี่ไรเดอร์ต้องส่งเอกสารให้ครบก่อน จากนั้นจึงเข้าอบรม ทำแบบสอบถาม และรอระบบเปิดให้ภายใน 3 วันทำการ
เงื่อนไขที่ใช้หักคะแนนตามไฟล์:
พลาดปานกลาง
หัก 2 คะแนน
ตัวอย่างจากเคส:
“หากส่งเรียบร้อยแล้วจะต้องอบรมและทำแบบสอบถามก่อนนะครับ จากนั้นจะรออนุมัติภายใน 3-5 วันทำการครับ”
ตัวอย่างที่ถูกต้องมากขึ้น:
“รบกวนพี่ไรเดอร์อัปโหลดรูปโปรไฟล์ให้ครบก่อนนะครับ หลังจากส่งเอกสารครบ อบรม และทำแบบสอบถามเรียบร้อยแล้ว ระบบจะเปิดให้ภายใน 3 วันทำการครับ”</t>
  </si>
  <si>
    <t>แอดมินตอบคำถามได้บางส่วน โดยแจ้งได้ว่าพี่ไรเดอร์ขาดรูปโปรไฟล์ และต้องอบรมพร้อมทำแบบสอบถามก่อน แต่คำตอบยังไม่ครบ เพราะระยะเวลาที่แจ้งไม่ตรงกับ Process และยังไม่ได้อธิบายให้ชัดว่า ระบบจะเปิดให้ภายใน 3 วันทำการ หลังจากพี่ไรเดอร์ส่งเอกสารครบ อบรม และทำแบบสอบถามครบแล้ว
เงื่อนไขที่ใช้หักคะแนนตามไฟล์:
พลาดเล็กน้อยถึงปานกลาง
หัก 3 คะแนน
ตัวอย่างจากเคส:
พี่ไรเดอร์ถามว่า “ส่งแล้วรอประมาณกี่วันครับถึงจะเปิดระบบ” แต่แอดมินแจ้งระยะเวลาเป็น 3–5 วันทำการ ซึ่งไม่ตรง Process
ตัวอย่างที่ถูกต้องมากขึ้น:
“หลังจากส่งเอกสารครบ อบรม และทำแบบสอบถามเรียบร้อยแล้ว ระบบจะเปิดให้ภายใน 3 วันทำการครับ”</t>
  </si>
  <si>
    <t>แอดมินแจ้งแนวทางต่อไว้บางส่วนว่า พี่ไรเดอร์ต้องอบรมและทำแบบสอบถามก่อน แต่ยังอธิบายไม่ครบ เพราะไม่ได้บอกให้ชัดว่าตอนนี้ต้องอัปโหลดรูปโปรไฟล์ให้ครบก่อน จากนั้นเมื่ออบรมและทำแบบสอบถามครบแล้ว ระบบจะเปิดให้ภายใน 3 วันทำการ รวมถึงควรแจ้งเพิ่มเติมว่าหากครบกำหนดแล้วยังเปิดระบบไม่ได้ สามารถติดต่อกลับมาให้แอดมินตรวจสอบต่อได้
เงื่อนไขที่ใช้หักคะแนนตามไฟล์:
พลาดเล็กน้อยถึงปานกลาง
หัก 3 คะแนน
ตัวอย่างจากเคส:
แอดมินแจ้งเพียงว่าต้องอบรม ทำแบบสอบถาม และรออนุมัติ 3–5 วันทำการ แต่ยังไม่ได้ย้ำขั้นตอนต่อให้ครบ
ตัวอย่างที่ถูกต้องมากขึ้น:
“รบกวนพี่ไรเดอร์อัปโหลดรูปโปรไฟล์ให้ครบก่อนนะครับ หลังจากอบรมและทำแบบสอบถามเรียบร้อยแล้ว ระบบจะเปิดให้ภายใน 3 วันทำการ หากครบเวลาแล้วยังไม่สามารถใช้งานได้ สามารถติดต่อกลับมาให้แอดมินตรวจสอบเพิ่มเติมได้ครับ”</t>
  </si>
  <si>
    <t>ข้อความสั้น อ่านง่าย และเข้าใจประเด็นหลักได้ ไม่ยาวหรือซับซ้อน
เงื่อนไขที่ใช้หักคะแนนตามไฟล์:
ไม่เข้ากลุ่มพลาด</t>
  </si>
  <si>
    <t>ภาษาที่ใช้สุภาพ กระชับ และไม่พบคำสะกดผิดที่มีผลต่อความเข้าใจ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</si>
  <si>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 และตอบด้วยท่าทีพร้อมช่วยเหลือ ไม่พบถ้อยคำที่ไม่เหมาะสมต่อพี่ไรเดอร์
เงื่อนไขที่ใช้หักคะแนนตามไฟล์:
ไม่เข้ากลุ่มพลาด</t>
  </si>
  <si>
    <t>ไรเดอร์สอบถามเอกสารที่ยังขาดเพื่อเปิดระบบ (Rider Inquires About Missing Documents for Account Activation)</t>
  </si>
  <si>
    <t>พี่ไรเดอร์ติดต่อเข้ามาสอบถามว่า “ขาดรูปอย่างเดียวใช่ไหมครับ” เพื่อยืนยันว่าเอกสารที่ยังขาดสำหรับการเปิดระบบมีเพียงรูปโปรไฟล์หรือไม่</t>
  </si>
  <si>
    <t>https://drive.google.com/open?id=1GOPQN0y9rsL_vfnl4Pb6rd3GbFtyfxJs</t>
  </si>
  <si>
    <t>AA235974</t>
  </si>
  <si>
    <t>https://app.oho.chat/business/6805c0f16232119d2a1204b5/smartchat?room=685ccb8ffed74568ece31898</t>
  </si>
  <si>
    <t>เคสนี้มีการทักทายและปิดการสนทนาครบตามมาตรฐาน ชื่อแอดมินปรากฏมากกว่า 2 ครั้ง และข้อความสุดท้ายเป็นข้อความของแอดมินที่ปิดเคสเรียบร้อย จึงไม่หักคะแนนในหัวข้อนี้
เงื่อนไขที่ใช้หักคะแนนตามไฟล์:
ไม่เข้ากลุ่มพลาด</t>
  </si>
  <si>
    <t>เคสนี้เกี่ยวกับการรีเซ็ตรหัสผ่านของร้านค้า ซึ่งเป็นข้อมูลสำคัญ แต่ไม่พบว่าแอดมินยืนยันตัวตนร้านค้าก่อนดำเนินการ เช่น ชื่อ-นามสกุลเจ้าของกิจการ และเลข 5 หลักสุดท้ายของบัตรประชาชน การแจ้งรหัสผ่านผ่านช่องทางแชทสามารถทำได้ในบางกรณี แต่ควรทำหลังจากตรวจสอบและยืนยันตัวตนครบก่อน จึงต้องหักคะแนนในหัวข้อนี้
เงื่อนไขที่ใช้หักคะแนนตามไฟล์:
พลาดปานกลาง
หัก 5 คะแนน
ตัวอย่างจากเคส:
แอดมินแจ้งอีเมลและรหัสผ่านใหม่ให้ร้านค้าในแชท แต่ไม่พบขั้นตอนยืนยันตัวตนก่อน
ตัวอย่างที่ถูกต้องมากขึ้น:
“รบกวนร้านค้ายืนยันข้อมูลเจ้าของกิจการก่อนนะคะ ขอชื่อ-นามสกุล และเลข 5 หลักสุดท้ายของบัตรประชาชน เพื่อให้แอดมินตรวจสอบความถูกต้องก่อนดำเนินการค่ะ”</t>
  </si>
  <si>
    <t>แอดมินตอบกลับอยู่ใน SLA แต่ขั้นตอนการดำเนินการยังไม่ครบ เพราะไม่พบการยืนยันตัวตนก่อนรีเซ็ตรหัสผ่าน และไม่พบการบันทึกหรือเปิดเคส Support Center สำหรับการดำเนินการรีเซ็ตรหัสผ่านให้ร้านค้า จึงยังไม่เป็นไปตามขั้นตอนที่ควรทำครบถ้วน
เงื่อนไขที่ใช้หักคะแนนตามไฟล์:
พลาดปานกลาง
หัก 5 คะแนน
ตัวอย่างจากเคส:
“แอดมินจะดำเนินการรีเซ็ตรหัสผ่านให้อีกครั้งนะคะ”
แต่ไม่พบขั้นตอนยืนยันตัวตนและไม่พบการบันทึกเคส Support Center
ตัวอย่างที่ถูกต้องมากขึ้น:
“หลังจากยืนยันตัวตนครบแล้ว แอดมินจะดำเนินการรีเซ็ตรหัสผ่านให้ และบันทึกเคสตามขั้นตอนนะคะ”</t>
  </si>
  <si>
    <t>แอดมินให้ข้อมูลที่ช่วยให้ร้านค้าเข้าสู่ระบบได้ โดยแจ้งอีเมลและรหัสผ่านใหม่หลังจากรีเซ็ตให้แล้ว แต่คำตอบยังไม่สมบูรณ์ เพราะไม่พบการยืนยันตัวตนก่อนแจ้งข้อมูลสำคัญ และไม่ได้แจ้งให้ชัดว่าดำเนินการรีเซ็ตรหัสผ่านเรียบร้อยแล้ว
เงื่อนไขที่ใช้หักคะแนนตามไฟล์:
พลาดเล็กน้อยถึงปานกลาง
หัก 3 คะแนน
ตัวอย่างจากเคส:
“รบกวนร้านค้าเข้าสู่ระบบดังนี้ อีเมล... รหัสผ่าน...”
ตัวอย่างที่ถูกต้องมากขึ้น:
“แอดมินดำเนินการรีเซ็ตรหัสผ่านให้เรียบร้อยแล้ว หลังจากยืนยันข้อมูลร้านค้าครบถ้วน รบกวนร้านค้าเข้าสู่ระบบด้วยอีเมลและรหัสผ่านใหม่ได้เลยค่ะ”</t>
  </si>
  <si>
    <t>แอดมินแจ้งข้อมูลสำหรับเข้าใช้งานให้ร้านค้าแล้ว แต่คำตอบยังไม่ครบ เพราะไม่ได้ยืนยันตัวตนก่อน ไม่ได้แจ้งทางเลือกอื่น เช่น การกดลืมรหัสผ่านด้วยตนเอง หรือการเข้าสู่ระบบด้วยเบอร์โทรศัพท์และรับ OTP หากร้านค้าผูกเบอร์ไว้แล้ว รวมถึงไม่ได้แจ้งว่าหากยังเข้าไม่ได้ต้องทำอย่างไรต่อ
เงื่อนไขที่ใช้หักคะแนนตามไฟล์:
พลาดปานกลาง
หัก 4 คะแนน
ตัวอย่างจากเคส:
แอดมินแจ้งรหัสผ่านใหม่ให้ร้านค้า แต่ไม่ได้ให้ทางเลือกอื่นหรือขั้นตอนต่อหากยังเข้าไม่ได้
ตัวอย่างที่ถูกต้องมากขึ้น:
“ร้านค้าสามารถลองเข้าสู่ระบบด้วยอีเมลและรหัสผ่านใหม่ได้เลยค่ะ หากยังเข้าไม่ได้ สามารถแจ้งกลับมาให้แอดมินตรวจสอบเพิ่มเติม หรือหากผูกเบอร์ไว้สามารถเข้าใช้งานด้วยเบอร์โทรศัพท์เพื่อรับ OTP ได้ค่ะ”</t>
  </si>
  <si>
    <t>แอดมินแจ้งอีเมลและรหัสผ่านใหม่ให้ร้านค้าใช้เข้าสู่ระบบแล้ว แต่ยังอธิบายขั้นตอนต่อไปไม่ครบ เช่น หากยังเข้าไม่ได้ต้องแจ้งกลับมาอย่างไร หรือต้องลองเข้าใช้งานผ่าน OTP ได้หรือไม่ ทำให้ร้านค้ายังอาจไม่ชัดเจนว่าต้องทำอย่างไรต่อ
เงื่อนไขที่ใช้หักคะแนนตามไฟล์:
พลาดปานกลาง
หัก 2 คะแนน
ตัวอย่างจากเคส:
“รบกวนร้านค้าเข้าสู่ระบบดังนี้...”
ตัวอย่างที่ถูกต้องมากขึ้น:
“รบกวนร้านค้าลองเข้าสู่ระบบด้วยอีเมลและรหัสผ่านใหม่ หากยังพบปัญหาให้แจ้งกลับมาได้เลยค่ะ หรือสามารถลองเข้าสู่ระบบด้วยเบอร์โทรศัพท์เพื่อรับ OTP ได้ หากร้านค้าผูกเบอร์ไว้ในระบบค่ะ</t>
  </si>
  <si>
    <t>แอดมินช่วยแก้ปัญหาให้ร้านค้าได้บางส่วน เพราะดำเนินการรีเซ็ตรหัสผ่านและแจ้งข้อมูลให้ร้านค้าลองเข้าสู่ระบบ แต่การแก้ปัญหายังขาดขั้นตอนสำคัญ คือไม่พบการยืนยันตัวตนก่อน และไม่พบการตรวจสอบหรือบันทึกเคสตามขั้นตอน จึงยังไม่ถือว่าแก้ปัญหาได้ครบถ้วน
เงื่อนไขที่ใช้หักคะแนนตามไฟล์:
พลาดปานกลาง
หัก 6 คะแนน
ตัวอย่างจากเคส:
แอดมินรีเซ็ตรหัสผ่านให้ร้านค้า แต่ไม่พบการยืนยันตัวตนก่อนดำเนินการ
ตัวอย่างที่ถูกต้องมากขึ้น:
“แอดมินขอยืนยันตัวตนก่อนนะคะ หลังจากตรวจสอบครบแล้วจะดำเนินการรีเซ็ตรหัสผ่านให้ และแจ้งข้อมูลกลับในแชทนี้ค่ะ”</t>
  </si>
  <si>
    <t>แอดมินรับเรื่องและช่วยดำเนินการให้แล้ว แต่ยังแจ้งขั้นตอนต่อไปไม่ครบ เพราะหลังส่งรหัสผ่านใหม่ ยังไม่ได้บอกว่าหากร้านค้ายังเข้าไม่ได้ให้ติดต่อกลับมาเพื่อตรวจสอบต่อ และยังไม่ได้แนะนำทางเลือกการเข้าใช้งานด้วย OTP ซึ่งอาจช่วยให้ร้านค้าเข้าใช้งานได้สะดวกขึ้น
เงื่อนไขที่ใช้หักคะแนนตามไฟล์:
พลาดปานกลาง
หัก 4 คะแนน
ตัวอย่างจากเคส:
แอดมินแจ้งรหัสผ่านใหม่และปิดเคส โดยยังไม่ได้ให้แนวทางเพิ่มเติมหากร้านค้ายังเข้าไม่ได้
ตัวอย่างที่ถูกต้องมากขึ้น:
“หากลองเข้าสู่ระบบด้วยรหัสผ่านใหม่แล้วยังเข้าไม่ได้ รบกวนแจ้งกลับมาได้เลยนะคะ แอดมินจะช่วยตรวจสอบต่อให้ หรือร้านค้าสามารถเข้าสู่ระบบด้วยเบอร์โทรศัพท์และรับ OTP ได้ หากผูกเบอร์ไว้ในระบบค่ะ”</t>
  </si>
  <si>
    <t>ข้อความโดยรวมอ่านง่ายและเข้าใจได้ แต่ขั้นตอนการแจ้งยังข้ามลำดับสำคัญไป ควรเรียงจากยืนยันตัวตน ตรวจสอบ แล้วจึงแจ้งผลหรือรหัสผ่านใหม่ จะทำให้ร้านค้าเข้าใจขั้นตอนชัดเจนกว่าเดิม
เงื่อนไขที่ใช้หักคะแนนตามไฟล์:
พลาดเล็กน้อย
หัก 1 คะแนน</t>
  </si>
  <si>
    <t>ภาษาสุภาพ กระชับ และไม่พบคำสะกดผิดที่มีผลต่อความเข้าใจในเคสนี้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</si>
  <si>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น้ำเสียงของแอดมินสุภาพและพร้อมช่วยเหลือ แต่เนื่องจากเป็นเคสเกี่ยวกับการเข้าสู่ระบบและรหัสผ่าน แอดมินควรสื่อสารให้รอบคอบกว่านี้ เช่น แจ้งว่าต้องยืนยันตัวตนก่อนดำเนินการ เพื่อให้ร้านค้ามั่นใจว่าขั้นตอนปลอดภัยและถูกต้อง
เงื่อนไขที่ใช้หักคะแนนตามไฟล์:
พลาดเล็กน้อย
หัก 1 คะแนน</t>
  </si>
  <si>
    <t>ร้านค้าเข้าสู่ระบบไม่ได้ / ขอรีเซ็ตรหัสผ่าน (Merchant Login Issue / Password Reset Request)</t>
  </si>
  <si>
    <t>ร้านค้าแจ้งว่าเข้าใช้งานระบบไม่ได้ พร้อมส่งภาพหน้าจอที่แสดงว่ารหัสผ่านหรืออีเมลไม่ถูกต้อง แอดมินรับเรื่องและแจ้งว่าจะตรวจสอบ จากนั้นแจ้งว่าจะรีเซ็ตรหัสผ่านให้ และส่งอีเมลพร้อมรหัสผ่านใหม่ให้ร้านค้าในแชท</t>
  </si>
  <si>
    <t>https://drive.google.com/open?id=15kiF5I0wruLPL5hrZt26jcAVLRnDJfxh</t>
  </si>
  <si>
    <t>AA236144</t>
  </si>
  <si>
    <t>https://app.oho.chat/business/6805c0f16232119d2a1204b5/smartchat?room=682efa76068d3939807b6d31</t>
  </si>
  <si>
    <t>เคสนี้มีการทักทายและปิดการสนทนาครบตามมาตรฐาน ชื่อแอดมิน “แอดมินขนมดอกจอก” ปรากฏครบมากกว่า 2 ครั้ง และข้อความสุดท้ายเป็นข้อความของแอดมินที่ปิดเคสเรียบร้อย จึงไม่หักคะแนนในหัวข้อนี้
เงื่อนไขที่ใช้หักคะแนนตามไฟล์:
ไม่เข้ากลุ่มพลาด</t>
  </si>
  <si>
    <t>ไม่พบการขอหรือเปิดเผยข้อมูลส่วนบุคคลเกินความจำเป็น และไม่มีการให้ข้อมูลที่ขัดกับนโยบาย แอดมินให้ข้อมูลในภาพรวมเกี่ยวกับการกระจายงานของระบบเท่านั้น
เงื่อนไขที่ใช้หักคะแนนตามไฟล์:
ไม่เข้ากลุ่มพลาด</t>
  </si>
  <si>
    <t>แอดมินตอบกลับอยู่ใน SLA และตอบตามแนว Process ได้บางส่วน คือแจ้งว่าระบบกระจายงานตามความเหมาะสมและระยะทางที่ใกล้ที่สุด ไม่สามารถจ่ายงานให้เฉพาะรายได้ แต่ยังไม่ได้ให้คำแนะนำตามขั้นตอนครบ เช่น ให้ตรวจสอบแผนที่งาน ขยับไปโซนสีแดงเข้ม หรือดู Rank ในแอป
เงื่อนไขที่ใช้หักคะแนนตามไฟล์:
พลาดเล็กน้อย
หัก 1 คะแนน
ตัวอย่างจากเคส:
“ระบบจะทำการกระจายงานตามความเหมาะสมและระยะทางที่ใกล้ที่สุด ขออนุญาตแนะนำให้รอระบบจ่ายงานตามลำดับนะคะ”
ตัวอย่างที่ถูกต้องมากขึ้น:
“แอดมินไม่สามารถจ่ายงานให้เป็นรายบุคคลได้นะคะ แนะนำให้พี่ไรเดอร์ตรวจสอบแผนที่งานในแอป และลองขยับไปพื้นที่สีแดงเข้มหรือพื้นที่ที่มีงานหนาแน่น เพื่อเพิ่มโอกาสรับงานค่ะ”</t>
  </si>
  <si>
    <t>แอดมินตอบถูกในประเด็นหลัก โดยแจ้งว่าระบบเป็นผู้กระจายงานอัตโนมัติ และการอยู่ในพื้นที่สีแดงไม่ได้หมายความว่าจะได้รับงานทันที เพราะระบบจะพิจารณาจากจำนวนไรเดอร์ ความเหมาะสม และระยะทางร่วมด้วย อย่างไรก็ตาม คำตอบยังไม่ครบตาม Process เพราะยังไม่ได้แนะนำแนวทางอื่นที่ควรตรวจสอบเพิ่มเติม
เงื่อนไขที่ใช้หักคะแนนตามไฟล์:
พลาดเล็กน้อย
หัก 1 คะแนน
ตัวอย่างจากเคส:
“แม้จะมีคำสั่งซื้อเข้ามามาก แต่หากมีไรเดอร์รอรับงานในบริเวณนั้นจำนวนมากเช่นกัน ระบบจะทำการกระจายงานตามความเหมาะสมและระยะทางที่ใกล้ที่สุด”
ตัวอย่างที่ถูกต้องมากขึ้น:
“ระบบจะกระจายงานอัตโนมัติตามตำแหน่ง เวลา และความเหมาะสม แอดมินไม่สามารถกดจ่ายงานให้เฉพาะรายได้ค่ะ”</t>
  </si>
  <si>
    <t>แอดมินตอบประเด็นหลักได้ แต่คำตอบยังไม่ครบตาม Process เพราะไม่ได้แนะนำวิธีเพิ่มโอกาสรับงานให้พี่ไรเดอร์อย่างครบถ้วน เช่น การเปิดดูแผนที่งานในแอป Robinhood Rider, การขยับไปโซนสีแดงเข้ม, การดูจำนวนงานและ Rank ปัจจุบันในแอป รวมถึงไม่ได้แจ้งว่าระบบจะกระจายงานอัตโนมัติ ไม่สามารถกำหนดงานให้เป็นรายบุคคลได้อย่างชัดเจนในข้อความของแอดมิน
เงื่อนไขที่ใช้หักคะแนนตามไฟล์:
พลาดปานกลาง
หัก 3 คะแนน
ตัวอย่างจากเคส:
แอดมินแจ้งให้รอระบบจ่ายงานตามลำดับ แต่ยังไม่ได้แนะนำให้ตรวจสอบแผนที่งานหรือขยับไปพื้นที่สีแดงเข้ม
ตัวอย่างที่ถูกต้องมากขึ้น:
“แนะนำให้พี่ไรเดอร์เปิดแผนที่งานในแอป Robinhood Rider เพื่อดูพื้นที่ที่มีงานหนาแน่น หากต้องการเพิ่มโอกาสรับงาน สามารถขยับไปโซนสีแดงเข้ม และติดตามจำนวนงาน/Rank ปัจจุบันในแอปได้ค่ะ”</t>
  </si>
  <si>
    <t>แอดมินอธิบายหลักการกระจายงานได้พอเข้าใจ แต่ยังไม่ได้บอกขั้นตอนที่พี่ไรเดอร์ควรทำต่ออย่างชัดเจน เช่น ให้กดเข้าเมนูแผนที่งานในแอป ดูโซนสีแดงเข้ม หรือเช็ก Rank ปัจจุบัน ทำให้คำตอบยังเป็นข้อมูลกว้าง ๆ มากกว่าการแนะนำขั้นตอนใช้งานจริง
เงื่อนไขที่ใช้หักคะแนนตามไฟล์:
พลาดปานกลาง
หัก 2 คะแนน
ตัวอย่างจากเคส:
“ขออนุญาตแนะนำให้รอระบบจ่ายงานตามลำดับนะคะ”
ตัวอย่างที่ถูกต้องมากขึ้น:
“พี่ไรเดอร์สามารถเปิดแอป Robinhood Rider แล้วกดที่ ‘แผนที่งาน’ เพื่อดูพื้นที่ที่มีงานหนาแน่น จากนั้นขยับไปพื้นที่สีแดงเข้มหรือจุดที่มีออเดอร์มากขึ้น เพื่อเพิ่มโอกาสรับงานค่ะ”</t>
  </si>
  <si>
    <t>แอดมินเข้าใจปัญหาหลักว่าพี่ไรเดอร์ต้องการให้งานเข้า และตอบได้ตรงจุดในระดับหนึ่งว่าแอดมินไม่สามารถควบคุมการจ่ายงานได้ เพราะระบบกระจายงานตามความเหมาะสม แต่การช่วยยังไม่ครบ เพราะควรแนะนำวิธีที่พี่ไรเดอร์ทำเองได้เพื่อเพิ่มโอกาสรับงาน เช่น เช็กแผนที่งาน ย้ายไปโซนสีแดงเข้ม และดู Rank ในแอป
เงื่อนไขที่ใช้หักคะแนนตามไฟล์:
พลาดเล็กน้อยถึงปานกลาง
หัก 3 คะแนน
ตัวอย่างจากเคส:
แอดมินอธิบายว่าระบบกระจายงานตามความเหมาะสม แต่ยังไม่ได้ให้แนวทางเพิ่มโอกาสรับงานครบตาม Process
ตัวอย่างที่ถูกต้องมากขึ้น:
“แอดมินไม่สามารถเพิ่มงานให้เฉพาะรายได้ แต่พี่ไรเดอร์สามารถเพิ่มโอกาสรับงานได้โดยดูแผนที่งาน เลือกพื้นที่สีแดงเข้ม และรักษา Rank จากจำนวนงานที่สำเร็จค่ะ”</t>
  </si>
  <si>
    <t>แอดมินมีการอธิบายและให้คำแนะนำแล้ว แต่ยังบอกแนวทางต่อไม่ชัดพอ เพราะแจ้งเพียงให้รอระบบจ่ายงานตามลำดับ ยังไม่ได้แนะนำสิ่งที่พี่ไรเดอร์สามารถทำได้ทันที เช่น เปิดดูแผนที่งานในแอป ขยับไปพื้นที่สีแดงเข้ม หรือเช็ก Rank ปัจจุบันของตัวเอง
เงื่อนไขที่ใช้หักคะแนนตามไฟล์:
พลาดปานกลาง
หัก 3 คะแนน
ตัวอย่างจากเคส:
“ขออนุญาตแนะนำให้รอระบบจ่ายงานตามลำดับนะคะ”
ตัวอย่างที่ถูกต้องมากขึ้น:
“ระหว่างรอระบบจ่ายงาน แนะนำให้พี่ไรเดอร์เปิดแผนที่งานและขยับไปพื้นที่สีแดงเข้มเพื่อเพิ่มโอกาสรับงานนะคะ รวมถึงตรวจสอบจำนวนงานและ Rank ของตนเองในแอปได้ค่ะ”</t>
  </si>
  <si>
    <t>ข้อความของแอดมินอ่านเข้าใจง่าย เรียงประเด็นไม่ซับซ้อน และไม่ยาวเกินไป
เงื่อนไขที่ใช้หักคะแนนตามไฟล์:
ไม่เข้ากลุ่มพลาด</t>
  </si>
  <si>
    <t>ภาษาสุภาพ กระชับ และไม่พบคำสะกดผิดที่กระทบต่อความเข้าใจ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</si>
  <si>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เหมาะสมกับพี่ไรเดอร์ และมีการปิดท้ายให้กำลังใจ เช่น ขอให้ขับขี่ปลอดภัยและออเดอร์ปัง ๆ ถือว่าเหมาะกับสถานการณ์
เงื่อนไขที่ใช้หักคะแนนตามไฟล์:
ไม่เข้ากลุ่มพลาด</t>
  </si>
  <si>
    <t>ไรเดอร์สอบถามงานเข้า / ขอให้ระบบจ่ายงานเพิ่ม (Rider Inquires About Low Job Assignment)</t>
  </si>
  <si>
    <t>พี่ไรเดอร์ติดต่อเข้ามาว่า “ของานหน่อยคับ” พร้อมแนบภาพหน้าจอแผนที่งาน/สถานะรอคำสั่งซื้อ แชทบอทมีการให้ข้อมูลเบื้องต้นว่าแอดมินและทีม IT ไม่สามารถจัดสรรหรือกำหนดการจ่ายงานให้ไรเดอร์เป็นกรณีพิเศษได้</t>
  </si>
  <si>
    <t>https://drive.google.com/open?id=1rC33aLYy7DnK1RwWJhSGkdzaeV9zaTKA</t>
  </si>
  <si>
    <t>AA238473</t>
  </si>
  <si>
    <t>https://app.oho.chat/business/6805c0f16232119d2a1204b5/smartchat?room=68f468bd8dd59be4cdcba7d0</t>
  </si>
  <si>
    <t>เคสนี้มีการทักทายและปิดการสนทนาครบตามมาตรฐาน ชื่อแอดมิน “แอดมินขนมดอกจอก”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พร้อมเปิดโอกาสให้ติดต่อกลับและกล่าวขอบคุณ
เงื่อนไขที่ใช้หักคะแนนตามไฟล์:
ไม่เข้ากลุ่มพลาด</t>
  </si>
  <si>
    <t>แอดมินขอข้อมูลเท่าที่จำเป็นต่อการตรวจสอบ ได้แก่ หมายเลขออเดอร์และเบอร์โทรศัพท์ที่ลงทะเบียน ไม่พบการเปิดเผยข้อมูลส่วนบุคคลเกินความจำเป็น และไม่พบการให้ข้อมูลที่ขัดกับนโยบาย
เงื่อนไขที่ใช้หักคะแนนตามไฟล์:
ไม่เข้ากลุ่มพลาด</t>
  </si>
  <si>
    <t>แอดมินตอบกลับอยู่ใน SLA และขอข้อมูลที่จำเป็นก่อนตรวจสอบ ถือว่าทำตามขั้นตอนพื้นฐานได้ดี โดยมีการขอหมายเลขออเดอร์และเบอร์โทรศัพท์ก่อนแจ้งผล อย่างไรก็ตาม หลังลูกค้าถามถึงสาเหตุที่ร้านกดยกเลิก แอดมินควรอิงจากสถานะในระบบให้ชัดเจนกว่านี้ว่า ตรวจสอบพบสถานะร้านค้าเป็นผู้กดยกเลิก ส่วนสาเหตุเพิ่มเติมมีข้อมูลยืนยันในระบบหรือไม่
เงื่อนไขที่ใช้หักคะแนนตามไฟล์:
พลาดเล็กน้อย
หัก 1 คะแนน
ตัวอย่างจากเคส:
“จากการตรวจสอบ ออเดอร์ 260516-SG-4660 ทางร้านค้าเป็นผู้ดำเนินการกดยกเลิกค่ะ”
ตัวอย่างที่ถูกต้องมากขึ้น:
“จากการตรวจสอบ ออเดอร์ 260516-SG-4660 มีสถานะถูกยกเลิกโดยร้านค้านะคะ ส่วนสาเหตุเพิ่มเติม หากระบบไม่ได้แสดงรายละเอียดชัดเจน แอดมินขอแจ้งตามข้อมูลที่ตรวจสอบพบก่อนนะคะ”</t>
  </si>
  <si>
    <t>แอดมินตอบถูกในส่วนหลักว่าออเดอร์ถูกยกเลิกโดยร้านค้า ซึ่งตรงกับสถานะที่ตรวจสอบพบคือ CANCEL MERCHANT - REJECT แต่ส่วนที่แจ้งว่า “ร้านค้าปิดค่ะ แต่ลืมปิดแอปฯ” ยังควรระวัง เพราะหากระบบไม่ได้ระบุสาเหตุนี้ชัดเจน แอดมินไม่ควรแจ้งเป็นข้อสรุปแน่นอน ควรแจ้งเท่าที่ตรวจสอบยืนยันได้จากระบบ
เงื่อนไขที่ใช้หักคะแนนตามไฟล์:
พลาดเล็กน้อย
หัก 2 คะแนน
ตัวอย่างจากเคส:
“ร้านค้าปิดค่ะ แต่ลืมปิดแอปฯ”
ตัวอย่างที่ถูกต้องมากขึ้น:
“จากระบบพบว่าออเดอร์นี้ถูกยกเลิกโดยร้านค้าค่ะ แต่ระบบไม่ได้แสดงรายละเอียดสาเหตุเพิ่มเติมชัดเจน แอดมินขออภัยในความไม่สะดวกด้วยนะคะ”</t>
  </si>
  <si>
    <t>แอดมินตอบคำถามหลักของลูกค้าได้ครบในระดับหนึ่ง โดยแจ้งว่าออเดอร์ถูกยกเลิกโดยร้านค้า และเมื่อลูกค้าถามสาเหตุก็มีการตอบกลับเพิ่มเติม แต่ยังขาดการอธิบายให้ชัดว่าข้อมูลใดเป็นข้อมูลที่ยืนยันจากระบบ และข้อมูลใดเป็นการแจ้งจากสถานะร้านค้า รวมถึงควรแจ้งแนวทางต่อให้ลูกค้า เช่น สามารถสั่งร้านอื่นใหม่ได้ หรือหากพบปัญหาร้านปิดแต่ยังแสดงในระบบซ้ำ สามารถแจ้งให้แอดมินตรวจสอบเพิ่มเติมได้
เงื่อนไขที่ใช้หักคะแนนตามไฟล์:
พลาดเล็กน้อย
หัก 2 คะแนน
ตัวอย่างจากเคส:
ลูกค้าถามว่า “สาเหตุที่กดยกเลิกล่ะคะ” แอดมินตอบว่า “ร้านค้าปิดค่ะ แต่ลืมปิดแอปฯ” แต่ไม่ได้อธิบายต่อว่าระบบยืนยันได้แค่ร้านค้าเป็นผู้กดยกเลิก
ตัวอย่างที่ถูกต้องมากขึ้น:
“จากระบบยืนยันได้ว่าออเดอร์ถูกยกเลิกโดยร้านค้าค่ะ หากคุณลูกค้าพบหลายร้านมีปัญหาเปิดอยู่แต่ไม่รับออเดอร์ สามารถส่งชื่อร้านหรือออเดอร์เพิ่มเติมมาให้แอดมินตรวจสอบได้ค่ะ”</t>
  </si>
  <si>
    <t>แอดมินแจ้งผลการตรวจสอบเป็นลำดับพอเข้าใจ เริ่มจากขอข้อมูล ตรวจสอบ และแจ้งผลว่าออเดอร์ถูกยกเลิกโดยร้านค้า แต่ควรบอกให้ชัดขึ้นว่าอ้างอิงจากสถานะในระบบ
เงื่อนไขที่ใช้หักคะแนนตามไฟล์:
พลาดเล็กน้อย
หัก 1 คะแนน
ตัวอย่างจากเคส:
“จากการตรวจสอบ ออเดอร์ 260516-SG-4660 ทางร้านค้าเป็นผู้ดำเนินการกดยกเลิกค่ะ”
ตัวอย่างที่ถูกต้องมากขึ้น:
“จากสถานะในระบบ ออเดอร์ 260516-SG-4660 ถูกยกเลิกโดยร้านค้าค่ะ หากต้องการให้ตรวจสอบร้านอื่นเพิ่มเติม แอดมินขอตรวจสอบพร้อมแจ้งกลับอีกครั้งค่ะ"</t>
  </si>
  <si>
    <t>แอดมินวิเคราะห์ปัญหาได้ตรงจุดฃ เพราะลูกค้าถามว่าออเดอร์ถูกยกเลิกเพราะอะไร แอดมินขอข้อมูลที่จำเป็นและตรวจสอบจนแจ้งได้ว่าออเดอร์ถูกยกเลิกโดยร้านค้า แต่ยังมีจุดที่ควรระวังคือการสรุปสาเหตุว่า “ร้านปิดแต่ลืมปิดแอปฯ” หากไม่มีข้อมูลยืนยันชัดเจนในระบบ อาจทำให้คำตอบดูยืนยันเกินกว่าข้อมูลที่ตรวจสอบได้
เงื่อนไขที่ใช้หักคะแนนตามไฟล์:
พลาดเล็กน้อยถึงปานกลาง
หัก 3 คะแนน
ตัวอย่างที่ถูกต้องมากขึ้น:
“ออเดอร์นี้ถูกยกเลิกโดยร้านค้าค่ะ ส่วนรายละเอียดสาเหตุเพิ่มเติมในระบบยังไม่แสดงชัดเจน แอดมินต้องขออภัยในความไม่สะดวกด้วยนะคะ”</t>
  </si>
  <si>
    <t>แอดมินมีการรับเรื่อง ตรวจสอบ และตอบคำถามลูกค้าต่อเนื่อง ถือว่ามีการดูแลเคสได้ดี แต่ next step ยังเพิ่มได้อีก เช่น หากลูกค้าพบปัญหาหลายร้านปิดแต่ยังเปิดรับออเดอร์ ควรแจ้งว่าสามารถส่งข้อมูลร้านหรือออเดอร์เพิ่มเติมมาให้ตรวจสอบได้ เพื่อให้ลูกค้ารู้ว่าปัญหานี้สามารถส่งต่อให้ตรวจสอบต่อได้ ไม่ใช่จบเพียงการขออภัย
เงื่อนไขที่ใช้หักคะแนนตามไฟล์:
พลาดเล็กน้อย
หัก 2 คะแนน
ตัวอย่างจากเคส:
ลูกค้าแจ้งว่า “เป็นหลายร้านมากค่ะ” แอดมินตอบขออภัย แต่ยังไม่ได้ขอข้อมูลเพิ่มเพื่อช่วยตรวจสอบกรณีร้านอื่น
ตัวอย่างที่ถูกต้องมากขึ้น:
“หากคุณลูกค้าพบหลายร้านที่แสดงเปิดอยู่แต่ไม่สามารถสั่งได้ สามารถแจ้งชื่อร้านหรือหมายเลขออเดอร์เพิ่มเติมเข้ามาได้เลยนะคะ แอดมินจะช่วยตรวจสอบให้ค่ะ”</t>
  </si>
  <si>
    <t>ข้อความของแอดมินอ่านง่าย เรียงลำดับชัดเจน เริ่มจากขอข้อมูล ตรวจสอบ แจ้งผล และปิดการสนทนา ไม่พบปัญหาด้านโครงสร้างข้อความ
เงื่อนไขที่ใช้หักคะแนนตามไฟล์:
ไม่เข้ากลุ่มพลาด</t>
  </si>
  <si>
    <t>ภาษาสุภาพ กระชับ และไม่พบคำสะกดผิดที่มีผลต่อความเข้าใจ
เงื่อนไขที่ใช้หักคะแนนตามไฟล์:
ไม่เข้ากลุ่มพลาด</t>
  </si>
  <si>
    <t>น้ำเสียงของแอดมินสุภาพ เหมาะสมกับสถานการณ์ มีการขออภัยเมื่อลูกค้าได้รับความไม่สะดวก และมีการถามต่อว่าลูกค้าต้องการสอบถามข้อมูลเพิ่มเติมหรือไม่ ถือว่าสื่อสารได้เหมาะสม
เงื่อนไขที่ใช้หักคะแนนตามไฟล์:
ไม่เข้ากลุ่มพลาด</t>
  </si>
  <si>
    <t>ลูกค้าสอบถามสาเหตุคำสั่งซื้อถูกยกเลิก (Customer Inquires About Order Cancellation Reason)</t>
  </si>
  <si>
    <t>ลูกค้าติดต่อเข้ามาสอบถามว่าออเดอร์ถูกยกเลิกเพราะอะไร แอดมินขอหมายเลขออเดอร์และเบอร์โทรศัพท์ที่ลงทะเบียนเพื่อตรวจสอบ จากนั้นแจ้งว่าคำสั่งซื้อหมายเลข 260516-SG-4660 ถูกยกเลิกโดยร้านค้า เมื่อลูกค้าถามต่อว่าสาเหตุที่ร้านกดยกเลิกคืออะไร แอดมินแจ้งว่า “ร้านค้าปิดค่ะ แต่ลืมปิดแอปฯ” และขออภัยในความไม่สะดวก</t>
  </si>
  <si>
    <t>https://drive.google.com/file/d/1tDy3-HZ00aJ6lAvEn4GExbTtL9oVx9ZC/view?usp=drive_link</t>
  </si>
  <si>
    <t>AA238074</t>
  </si>
  <si>
    <t>https://app.oho.chat/business/6805c0f16232119d2a1204b5/smartchat?room=6a06cbfed9effb47f53907f8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</si>
  <si>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พร้อมเปิดโอกาสให้ลูกค้าติดต่อกลับหากต้องการตรวจสอบเพิ่มเติม
เงื่อนไขที่ใช้หักคะแนนตามไฟล์:
ไม่เข้ากลุ่มพลาด</t>
  </si>
  <si>
    <t>แอดมินตอบรับเคสเร็วและดำเนินการตรวจสอบตามขั้นตอน โดยใช้หมายเลขออเดอร์ที่ลูกค้าแจ้งเพื่อตรวจสอบสถานะ และมีการดำเนินการหาไรเดอร์ทดแทนก่อนยกเลิกออเดอร์ รวมถึงมีการเปิดเคส Support Center #3524 เพื่อบันทึกปัญหาก่อนการจัดส่ง อย่างไรก็ตาม ช่วงที่ลูกค้าขอให้รอไรเดอร์ทดแทนภายใน 5 นาที หากไม่ได้ให้ยกเลิก แอดมินใช้เวลาถึง 14:58 น. จึงแจ้งยกเลิก และระหว่างนั้นไม่มีการอัปเดตสถานะให้ลูกค้าทราบ จึงยังมีจุดที่ควรปรับเรื่องการแจ้งความคืบหน้า
เงื่อนไขที่ใช้หักคะแนนตามไฟล์:
พลาดเล็กน้อย
หัก 2 คะแนน
ตัวอย่างจากเคส:
ลูกค้าแจ้งเวลา 14:47 น. ว่า “ภายใน 5 นาที ถ้าไม่มีไรเดอร์ รบกวนยกเลิกออเดอร์ไปเลยค่ะ” แต่แอดมินแจ้งยกเลิกอีกครั้งเวลา 14:58 น.
ตัวอย่างที่ถูกต้องมากขึ้น:
“แอดมินกำลังเรียกไรเดอร์ทดแทนให้นะคะ หากภายในเวลาที่แจ้งยังไม่มีไรเดอร์รับงาน แอดมินจะดำเนินการยกเลิกออเดอร์และแจ้งผลให้ทราบทันทีค่ะ”</t>
  </si>
  <si>
    <t>คำตอบของแอดมินถูกต้องในประเด็นหลัก โดยแจ้งว่าออเดอร์ร้านทำอาหารเรียบร้อยแล้ว แต่ไรเดอร์ยังไม่เข้ารับอาหาร และเมื่อลูกค้าสะดวกรอ แอดมินมีการเรียกไรเดอร์ทดแทนให้ หลังจากหาไรเดอร์ไม่ได้จึงยกเลิกออเดอร์และแจ้งข้อมูลการคืนเงินตามช่องทางบัตรเครดิตได้เหมาะสม จุดที่ยังควรปรับคือช่วงแรกแอดมินแจ้งว่าจะยกเลิกทันที ก่อนเสนอทางเลือกเรียกไรเดอร์ทดแทน ทำให้ลูกค้าต้องเป็นฝ่ายถามเองว่าระบบไม่มีเปลี่ยนไรเดอร์ให้หรือไม่
เงื่อนไขที่ใช้หักคะแนนตามไฟล์:
พลาดเล็กน้อย
หัก 1 คะแนน
ตัวอย่างจากเคส:
“แอดมินจะดำเนินการยกเลิกออเดอร์นะคะเนื่องจากร้านทำอาหารเรียบร้อยแต่ทางไรเดอร์ยังไม่เข้ารับอาหารค่ะ”
ตัวอย่างที่ถูกต้องมากขึ้น:
“จากการตรวจสอบ ร้านทำอาหารเรียบร้อยแล้ว แต่ไรเดอร์ยังไม่เข้ารับอาหารค่ะ คุณลูกค้าสะดวกรอให้แอดมินเรียกไรเดอร์ทดแทนก่อนหรือประสงค์ให้ยกเลิกออเดอร์คะ”</t>
  </si>
  <si>
    <t>แอดมินตอบครอบคลุมหลายส่วน ทั้งการตรวจสอบสถานะออเดอร์ การเสนอเรียกไรเดอร์ทดแทน การยกเลิกออเดอร์เมื่อหาไรเดอร์ไม่ได้ และการแจ้งระยะเวลาคืนเงินตามช่องทางบัตรเครดิต อย่างไรก็ตาม คำตอบยังไม่ครบตั้งแต่แรก เพราะควรเสนอทางเลือกให้ลูกค้าชัดเจนก่อน เช่น รอเรียกไรเดอร์ทดแทน หรือยกเลิกและคืนเงิน รวมถึงควรแจ้งความคืบหน้าระหว่างรอหาไรเดอร์ให้ลูกค้าทราบ
เงื่อนไขที่ใช้หักคะแนนตามไฟล์:
พลาดเล็กน้อย
หัก 2 คะแนน
ตัวอย่างจากเคส:
ลูกค้าถามว่า “ระบบไม่มีเปลี่ยนไรเดอร์ให้หรอคะ” แอดมินจึงค่อยถามว่าลูกค้าสะดวกรออาหารหรือไม่
ตัวอย่างที่ถูกต้องมากขึ้น:
“ตอนนี้ร้านทำอาหารเรียบร้อยแล้ว แต่ไรเดอร์ยังไม่เข้ารับอาหารค่ะ แอดมินสามารถช่วยเรียกไรเดอร์ทดแทนให้ได้ หากคุณลูกค้าไม่สะดวกรอแล้ว แอดมินสามารถดำเนินการยกเลิกและแจ้งข้อมูลคืนเงินให้ค่ะ</t>
  </si>
  <si>
    <t>แอดมินแจ้งขั้นตอนโดยรวมพอเข้าใจ มีการบอกว่าจะตรวจสอบ เรียกไรเดอร์ทดแทน และเมื่อยกเลิกแล้วแจ้งระยะเวลาคืนเงินชัดเจน แต่ช่วงการดำเนินการหาไรเดอร์ทดแทนยังไม่ชัด เพราะไม่ได้แจ้งว่ากำลังดำเนินการผ่านขั้นตอนใด และไม่ได้อัปเดตผลระหว่างรอจนลูกค้าต้องรอนานกว่าที่กำหนด
เงื่อนไขที่ใช้หักคะแนนตามไฟล์:
พลาดเล็กน้อย
หัก 1 คะแนน
ตัวอย่างจากเคส:
“รบกวนรอสักครู่นะคะ แอดมินดำเนินการเรียกไรเดอร์ท่านอื่นเข้ารับอาหารให้นะคะ”
ตัวอย่างที่ถูกต้องมากขึ้น:
“แอดมินกำลังดำเนินการเรียกไรเดอร์ทดแทนให้นะคะ หากไม่มีไรเดอร์รับงานภายในเวลาที่คุณลูกค้าแจ้ง แอดมินจะดำเนินการยกเลิกออเดอร์ให้ทันทีค่ะ”</t>
  </si>
  <si>
    <t>แอดมินวิเคราะห์ปัญหาได้ค่อนข้างตรงจุด เพราะเข้าใจว่าปัญหาคืออาหารล่าช้า ไรเดอร์ไม่เข้ารับอาหาร และลูกค้าต้องการติดตามออเดอร์ แอดมินมีการตรวจสอบสถานะ เรียกไรเดอร์ทดแทน และเมื่อหาไรเดอร์ไม่ได้จึงยกเลิกออเดอร์ให้ พร้อมแจ้งข้อมูลคืนเงิน จุดที่ยังขาดคือควรเสนอทางเลือกเรียกไรเดอร์ทดแทนก่อนแจ้งยกเลิก และควรอัปเดตลูกค้าระหว่างรอหาไรเดอร์ให้ชัดกว่านี้
เงื่อนไขที่ใช้หักคะแนนตามไฟล์:
พลาดเล็กน้อย
หัก 2 คะแนน
ตัวอย่างจากเคส:
แอดมินแก้ปัญหาโดยหาไรเดอร์ทดแทนและยกเลิกเมื่อหาไม่ได้ แต่การสื่อสารช่วงแรกยังทำให้ลูกค้าต้องถามเองเรื่องเปลี่ยนไรเดอร์
ตัวอย่างที่ถูกต้องมากขึ้น:
“ตอนนี้ร้านทำอาหารเรียบร้อยแล้ว แต่ไรเดอร์ยังไม่เข้ารับอาหารค่ะ แอดมินขอเสนอ 2 ทางเลือกนะคะ 1) เรียกไรเดอร์ทดแทนให้ หรือ 2) หากคุณลูกค้าไม่สะดวกรอแล้ว แอดมินดำเนินการยกเลิกและคืนเงินให้ค่ะ”</t>
  </si>
  <si>
    <t>แอดมินมีการรับเรื่อง ตรวจสอบ เรียกไรเดอร์ทดแทน และยกเลิกออเดอร์เมื่อหาไรเดอร์ไม่ได้ ถือว่ามีความรับผิดชอบต่อเคส แต่การแจ้ง next step ยังไม่ชัดพอในช่วงกลางเคส โดยเฉพาะหลังลูกค้ากำหนดเวลา 5 นาที หากไม่มีไรเดอร์ให้ยกเลิก แอดมินควรแจ้งรับทราบและอัปเดตความคืบหน้าให้ลูกค้าทราบ ไม่ควรปล่อยให้ลูกค้ารอจนถึงเวลายกเลิกโดยไม่มีข้อความอัปเดต
เงื่อนไขที่ใช้หักคะแนนตามไฟล์:
พลาดปานกลาง
หัก 3 คะแนน
ตัวอย่างจากเคส:
ลูกค้าขอให้ยกเลิกหากภายใน 5 นาทีไม่มีไรเดอร์ แต่แอดมินไม่มีข้อความรับทราบเงื่อนไขหรืออัปเดตระหว่างรอ
ตัวอย่างที่ถูกต้องมากขึ้น:
“รับทราบค่ะ แอดมินจะพยายามเรียกไรเดอร์ทดแทนให้ก่อน หากภายใน 5 นาทีไม่มีไรเดอร์รับงาน แอดมินจะดำเนินการยกเลิกออเดอร์และแจ้งผลให้ทราบนะคะ”</t>
  </si>
  <si>
    <t>ข้อความโดยรวมอ่านเข้าใจง่าย แต่บางช่วงควรเรียงลำดับทางเลือกให้ชัดกว่านี้ โดยเฉพาะช่วงที่ควรแจ้งให้ลูกค้าเลือกระหว่างรอไรเดอร์ทดแทนหรือยกเลิกออเดอร์ ก่อนที่แอดมินจะสรุปว่าจะยกเลิก
เงื่อนไขที่ใช้หักคะแนนตามไฟล์:
พลาดเล็กน้อย
หัก 1 คะแนน</t>
  </si>
  <si>
    <t>ภาษาสุภาพ กระชับ และไม่พบคำสะกดผิดที่กระทบต่อความเข้าใจ ข้อความการคืนเงินอ่านเข้าใจได้และให้รายละเอียดครบพอสมควร
เงื่อนไขที่ใช้หักคะแนนตามไฟล์:
ไม่เข้ากลุ่มพลาด</t>
  </si>
  <si>
    <t>น้ำเสียงของแอดมินสุภาพ เหมาะสมกับสถานการณ์ มีการขออภัยในความไม่สะดวก และสื่อสารด้วยท่าทีพร้อมช่วยเหลือตลอดการสนทนา
เงื่อนไขที่ใช้หักคะแนนตามไฟล์:
ไม่เข้ากลุ่มพลาด</t>
  </si>
  <si>
    <t>ลูกค้าติดตามออเดอร์ล่าช้าและยังไม่ได้รับอาหาร (Customer Follow-up on Delayed Food Delivery)</t>
  </si>
  <si>
    <t>ลูกค้าติดต่อเข้ามาติดตามออเดอร์ 260515-SF-7789 เนื่องจากระบบแจ้งว่าจะได้รับอาหารเวลา 14:16 น. แต่ปัจจุบันยังไม่ได้รับอาหาร และไรเดอร์ไม่ตอบแชท ลูกค้าสอบถามเพิ่มเติมว่าสามารถติดต่อร้านได้หรือไม่</t>
  </si>
  <si>
    <t>https://drive.google.com/open?id=1L8kLwOcGWFGrfx1v6PzVIR94ohN4qYJF</t>
  </si>
  <si>
    <t>AA237813</t>
  </si>
  <si>
    <t>https://app.oho.chat/business/6805c0f16232119d2a1204b5/smartchat?room=68f724f8600329ecd0e04bb2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</si>
  <si>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พร้อมเปิดโอกาสให้พี่ไรเดอร์ติดต่อกลับหากต้องการสอบถามเพิ่มเติม จึงไม่หักคะแนนในหัวข้อนี้
เงื่อนไขที่ใช้หักคะแนนตามไฟล์:
ไม่เข้ากลุ่มพลาด</t>
  </si>
  <si>
    <t>แอดมินมีการขอยืนยันตัวตนก่อนดำเนินการต่อ ซึ่งสอดคล้องกับ Process สำหรับเคสที่เกี่ยวกับสถานะบัญชีไรเดอร์ แต่การขอให้เห็นเลขบัตรประชาชน 13 หลักเต็มในแชทมีความอ่อนไหว ควรขอเท่าที่จำเป็น หรือแจ้งให้ชัดว่าข้อมูลใช้เพื่อยืนยันตัวตนเท่านั้น และควรระมัดระวังเรื่องการขอข้อมูลส่วนบุคคลในช่องทางแชท
เงื่อนไขที่ใช้หักคะแนนตามไฟล์:
พลาดเล็กน้อย
หัก 2 คะแนน
ตัวอย่างจากเคส:
“ถ่ายรูปตนเองคู่กับบัตรประชาชน ให้เห็นทั้งใบหน้าและรายละเอียดบนบัตรอย่างชัดเจน (ชื่อ-นามสกุล และเลขบัตรประชาชน 13 หลัก)”
ตัวอย่างที่ถูกต้องมากขึ้น:
“เพื่อยืนยันตัวตน รบกวนพี่ไรเดอร์ส่งภาพถ่ายตนเองคู่กับบัตรประชาชน โดยให้เห็นใบหน้าและข้อมูลบนบัตรชัดเจนเท่าที่จำเป็นสำหรับการตรวจสอบนะคะ ข้อมูลนี้ใช้เพื่อยืนยันตัวตนเท่านั้นค่ะ”</t>
  </si>
  <si>
    <t>แอดมินตอบกลับอยู่ใน SLA และดำเนินการตามขั้นตอนหลักได้ค่อนข้างครบ มีการตรวจสอบออเดอร์ แจ้งเหตุผลการถูกระงับ แจ้งยอดเงินที่ถูกหัก และขอให้พี่ไรเดอร์ยืนยันตัวตนก่อนดำเนินการต่อ เคสนี้ยังไม่จำเป็นต้องเปิดเคสอุทธรณ์ เพราะเป็นการระงับบัญชีเพื่อให้ไรเดอร์ติดต่อเข้ามารับทราบปัญหา อย่างไรก็ตาม ควรแจ้งขั้นตอนหลังยืนยันตัวตนให้ชัดขึ้น เช่น หลังตรวจสอบตัวตนแล้วแอดมินจะตรวจสอบสถานะบัญชีและแจ้งขั้นตอนถัดไป
เงื่อนไขที่ใช้หักคะแนนตามไฟล์:
พลาดเล็กน้อย
หัก 1 คะแนน
ตัวอย่างจากเคส:
“แอดมินดำเนินการระงับสัญญาณพี่ไรเดอร์เนื่องจากติดต่อไม่ได้ค่ะ”
ตัวอย่างที่ถูกต้องมากขึ้น:
“หลังจากยืนยันตัวตนเรียบร้อยแล้ว แอดมินจะตรวจสอบสถานะบัญชีและประวัติการระงับในระบบ เพื่อแจ้งขั้นตอนถัดไปให้ทราบนะคะ”</t>
  </si>
  <si>
    <t>คำตอบของแอดมินถูกต้องในประเด็นหลัก เพราะแจ้งได้ว่าออเดอร์ 260514-SE-9560 พี่ไรเดอร์รับอาหารแล้วแต่ไม่ได้จัดส่งให้ลูกค้า และมีการหักเงินค่าอาหาร 350 บาท ซึ่งตรงกับข้อมูลที่ตรวจสอบเพิ่มเติมว่าในระบบมีการหักเงินไรเดอร์คืนร้านค้าแล้ว รวมถึงแจ้งว่ามีการระงับบัญชีเนื่องจากติดต่อไม่ได้ อย่างไรก็ตาม ควรอธิบายให้ชัดขึ้นว่าการหักเงินเป็นไปตามระเบียบเพื่อรับผิดชอบค่าอาหารในออเดอร์ที่มีปัญหา
เงื่อนไขที่ใช้หักคะแนนตามไฟล์:
พลาดเล็กน้อย
หัก 1 คะแนน
ตัวอย่างจากเคส:
“แอดมินดำเนินการหักเงินค่าอาหารมูลค่า 350 บาทคืนให้กับลูกค้าค่ะ”
ตัวอย่างที่ถูกต้องมากขึ้น:
“กรณีรับอาหารแล้วไม่ได้จัดส่งให้ลูกค้า ระบบมีการหักเงินค่าอาหาร 350 บาท เพื่อรับผิดชอบค่าอาหารของออเดอร์ที่เกิดปัญหาค่ะ”</t>
  </si>
  <si>
    <t>แอดมินตอบได้ครบในส่วนสำคัญ คือแจ้งผลการตรวจสอบ แจ้งยอดหักเงิน และแจ้งให้ยืนยันตัวตนก่อนดำเนินการต่อ แต่ยังขาดการอธิบายขั้นตอนถัดไปให้ชัดเจน เช่น หลังยืนยันตัวตนแล้วจะตรวจสอบสถานะบัญชีอย่างไร และพี่ไรเดอร์จะต้องรอผลหรือดำเนินการต่ออย่างไร อีกทั้งควรแจ้งให้ชัดว่าขณะนี้ยังเป็นการรับทราบปัญหาและยืนยันตัวตน ไม่ใช่การยื่นอุทธรณ์เพื่อเปิดระบบทันที
เงื่อนไขที่ใช้หักคะแนนตามไฟล์:
พลาดเล็กน้อย
หัก 2 คะแนน
ตัวอย่างจากเคส:
พี่ไรเดอร์ถามว่า “แล้วผมต้องทำอย่างไรต่อครับ” แอดมินขอให้ยืนยันตัวตน แต่ยังไม่ได้แจ้งขั้นตอนหลังจากยืนยันตัวตนครบ
ตัวอย่างที่ถูกต้องมากขึ้น:
“รบกวนพี่ไรเดอร์ยืนยันตัวตนก่อนนะคะ หลังจากยืนยันตัวตนครบแล้ว แอดมินจะตรวจสอบสถานะบัญชีในระบบและแจ้งขั้นตอนถัดไปให้ทราบค่ะ</t>
  </si>
  <si>
    <t>แอดมินแจ้งขั้นตอนการยืนยันตัวตนค่อนข้างชัดเจน โดยบอกให้ถ่ายรูปตนเองคู่กับบัตรประชาชน และอธิบายว่าต้องเห็นใบหน้าและข้อมูลบนบัตร แต่ยังขาดการอธิบายลำดับหลังจากส่งเอกสารแล้ว ว่าจะนำไปตรวจสอบสถานะบัญชีหรือแจ้งผลอย่างไรต่อ
เงื่อนไขที่ใช้หักคะแนนตามไฟล์:
พลาดเล็กน้อย
หัก 1 คะแนน
ตัวอย่างจากเคส:
“รบกวนพี่ไรเดอร์ทำการยืนยันตัวตน โดยถ่ายรูปตนเองคู่กับบัตรประชาชน...”
ตัวอย่างที่ถูกต้องมากขึ้น:
“หลังจากพี่ไรเดอร์ส่งภาพยืนยันตัวตนครบแล้ว แอดมินจะตรวจสอบสถานะบัญชีในระบบ และแจ้งผลหรือขั้นตอนถัดไปให้ทราบนะคะ”</t>
  </si>
  <si>
    <t>แอดมินวิเคราะห์ปัญหาได้ตรงจุด เพราะตรวจสอบพบว่าไรเดอร์รับอาหารแล้วไม่ได้จัดส่งให้ลูกค้า และมีการระงับบัญชีเนื่องจากติดต่อไม่ได้ แอดมินแจ้งยอดหักเงินและขอให้ยืนยันตัวตนก่อนดำเนินการต่อ ซึ่งตรงกับแนวทางหลักของเคสประเภทนี้ แต่ยังควรอธิบายให้พี่ไรเดอร์เข้าใจมากขึ้นว่าเหตุใดจึงถูกหักเงินและระงับบัญชี รวมถึงหลังยืนยันตัวตนแล้วจะมีขั้นตอนตรวจสอบต่อ ไม่ใช่การปลดระบบทันที
เงื่อนไขที่ใช้หักคะแนนตามไฟล์:
พลาดเล็กน้อย
หัก 2 คะแนน
ตัวอย่างจากเคส:
แอดมินแจ้งว่า “รับอาหารแต่ไม่ได้จัดส่ง” และ “ระงับสัญญาณเนื่องจากติดต่อไม่ได้” แต่ยังไม่ได้ขยายเหตุผล/ขั้นตอนถัดไปให้ครบ
ตัวอย่างที่ถูกต้องมากขึ้น:
“กรณีนี้ระบบมีการระงับบัญชีไว้ก่อน เนื่องจากพี่ไรเดอร์รับอาหารแล้วไม่สามารถติดต่อได้และไม่ได้จัดส่งออเดอร์ หลังยืนยันตัวตนครบแล้ว แอดมินจะตรวจสอบสถานะบัญชีและแจ้งขั้นตอนถัดไปให้ทราบค่ะ”</t>
  </si>
  <si>
    <t>แอดมินมีการดูแลเคสต่อเนื่อง ตรวจสอบข้อมูล แจ้งผล และติดตามให้พี่ไรเดอร์ส่งภาพยืนยันตัวตน ถือว่ามีความรับผิดชอบต่อเคสดีระดับหนึ่ง แต่ next step ยังไม่ชัดพอ เพราะหลังขอภาพยืนยันตัวตน แอดมินไม่ได้แจ้งว่าหลังจากได้รับภาพครบแล้วจะดำเนินการตรวจสอบหรือแจ้งผลอย่างไรต่อ และเมื่อภาพที่ส่งมายังไม่ครบ ควรบอกให้ชัดว่าต้องส่งใหม่เพื่อให้ดำเนินการต่อได้
เงื่อนไขที่ใช้หักคะแนนตามไฟล์:
พลาดปานกลาง
หัก 3 คะแนน
ตัวอย่างจากเคส:
“พี่ไรเดอร์ถ่ายภาพให้เห็นข้อมูลบัตรประชาชนให้ครบถ้วนนะคะ” แต่ไม่ได้แจ้งต่อว่าหากส่งครบแล้วจะตรวจสอบและแจ้งผลอย่างไร
ตัวอย่างที่ถูกต้องมากขึ้น:
“ภาพที่ส่งมายังเห็นข้อมูลไม่ครบ รบกวนส่งใหม่อีกครั้งนะคะ เมื่อได้รับภาพครบแล้ว แอดมินจะตรวจสอบตัวตนและสถานะบัญชีให้ต่อค่ะ”</t>
  </si>
  <si>
    <t>ข้อความโดยรวมอ่านเข้าใจง่าย เรียงลำดับจากตรวจสอบ แจ้งผล แจ้งเหตุผลการระงับ และขอเอกสารยืนยันตัวตนได้ชัดเจน ไม่พบปัญหาด้านโครงสร้างข้อความ
เงื่อนไขที่ใช้หักคะแนนตามไฟล์:
ไม่เข้ากลุ่มพลาด</t>
  </si>
  <si>
    <t>ภาษาสุภาพ กระชับ และไม่พบคำสะกดผิดที่กระทบต่อความเข้าใจในเคสนี้
เงื่อนไขที่ใช้หักคะแนนตามไฟล์:
ไม่เข้ากลุ่มพลาด</t>
  </si>
  <si>
    <t>น้ำเสียงของแอดมินโดยรวมสุภาพ และสื่อสารเหมาะสมกับพี่ไรเดอร์ แต่ในช่วงที่แจ้งผลตรวจสอบเรื่องการหักเงินและการระงับบัญชี ซึ่งเป็นประเด็นที่ค่อนข้างอ่อนไหว แอดมินยังสื่อสารแบบตรงข้อมูลค่อนข้างมาก ทำให้โทนคำตอบดูแข็งไปเล็กน้อย หากเพิ่มคำอธิบายและน้ำเสียงเชิงเห็นใจอีกนิด จะช่วยให้พี่ไรเดอร์รับข้อมูลได้ดีขึ้น
เงื่อนไขที่ใช้หักคะแนนตามไฟล์:
พลาดเล็กน้อย
หัก 1 คะแนน
ตัวอย่างจากเคส:
“จากการตรวจสอบข้อมูลออเดอร์ 260514-SE-9560 พี่ไรเดอร์รับอาหารแต่ไม่ได้จัดส่งให้ลูกค้า แอดมินดำเนินการหักเงินค่าอาหารมูลค่า 350 บาทคืนให้กับลูกค้าค่ะ”
เหตุที่นำมาเป็นตัวอย่าง:
ประโยคนี้ข้อมูลถูกต้อง แต่โทนค่อนข้างตรงและแข็ง เพราะเป็นการแจ้งทั้งเรื่องไม่จัดส่งและการหักเงิน ซึ่งเป็นเรื่องที่กระทบความรู้สึกของพี่ไรเดอร์ ควรมีคำอธิบายเชิงเห็นใจหรือผ่อนน้ำเสียงเพิ่มอีกเล็กน้อย
ตัวอย่างที่เหมาะสมกว่า:
“จากการตรวจสอบออเดอร์ 260514-SE-9560 พบว่าระบบตรวจสอบว่ามีการรับอาหารแล้ว แต่ยังไม่ได้จัดส่งให้ลูกค้านะคะ จึงมีการหักค่าอาหารจำนวน 350 บาทตามเงื่อนไขของระบบค่ะ แอดมินขออภัยในความไม่สะดวกด้วยนะคะ และหากพี่ไรเดอร์ต้องการให้ช่วยตรวจสอบขั้นตอนต่อเพิ่มเติม แอดมินยินดีช่วยดูให้ค่ะ”</t>
  </si>
  <si>
    <t>ไรเดอร์สอบถามสถานะถูกระงับจากการไม่จัดส่งออเดอร์ (Rider Inquiry About Account Suspension Due to Undelivered Order)</t>
  </si>
  <si>
    <t>พี่ไรเดอร์ติดต่อเข้ามาแจ้งออเดอร์ 260514-SE-9560 และแจ้งว่าไม่ได้ไปส่งออเดอร์ลูกค้า เนื่องจากโทรศัพท์พัง พร้อมแจ้งเบอร์โทรศัพท์ของไรเดอร์เข้ามา</t>
  </si>
  <si>
    <t>https://drive.google.com/open?id=1nHcsl4Zoph3xa53Otcn_9g-l8VJ713FO</t>
  </si>
  <si>
    <t>AA237635</t>
  </si>
  <si>
    <t>https://app.oho.chat/business/6805c0f16232119d2a1204b5/smartchat?room=6a02db081214601047cc87cd</t>
  </si>
  <si>
    <t>เคสนี้มีการทักทายและปิดการสนทนาครบตามมาตรฐาน ชื่อแอดมิน “แอดมินขนมสาลี่” ปรากฏครบมากกว่า 2 ครั้ง และข้อความสุดท้ายเป็นข้อความของแอดมินที่ปิดเคส พร้อมเปิดโอกาสให้ร้านค้าติดต่อกลับหากต้องการให้ตรวจสอบเพิ่มเติม 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</si>
  <si>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แอดมินมีการขอข้อมูลเพื่อยืนยันตัวตนก่อนให้ข้อมูลการจัดการร้านค้า ซึ่งยังอยู่ในขอบเขตที่เกี่ยวข้องกับข้อมูลร้านค้า อย่างไรก็ตาม คำถามของร้านค้าเป็นการสอบถามวิธีเพิ่มเมนูทั่วไป แอดมินควรใช้ถ้อยคำที่นุ่มกว่านี้ ไม่ควรใช้ประโยคที่ดูปิดกั้นเกินไป เช่น “สงวนสิทธิ์ในการให้ข้อมูลทุกกรณี”
เงื่อนไขที่ใช้หักคะแนนตามไฟล์:
พลาดเล็กน้อย
หัก 1 คะแนน
ตัวอย่างจากเคส:
“หากไม่สามารถยืนยันข้อมูลดังกล่าวได้ ทางเราขอสงวนสิทธิ์ในการให้ข้อมูลทุกกรณีค่ะ”
ตัวอย่างที่เหมาะสมกว่า:
“เพื่อความปลอดภัยของข้อมูลร้านค้า รบกวนยืนยันข้อมูลเจ้าของกิจการก่อนนะคะ หลังจากตรวจสอบแล้ว แอดมินจะช่วยแนะนำขั้นตอนให้ค่ะ”</t>
  </si>
  <si>
    <t>แอดมินตอบกลับอยู่ใน SLA และมีการให้ขั้นตอนการเพิ่มเมนูพร้อมภาพประกอบ ถือว่าดำเนินการตามขั้นตอนหลักได้บางส่วน แต่ยังแจ้ง Process ไม่ครบ เพราะไม่ได้ระบุเงื่อนไขสำคัญว่าการเพิ่ม ลบ หรือแก้ไขเมนูทำได้เฉพาะสาขาหลัก ส่วนสาขาย่อยทำได้เพียงเปิด/ปิด หรือซ่อนเมนูเท่านั้น อีกทั้งมีการส่งข้อความ/ลิงก์ที่ไม่เกี่ยวกับเคส แล้วพิมพ์เพียง “ขออภัยค่ะ” โดยไม่แก้ไขให้ชัดเจน
เงื่อนไขที่ใช้หักคะแนนตามไฟล์:
พลาดเล็กน้อย
หัก 2 คะแนน
ตัวอย่างจากเคส:
แอดมินส่งลิงก์ที่ไม่เกี่ยวกับเคส แล้วตามด้วย “ขออภัยค่ะ” แต่ไม่ได้แจ้งว่าข้อความก่อนหน้าส่งผิดหรือให้ยึดข้อมูลใด
ตัวอย่างที่ถูกต้องมากขึ้น:
“ขออภัยค่ะ แอดมินส่งลิงก์ผิดก่อนหน้านี้ รบกวนยึดตามภาพขั้นตอนการเพิ่มเมนูที่ส่งให้ล่าสุดนะคะ หากต้องการเพิ่มเมนู ให้ดำเนินการผ่านสาขาหลัก หรือผ่าน Merchant Portal ได้ค่ะ”</t>
  </si>
  <si>
    <t>คำตอบของแอดมินถูกในประเด็นหลัก เพราะมีการแจ้งวิธีเพิ่มเมนูและส่งภาพขั้นตอนให้ร้านค้าดูประกอบ แต่ยังไม่ครบตาม Process เรื่องสิทธิ์ของสาขาหลักและสาขาย่อย หากร้านค้าที่ติดต่อมาเป็นสาขาย่อย อาจไม่สามารถเพิ่มหรือแก้ไขเมนูเองได้ นอกจากนี้มีการส่งข้อความ/ลิงก์ที่ไม่เกี่ยวกับเคส ทำให้ความถูกต้องของข้อมูลที่ส่งในแชทลดลงบางส่วน
เงื่อนไขที่ใช้หักคะแนนตามไฟล์:
พลาดเล็กน้อย
หัก 2 คะแนน
ตัวอย่างจากเคส:
“ทางร้านค้าสามารถเพิ่มเมนูตามขั้นตอนนี้ได้เลยนะคะ” แต่ไม่ได้แจ้งเงื่อนไขเรื่องสาขาหลัก/สาขาย่อย และมีข้อความ/ลิงก์ที่ไม่เกี่ยวกับเคสแทรกเข้ามา
ตัวอย่างที่ถูกต้องมากขึ้น:
“ร้านค้าสามารถเพิ่มเมนูได้จากสาขาหลักเท่านั้นนะคะ หากเป็นสาขาย่อยจะสามารถเปิด/ปิด หรือซ่อนเมนูที่พร้อมขาย/ไม่พร้อมขายได้ค่ะ”</t>
  </si>
  <si>
    <t>แอดมินตอบคำถามหลักได้ค่อนข้างครบ มีการส่งภาพขั้นตอนให้ร้านค้าทำตาม และแจ้งว่าหากทำตามแล้วยังติดปัญหาสามารถติดต่อกลับมาได้ แต่ยังขาดข้อมูลสำคัญ เช่น การเพิ่ม/แก้ไขเมนูทำได้เฉพาะสาขาหลัก สาขาย่อยทำได้เพียงเปิด/ปิดหรือซ่อนเมนู และไม่ได้แจ้งช่องทาง Merchant Portal เป็นอีกทางเลือก นอกจากนี้ข้อความที่ส่งผิดและไม่เกี่ยวกับเคสทำให้คำตอบโดยรวมดูไม่ครบถ้วนและไม่เรียบร้อยเท่าที่ควร
เงื่อนไขที่ใช้หักคะแนนตามไฟล์:
พลาดเล็กน้อย
หัก 2 คะแนน
ตัวอย่างจากเคส:
แอดมินส่งภาพขั้นตอนและลิงก์ประกอบ แต่มีข้อความ/ลิงก์ที่ไม่เกี่ยวกับเคสแทรก และไม่ได้อธิบายแก้ไขให้ชัดเจน
ตัวอย่างที่ถูกต้องมากขึ้น:
“ร้านค้าสามารถเพิ่มเมนูได้ผ่านแอป Robinhood Shop หรือ Merchant Portal โดยการเพิ่ม/แก้ไขเมนูจะทำได้จากสาขาหลักเท่านั้น หากเป็นสาขาย่อยจะเปิด/ปิดหรือซ่อนเมนูได้ค่ะ”</t>
  </si>
  <si>
    <t>แอดมินมีการส่งภาพขั้นตอนการเพิ่มเมนู ทำให้ร้านค้ามีแนวทางเบื้องต้นในการทำตาม แต่ความชัดเจนถูกลดลง เพราะมีการส่งข้อความ/ลิงก์ที่ไม่เกี่ยวข้องกับเคส แล้วตามด้วยคำว่า “ขออภัยค่ะ” โดยไม่ได้บอกว่าข้อความก่อนหน้าส่งผิด หรือให้ร้านค้ายึดขั้นตอนไหนเป็นข้อมูลที่ถูกต้อง ทำให้ขั้นตอนและแหล่งอ้างอิงในแชทดูสับสน
เงื่อนไขที่ใช้หักคะแนนตามไฟล์:
พลาดปานกลาง
หัก 2 คะแนน
ตัวอย่างจากเคส:
“หรือเพิ่มเติมสามารถทำตามคลิปวิดิโอดังกล่าวได้เลยนะคะ
https://khanom-tuapaep.vercel.app/#lib|CS-027
ขออภัยค่ะ”
ตัวอย่างที่ถูกต้องมากขึ้น:
“ขออภัยค่ะ แอดมินส่งลิงก์ผิดก่อนหน้านี้ ขอแจ้งใหม่อีกครั้งนะคะ รบกวนร้านค้ายึดตามภาพขั้นตอนการเพิ่มเมนูที่แอดมินส่งให้ค่ะ หากทำตามแล้วยังติดปัญหา สามารถแจ้งแอดมินตรวจสอบต่อได้เลยนะคะ”</t>
  </si>
  <si>
    <t>แอดมินเข้าใจปัญหาหลักว่าร้านค้าต้องการสร้างหรือเพิ่มเมนู และมีการส่งภาพขั้นตอนให้ทำตาม ถือว่าช่วยแก้ปัญหาได้ตรงจุดในระดับหนึ่ง แต่ยังขาดการตรวจสอบหรือแจ้งเงื่อนไขสำคัญเรื่องสาขาหลัก/สาขาย่อย และมีการส่งข้อความที่ไม่เกี่ยวข้องกับเคส ทำให้การแก้ปัญหาดูไม่เรียบร้อยและอาจทำให้ร้านค้าสับสนได้
เงื่อนไขที่ใช้หักคะแนนตามไฟล์:
พลาดเล็กน้อยถึงปานกลาง
หัก 3 คะแนน
ตัวอย่างจากเคส:
ร้านค้าถามเรื่องเพิ่มเมนู แอดมินส่งขั้นตอนให้ แต่มีข้อความ/ลิงก์ที่ไม่เกี่ยวกับเคสแทรก และไม่ได้แก้ไขให้ชัดเจนว่าเป็นการส่งผิด
ตัวอย่างที่ถูกต้องมากขึ้น:
“ขออภัยค่ะ ข้อความก่อนหน้าส่งผิดนะคะ สำหรับเคสนี้ รบกวนร้านค้าทำตามภาพขั้นตอนการเพิ่มเมนูที่แอดมินส่งให้ และหากร้านค้าเป็นสาขาย่อย อาจต้องให้สาขาหลักเป็นผู้เพิ่มหรือแก้ไขเมนูค่ะ”</t>
  </si>
  <si>
    <t>แอดมินมีการแจ้งว่าหากทำตามขั้นตอนแล้วยังไม่สามารถเพิ่มเมนูได้ สามารถติดต่อกลับมาให้ตรวจสอบได้ ถือว่ามี next step อยู่บ้าง แต่เมื่อมีการส่งข้อความ/ลิงก์ที่ไม่เกี่ยวข้องกับเคส แอดมินควรรับผิดชอบการสื่อสารให้ชัดเจนกว่านี้ เช่น แจ้งว่า “ขออภัย ส่งผิด” และสรุปข้อมูลที่ถูกต้องให้ร้านค้าอีกครั้ง ไม่ควรพิมพ์เพียง “ขออภัยค่ะ” แล้วปล่อยให้ร้านค้าตีความเอง
เงื่อนไขที่ใช้หักคะแนนตามไฟล์:
พลาดปานกลาง
หัก 3 คะแนน
ตัวอย่างจากเคส:
หลังส่งข้อความ/ลิงก์ที่ไม่เกี่ยวกับเคส แอดมินพิมพ์เพียง “ขออภัยค่ะ” แต่ไม่ได้บอกว่าข้อความก่อนหน้าส่งผิดหรือไม่เกี่ยวกับเคสนี้
ตัวอย่างที่ถูกต้องมากขึ้น:
“ขออภัยค่ะ แอดมินส่งลิงก์ไม่เกี่ยวข้องกับเคสนี้ รบกวนร้านค้ายึดตามภาพขั้นตอนการเพิ่มเมนูที่ส่งให้ก่อนหน้านะคะ หากทำตามแล้วยังติดปัญหา แอดมินยินดีตรวจสอบต่อให้ค่ะ”</t>
  </si>
  <si>
    <t>ช่วงต้นและช่วงท้ายของข้อความยังอ่านเข้าใจได้ แต่ช่วงที่ส่งข้อความ/ลิงก์ที่ไม่เกี่ยวกับเคส และตามด้วย “ขออภัยค่ะ” โดยไม่มีการอธิบาย ทำให้โครงสร้างการสื่อสารสะดุด ไม่ต่อเนื่อง และอาจทำให้ร้านค้าไม่แน่ใจว่าควรใช้ข้อมูลใดเป็นข้อมูลหลัก
เงื่อนไขที่ใช้หักคะแนนตามไฟล์:
พลาดปานกลาง
หัก 2 คะแนน
ตัวอย่างจากเคส:
“หรือเพิ่มเติมสามารถทำตามคลิปวิดิโอดังกล่าวได้เลยนะคะ … ขออภัยค่ะ”
ตัวอย่างที่เหมาะสมกว่า:
“ขออภัยค่ะ ข้อความก่อนหน้าของแอดมินส่งผิดนะคะ ขอแจ้งข้อมูลที่ถูกต้องอีกครั้ง ร้านค้าสามารถทำตามภาพขั้นตอนการเพิ่มเมนูที่แอดมินส่งให้ได้เลยค่ะ”</t>
  </si>
  <si>
    <t>ภาษาสุภาพ แต่มีจุดผิดที่กระทบความเข้าใจ คือมีการส่งข้อความ/ลิงก์ที่ไม่เกี่ยวกับเคส แล้วขอโทษแบบไม่ชัดเจน ทำให้ข้อความดูไม่ถูกต้องและไม่สมบูรณ์ นอกจากนี้พบคำสะกดที่ควรแก้ เช่น “วิดิโอ” ควรเขียนเป็น “วิดีโอ”
เงื่อนไขที่ใช้หักคะแนนตามไฟล์:
พลาดปานกลาง
หัก 2 คะแนน
ตัวอย่างจากเคส:
“คลิปวิดิโอ”
และ
“ขออภัยค่ะ” หลังจากส่งข้อความ/ลิงก์ที่ไม่เกี่ยวกับเคส โดยไม่ได้อธิบายเพิ่มเติม
ตัวอย่างที่ถูกต้อง:
“คลิปวิดีโอ”
และ
“ขออภัยค่ะ แอดมินส่งข้อความผิดเคส ขอแจ้งข้อมูลที่ถูกต้องอีกครั้งนะคะ”</t>
  </si>
  <si>
    <t>น้ำเสียงโดยรวมสุภาพและเหมาะสมกับร้านค้า แต่ในจุดที่แอดมินส่งข้อความ/ลิงก์ที่ไม่เกี่ยวกับเคส การพิมพ์เพียง “ขออภัยค่ะ” ยังไม่เหมาะพอ เพราะไม่ได้อธิบายหรือรับผิดชอบความผิดพลาดให้ชัดเจน ควรขออภัยแบบชัดเจนว่าเป็นการส่งผิด และสรุปข้อมูลที่ถูกต้องให้ร้านค้าอีกครั้ง เพื่อลดความสับสน
เงื่อนไขที่ใช้หักคะแนนตามไฟล์:
พลาดเล็กน้อย
หัก 2 คะแนน
ตัวอย่างจากเคส:
“ขออภัยค่ะ”
ตัวอย่างที่เหมาะสมกว่า:
“ขออภัยค่ะ แอดมินส่งข้อความผิดเคส ขอแจ้งข้อมูลที่ถูกต้องอีกครั้งนะคะ ร้านค้าสามารถเพิ่มเมนูตามภาพขั้นตอนที่แอดมินส่งให้ได้เลยค่ะ หากติดปัญหาเพิ่มเติม แอดมินยินดีช่วยตรวจสอบต่อค่ะ”</t>
  </si>
  <si>
    <t>ร้านค้าสอบถามวิธีสร้าง/เพิ่มเมนูอาหาร (Merchant Menu Creation Inquiry)</t>
  </si>
  <si>
    <t>ร้านค้าสอบถามว่า “จะสร้างเมนูยังไง / ลงอาหารยังไง” แอดมินมีการทักทาย ขอข้อมูลยืนยันตัวตน ตรวจสอบ และแจ้งวิธีเพิ่มเมนูให้ร้านค้าทำตาม พร้อมส่งภาพขั้นตอนและลิงก์วิดีโอประกอบ จากนั้นแจ้งว่าหากทำตามแล้วยังไม่สามารถเพิ่มเมนูได้ สามารถติดต่อกลับมาให้แอดมินช่วยตรวจสอบได้</t>
  </si>
  <si>
    <t>https://drive.google.com/open?id=1d0pLyknDpJGv7KIus_jrxNBrRTlWCJ5-</t>
  </si>
  <si>
    <t>AA238940</t>
  </si>
  <si>
    <t>https://app.oho.chat/business/6805c0f16232119d2a1204b5/smartchat?room=6a0963569b6f1b9fe18cf9a5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</si>
  <si>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พร้อมเปิดโอกาสให้พี่ไรเดอร์ติดต่อกลับหากมีคำถามเพิ่มเติม จึงไม่หักคะแนนในหัวข้อนี้
เงื่อนไขที่ใช้หักคะแนนตามไฟล์:
ไม่เข้ากลุ่มพลาด</t>
  </si>
  <si>
    <t>แอดมินมีการขอยืนยันตัวตนก่อนเปลี่ยนเบอร์โทรศัพท์ในระบบ ซึ่งเหมาะสม เพราะเป็นข้อมูลบัญชีไรเดอร์และเกี่ยวข้องกับการยกเลิกบัญชี อย่างไรก็ตาม การขอให้เห็นเลขบัตรประชาชน 13 หลักเต็มในแชทเป็นข้อมูลส่วนบุคคลที่อ่อนไหว ควรขอเท่าที่จำเป็น หรือแจ้งให้ชัดว่าข้อมูลนี้ใช้เพื่อยืนยันตัวตนเท่านั้นและใช้ตามขั้นตอนของระบบ
เงื่อนไขที่ใช้หักคะแนนตามไฟล์:
พลาดเล็กน้อย
หัก 2 คะแนน
ตัวอย่างจากเคส:
“ให้เห็นทั้งใบหน้าและรายละเอียดบนบัตรอย่างชัดเจน (ชื่อ-นามสกุล และเลขบัตรประชาชน 13 หลัก)”
ตัวอย่างที่เหมาะสมกว่า:
“เพื่อยืนยันตัวตน รบกวนพี่ไรเดอร์ส่งภาพตนเองคู่กับบัตรประชาชน โดยให้เห็นใบหน้าและข้อมูลบนบัตรชัดเจนตามขั้นตอนตรวจสอบนะคะ ข้อมูลนี้ใช้เพื่อยืนยันตัวตนเท่านั้นค่ะ”</t>
  </si>
  <si>
    <t>แอดมินตอบรับเร็วและดำเนินการตาม Flow หลักได้ดี มีการสอบถามข้อมูลเบื้องต้น ขอให้ยืนยันตัวตน เปลี่ยนเบอร์โทรศัพท์ในระบบ และแจ้งขั้นตอนให้พี่ไรเดอร์กดยกเลิกบัญชีด้วยตนเอง ซึ่งตรงกับ Process ที่กำหนดว่าพี่ไรเดอร์ต้องเป็นผู้กดลบบัญชีเอง จุดที่ยังขาดคือควรแจ้งข้อมูลเรื่องระยะเวลาคืนเงินประกันและเงื่อนไขหลังลบบัญชีให้ชัดเจนเป็นข้อความ ไม่ใช่ให้ข้อมูลผ่านภาพแนบอย่างเดียว
เงื่อนไขที่ใช้หักคะแนนตามไฟล์:
พลาดเล็กน้อย
หัก 1 คะแนน
ตัวอย่างจากเคส:
พี่ไรเดอร์ถามว่า “แล้วถ้ายกเลิกแล้วระบบจะคืนเงินให้ภายในกี่วันเหรอครับ” แต่แอดมินไม่ได้ตอบระยะเวลาเป็นข้อความชัดเจน
ตัวอย่างที่ถูกต้องมากขึ้น:
“หากพี่ไรเดอร์มีเงินประกันคงเหลือ และพ้นสถานะการเป็นคนขับโดยไม่มีความผิด ระบบจะคืนเงินเข้าบัญชีภายใน 7 วันทำการ หลังจากลบบัญชีสำเร็จนะคะ”</t>
  </si>
  <si>
    <t>แอดมินตอบถูกในประเด็นหลักเรื่องการเปลี่ยนเบอร์โทรศัพท์และแจ้งให้พี่ไรเดอร์กดยกเลิกบัญชีด้วยตนเองผ่านแอป ซึ่งตรงกับ Process แต่คำตอบยังไม่ครบในส่วนเงินประกัน เพราะเมื่อพี่ไรเดอร์ถามระยะเวลาคืนเงิน แอดมินไม่ได้ตอบเป็นข้อความตาม Process ว่าคืนภายใน 7 วันทำการหลังลบบัญชีสำเร็จ หากเข้าเงื่อนไข อีกทั้งภาพแนบมีข้อมูลเรื่องเงินประกัน แต่ไม่ได้สรุปให้พี่ไรเดอร์เข้าใจชัดเจน
เงื่อนไขที่ใช้หักคะแนนตามไฟล์:
พลาดเล็กน้อย
หัก 2 คะแนน
ตัวอย่างจากเคส:
พี่ไรเดอร์ถามเรื่องเงินคืน แต่แอดมินตอบต่อด้วยการเปลี่ยนเบอร์และขั้นตอนลบบัญชี โดยไม่ได้ตอบจำนวนวันคืนเงินตรง ๆ
ตัวอย่างที่ถูกต้องมากขึ้น:
“หลังจากพี่ไรเดอร์กดยกเลิกบัญชีสำเร็จ หากมีเงินประกันคงเหลือและไม่มีความผิดค้าง ระบบจะคืนเงินเข้าบัญชีภายใน 7 วันทำการค่ะ”</t>
  </si>
  <si>
    <t>แอดมินให้ข้อมูลครบในส่วนการเปลี่ยนเบอร์และขั้นตอนการกดยกเลิกบัญชี แต่ยังตอบไม่ครบทุกคำถามของพี่ไรเดอร์ เพราะพี่ไรเดอร์ถามชัดเจนเรื่อง “ยกเลิกแล้วระบบจะคืนเงินให้ภายในกี่วัน” แอดมินควรตอบเงื่อนไขและระยะเวลาคืนเงินประกันให้ชัดเจน รวมถึงควรแจ้งด้วยว่าหลังจากกดลบบัญชีจะมีระยะเวลา 14 วัน หากต้องการยกเลิกคำขอลบบัญชี
เงื่อนไขที่ใช้หักคะแนนตามไฟล์:
พลาดปานกลาง
หัก 3 คะแนน
ตัวอย่างจากเคส:
“แล้วถ้ายกเลิกแล้วระบบจะคืนเงินให้ภายในกี่วันเหรอครับ”
ตัวอย่างที่ถูกต้องมากขึ้น:
“หลังจากกดยกเลิกบัญชีแล้ว จะมีระยะเวลา 14 วันหากต้องการยกเลิกคำขอลบบัญชี และหากพี่ไรเดอร์มีเงินประกันคงเหลือ ระบบจะคืนเงินภายใน 7 วันทำการหลังลบบัญชีสำเร็จค่ะ”</t>
  </si>
  <si>
    <t>แอดมินแจ้งขั้นตอนการลบบัญชีได้ชัดเจนเป็นลำดับ 1-5 และมีภาพแนบเรื่องเงินประกันความเสียหายประกอบ ทำให้พี่ไรเดอร์พอเข้าใจขั้นตอนการดำเนินการต่อได้ แต่ข้อมูลเรื่องเงินประกันควรถูกสรุปเป็นข้อความให้ชัดเจนด้วย เพราะภาพแนบอย่างเดียวอาจทำให้พี่ไรเดอร์ไม่เข้าใจเงื่อนไขและระยะเวลาคืนเงินครบถ้วน
เงื่อนไขที่ใช้หักคะแนนตามไฟล์:
พลาดเล็กน้อย
หัก 1 คะแนน
ตัวอย่างจากเคส:
แอดมินส่งภาพข้อมูลเงินประกัน แต่ไม่ได้สรุปข้อความตอบคำถามเรื่องคืนเงินกี่วัน
ตัวอย่างที่ถูกต้องมากขึ้น:
“แอดมินแนบข้อมูลเงินประกันให้เพิ่มเติมนะคะ โดยสรุปคือ หากมีเงินประกันคงเหลือและไม่มีความผิดค้าง ระบบจะคืนเงินภายใน 7 วันทำการหลังลบบัญชีสำเร็จค่ะ”</t>
  </si>
  <si>
    <t>แอดมินวิเคราะห์ปัญหาได้ตรงจุด เพราะพี่ไรเดอร์ไม่ได้ต้องการยกเลิกออเดอร์ แต่ต้องการยกเลิกการเป็นไรเดอร์และติดปัญหาเบอร์เดิมไม่ได้ใช้งาน แอดมินจึงเปลี่ยนเบอร์โทรศัพท์ในระบบให้ก่อน แล้วแจ้งให้พี่ไรเดอร์เข้าสู่ระบบเพื่อกดยกเลิกบัญชีเอง ถือว่าแก้ปัญหาหลักได้ถูกทาง จุดที่ยังขาดคือไม่ได้ตอบประเด็นเงินประกันคืนภายในกี่วันให้ครบตาม Process
เงื่อนไขที่ใช้หักคะแนนตามไฟล์:
พลาดเล็กน้อย
หัก 2 คะแนน
ตัวอย่างจากเคส:
แอดมินช่วยเปลี่ยนเบอร์เพื่อให้พี่ไรเดอร์กลับเข้าสู่ระบบและลบบัญชีได้ แต่ไม่ได้ตอบคำถามเรื่องระยะเวลาคืนเงินประกันอย่างชัดเจน
ตัวอย่างที่ถูกต้องมากขึ้น:
“แอดมินเปลี่ยนเบอร์ให้เรียบร้อยแล้ว พี่ไรเดอร์สามารถเข้าสู่ระบบด้วยเบอร์ใหม่เพื่อกดยกเลิกบัญชีได้เลยค่ะ หลังลบบัญชีสำเร็จ หากมีเงินประกันคงเหลือ ระบบจะคืนภายใน 7 วันทำการค่ะ”</t>
  </si>
  <si>
    <t>แอดมินมีความรับผิดชอบต่อเคสดี มีการรับเรื่อง ปรับจาก Flow ยกเลิกออเดอร์มาเป็นเรื่องยกเลิกบัญชี ขอข้อมูล ยืนยันตัวตน เปลี่ยนเบอร์โทรศัพท์ และแจ้งขั้นตอนให้พี่ไรเดอร์ไปดำเนินการต่อเองได้ แต่ next step ยังไม่ครบ เพราะควรแจ้งเงื่อนไขหลังลบบัญชี เช่น ระยะเวลา 14 วันในการยกเลิกคำขอลบบัญชี และระยะเวลาคืนเงินประกันตาม Process ให้ชัดเจนด้วย
เงื่อนไขที่ใช้หักคะแนนตามไฟล์:
พลาดเล็กน้อย
หัก 2 คะแนน
ตัวอย่างจากเคส:
“พี่ไรเดอร์สามารถเข้าสู่ระบบด้วยหมายเลขโทรศัพท์ 0655364450 เพื่อดำเนินการยกเลิกบัญชีในระบบได้เลยค่ะ”
ตัวอย่างที่ถูกต้องมากขึ้น:
“หลังจากกดยกเลิกบัญชีแล้ว หากต้องการยกเลิกคำขอลบบัญชีสามารถดำเนินการได้ภายใน 14 วัน และหากมีเงินประกันคงเหลือ ระบบจะคืนเงินภายใน 7 วันทำการหลังลบบัญชีสำเร็จค่ะ”</t>
  </si>
  <si>
    <t>ข้อความโดยรวมเรียงลำดับเข้าใจง่าย จากการสอบถามข้อมูล ยืนยันตัวตน เปลี่ยนเบอร์ แจ้งผล และแจ้งขั้นตอนการลบบัญชีเป็นข้อ ๆ ทำให้พี่ไรเดอร์สามารถทำตามได้ ไม่พบปัญหาโครงสร้างข้อความที่กระทบความเข้าใจ
เงื่อนไขที่ใช้หักคะแนนตามไฟล์:
ไม่เข้ากลุ่มพลาด</t>
  </si>
  <si>
    <t>ภาษาสุภาพ กระชับ และอ่านเข้าใจง่าย ไม่พบคำสะกดผิดที่กระทบต่อความเข้าใจ แอดมินใช้ภาษาที่เหมาะกับการให้คำแนะนำพี่ไรเดอร์
เงื่อนไขที่ใช้หักคะแนนตามไฟล์:
ไม่เข้ากลุ่มพลาด</t>
  </si>
  <si>
    <t>น้ำเสียงของแอดมินสุภาพและเหมาะสมกับพี่ไรเดอร์ มีการสื่อสารด้วยท่าทีพร้อมช่วยเหลือ แต่ในช่วงที่พี่ไรเดอร์ถามเรื่องเงินประกันคืนภายในกี่วัน ซึ่งเป็นประเด็นที่พี่ไรเดอร์กังวล แอดมินควรตอบให้ชัดเจนกว่านี้ ไม่ควรให้พี่ไรเดอร์ตีความจากภาพแนบเองทั้งหมด
เงื่อนไขที่ใช้หักคะแนนตามไฟล์:
พลาดเล็กน้อย
หัก 1 คะแนน
ตัวอย่างจากเคส:
พี่ไรเดอร์ถามว่า “แล้วถ้ายกเลิกแล้วระบบจะคืนเงินให้ภายในกี่วันเหรอครับ” แต่แอดมินไม่ได้ตอบเป็นข้อความตรง ๆ
ตัวอย่างที่เหมาะสมกว่า:
“ได้ค่ะ แอดมินขอแจ้งเพิ่มเติมนะคะ หากพี่ไรเดอร์มีเงินประกันคงเหลือและเข้าเงื่อนไข ระบบจะคืนเงินภายใน 7 วันทำการหลังลบบัญชีสำเร็จค่ะ”</t>
  </si>
  <si>
    <t>ไรเดอร์ขอเปลี่ยนเบอร์โทรเพื่อยกเลิกบัญชีไรเดอร์ (Rider requests phone number update to proceed with account deletion)</t>
  </si>
  <si>
    <t>พี่ไรเดอร์ติดต่อเข้ามาโดยเริ่มจากเมนูแจ้งปัญหาออเดอร์/ยกเลิกงาน แต่แจ้งเพิ่มเติมว่าต้องการยกเลิกการเป็นไรเดอร์ และเบอร์โทรศัพท์เดิมที่สมัครไว้ไม่ได้ใช้งานแล้ว จึงต้องการทราบว่าต้องทำอย่างไร</t>
  </si>
  <si>
    <t>https://drive.google.com/open?id=19VWGIzmE7784afb7swTKLs5LzYKh9pdL</t>
  </si>
  <si>
    <t>AA238598</t>
  </si>
  <si>
    <t>https://app.oho.chat/business/6805c0f16232119d2a1204b5/smartchat?room=682ebe75bdac34545622017e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</si>
  <si>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พร้อมเปิดโอกาสให้พี่ไรเดอร์ติดต่อกลับหากมีคำถามเพิ่มเติม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</si>
  <si>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ใช้ข้อมูลที่เกี่ยวข้องกับออเดอร์และระยะทางเพื่อดำเนินการตรวจสอบตามปัญหาที่พี่ไรเดอร์แจ้ง ไม่พบการขอข้อมูลอ่อนไหวเกินความจำเป็น หรือเปิดเผยข้อมูลลูกค้า/ร้านค้าเพิ่มเติมในลักษณะที่ไม่เกี่ยวข้องกับการแก้ไขปัญหา
เงื่อนไขที่ใช้หักคะแนนตามไฟล์:
ไม่เข้ากลุ่มพลาด</t>
  </si>
  <si>
    <t>แอดมินตอบกลับอยู่ใน SLA และดำเนินการตาม Process ได้ครบ มีการรับเรื่อง ตรวจสอบระยะทาง เปรียบเทียบข้อมูลจากหน้าแอปกับระยะทางที่วิ่งจริง แจ้งผลการพิจารณาชดเชย แจ้งจำนวนเงิน 7 บาท และแจ้งระยะเวลารับเงินภายใน 2 วันทำการ อีกทั้งจากข้อมูลเพิ่มเติมพบว่ามีการเปิดเคส #3549 เพื่อขอรับเงินชดเชยแล้ว
เงื่อนไขที่ใช้หักคะแนนตามไฟล์:
ไม่เข้ากลุ่มพลาด</t>
  </si>
  <si>
    <t>คำตอบของแอดมินถูกต้องตาม Process โดยตรวจสอบพบว่าหน้าแอปแสดงระยะทาง 7 กม. แต่ระยะทางจริงประมาณ 8 กม. จึงส่งเรื่องชดเชยส่วนต่าง 1 กม. เป็นเงิน 7 บาท และแจ้งช่องทางรับเงินผ่านบัญชีธนาคารไทยพาณิชย์ภายใน 2 วันทำการ ซึ่งสอดคล้องกับแนวทางการชดเชยระยะทาง จุดที่ควรเพิ่มเล็กน้อยคือควรอธิบายให้ชัดว่าเป็นการชดเชยตาม “ส่วนต่างระยะทาง” ไม่ใช่การชดเชยส่วนต่างจากยอดค่ารอบเดิมที่พี่ไรเดอร์จำได้
เงื่อนไขที่ใช้หักคะแนนตามไฟล์:
พลาดเล็กน้อย
หัก 1 คะแนน
ตัวอย่างจากเคส:
“แอดมินจะทำการส่งเรื่องขอรับเงินชดเชยส่วนต่างระยะทาง 1 กิโลเมตร เป็นจำนวนเงิน 7 บาท”
ตัวอย่างที่เหมาะสมกว่า:
“จากการตรวจสอบ ระยะทางในระบบแสดง 7 กม. แต่ระยะทางที่ตรวจสอบได้ประมาณ 8 กม. จึงมีส่วนต่าง 1 กม. ระบบจะชดเชยตามส่วนต่างกิโลเมตรละ 7 บาท รวมเป็น 7 บาทค่ะ”</t>
  </si>
  <si>
    <t>แอดมินตอบครอบคลุมประเด็นหลักของพี่ไรเดอร์ มีการแจ้งหมายเลขคำสั่งซื้อ ระยะทางหน้าแอป ระยะทางที่ตรวจสอบได้ จำนวนกิโลเมตรส่วนต่าง จำนวนเงินชดเชย และระยะเวลารับเงินครบถ้วน อีกทั้งมีการเปิดเคสขอรับเงินชดเชยแล้ว จุดที่ยังเพิ่มได้คือควรแจ้งวิธีคิดให้ละเอียดอีกเล็กน้อย เพื่อให้พี่ไรเดอร์เข้าใจว่าค่าชดเชยมาจากส่วนต่างระยะทาง 1 กม. ไม่ใช่เทียบจากยอด 71 บาทกับ 61 บาท
เงื่อนไขที่ใช้หักคะแนนตามไฟล์:
พลาดเล็กน้อย
หัก 1 คะแนน
ตัวอย่างจากเคส:
พี่ไรเดอร์แจ้งว่า “ปกติผมไปส่งลูกค้าบ้านหลังนี้ทุกครั้ง 71 นะครับไม่ใช่ 61บาท” แต่แอดมินยังไม่ได้อธิบายเชื่อมให้ชัดว่ายอดที่ชดเชยคิดจากส่วนต่างระยะทางที่ตรวจสอบได้
ตัวอย่างที่เหมาะสมกว่า:
“กรณีนี้ระบบจะพิจารณาชดเชยจากส่วนต่างระยะทางที่ตรวจสอบได้ค่ะ จากหน้าแอป 7 กม. และระยะจริงประมาณ 8 กม. จึงมีส่วนต่าง 1 กม. ชดเชย 7 บาทค่ะ”</t>
  </si>
  <si>
    <t>แอดมินแจ้งขั้นตอนชัดเจนว่าตรวจสอบข้อมูลแล้วพบส่วนต่างระยะทาง และจะส่งเรื่องขอรับเงินชดเชย พร้อมแจ้งระยะเวลาที่พี่ไรเดอร์จะได้รับเงินภายใน 2 วันทำการ ข้อมูลที่แจ้งทำให้พี่ไรเดอร์เข้าใจขั้นตอนต่อได้ ไม่พบจุดที่ทำให้สับสนในหัวข้อนี้
เงื่อนไขที่ใช้หักคะแนนตามไฟล์:
ไม่เข้ากลุ่มพลาด</t>
  </si>
  <si>
    <t>แอดมินวิเคราะห์ปัญหาได้ตรงจุด พี่ไรเดอร์ไม่ได้สอบถามเรื่องยกเลิกงาน แต่ต้องการตรวจสอบค่ารอบและระยะทาง แอดมินจึงตรวจสอบระยะทางจริงเทียบกับระยะที่แอปแสดง และดำเนินการส่งเรื่องชดเชยส่วนต่างให้ตาม Process อีกทั้งจากข้อมูลเพิ่มเติมพบว่ามีการเปิดเคส #3549 ขอรับเงินชดเชยแล้ว ถือว่าแก้ไขปัญหาได้ครบและตรงประเด็น
เงื่อนไขที่ใช้หักคะแนนตามไฟล์:
ไม่เข้ากลุ่มพลาด</t>
  </si>
  <si>
    <t>แอดมินมี Ownership ดี รับเรื่อง ตรวจสอบ ดำเนินการส่งเรื่องชดเชย และแจ้ง next step ชัดเจนว่าพี่ไรเดอร์จะได้รับเงินผ่านบัญชีธนาคารไทยพาณิชย์ภายใน 2 วันทำการ รวมถึงมีการเปิดเคสในระบบ Support Center แล้ว จึงถือว่าดูแลเคสต่อเนื่องและแจ้งขั้นตอนถัดไปครบถ้วน
เงื่อนไขที่ใช้หักคะแนนตามไฟล์:
ไม่เข้ากลุ่มพลาด</t>
  </si>
  <si>
    <t>ข้อความเรียงลำดับดี อ่านเข้าใจง่าย เริ่มจากแจ้งผลการตรวจสอบ ระบุหมายเลขคำสั่งซื้อ ระยะทางที่พบ จำนวนเงินชดเชย และระยะเวลาดำเนินการ ทำให้พี่ไรเดอร์เข้าใจภาพรวมได้ชัดเจน
เงื่อนไขที่ใช้หักคะแนนตามไฟล์:
ไม่เข้ากลุ่มพลาด</t>
  </si>
  <si>
    <t>ภาษาสุภาพและเข้าใจได้ แต่มีจุดสะกดและการเว้นวรรคที่ควรปรับเล็กน้อย เช่น “ระยะทาง7 กม.” ควรเว้นวรรคเป็น “ระยะทาง 7 กม.” และ “8.X กม.” ควรระบุให้เป็นรูปแบบที่เป็นทางการมากขึ้น เช่น “ประมาณ 8 กม.” หรือ “8.x กม.” เพื่อให้ข้อความดูเรียบร้อยและเป็นมืออาชีพมากขึ้น
เงื่อนไขที่ใช้หักคะแนนตามไฟล์:
พลาดเล็กน้อย
หัก 1 คะแนน
ตัวอย่างจากเคส:
“หน้าแอปแสดงระยะทาง7 กม. ระยะทางที่วิ่งจริง 8.X กม.”
ตัวอย่างที่เหมาะสมกว่า:
“หน้าแอปแสดงระยะทาง 7 กม. และระยะทางที่ตรวจสอบได้ประมาณ 8 กม.”</t>
  </si>
  <si>
    <t>น้ำเสียงของแอดมินสุภาพ เหมาะสมกับพี่ไรเดอร์ และสื่อสารด้วยท่าทีพร้อมช่วยเหลือ มีการแจ้งผลอย่างชัดเจน พร้อมปิดท้ายด้วยข้อความให้กำลังใจพี่ไรเดอร์ จึงไม่หักคะแนนในหัวข้อนี้
เงื่อนไขที่ใช้หักคะแนนตามไฟล์:
ไม่เข้ากลุ่มพลาด</t>
  </si>
  <si>
    <t>ไรเดอร์ขอตรวจสอบค่ารอบ/ระยะทางจัดส่งไม่ตรง (Rider Distance Compensation Inquiry)</t>
  </si>
  <si>
    <t>พี่ไรเดอร์ติดต่อเข้ามาเพื่อสอบถามค่ารอบของระยะทาง เนื่องจากมองว่าระยะทางและค่ารอบไม่ตรงกับที่เคยได้รับ โดยแจ้งว่าเคยไปส่งจุดนี้ได้ 71 บาท แต่ครั้งนี้ได้รับ 61 บาท พร้อมแนบภาพหน้าแอปและแผนที่ประกอบ</t>
  </si>
  <si>
    <t>https://drive.google.com/file/d/1_GE-HrlztID5XqElB6YfYsizEmnkuTnd/view?usp=drive_link</t>
  </si>
  <si>
    <t>AA237661</t>
  </si>
  <si>
    <t>https://app.oho.chat/business/6805c0f16232119d2a1204b5/smartchat?room=68a43772f090010f166f4a51</t>
  </si>
  <si>
    <t>เคสนี้มีการทักทายและปิดการสนทนาครบตามมาตรฐาน ชื่อแอดมิน “แอดมินปุยฝ้าย” ปรากฏครบมากกว่า 2 ครั้ง และข้อความสุดท้ายเป็นข้อความของแอดมินที่ขออนุญาตจบการสนทนา พร้อมเปิดโอกาสให้ลูกค้าติดต่อกลับหากมีคำถามเพิ่มเติม 
เงื่อนไขที่ใช้หักคะแนนตามไฟล์:
ไม่เข้ากลุ่มพลาด</t>
  </si>
  <si>
    <t>ไม่พบการเปิดเผยข้อมูลส่วนบุคคลเกินความจำเป็น แอดมินใช้ข้อมูลหมายเลขออเดอร์และสถานะการจัดส่งเพื่อประกอบการตรวจสอบเท่านั้น ไม่พบการเปิดเผยข้อมูลส่วนตัวของลูกค้า ร้านค้า หรือไรเดอร์ที่ไม่เกี่ยวข้องกับการแก้ไขปัญหา
เงื่อนไขที่ใช้หักคะแนนตามไฟล์:
ไม่เข้ากลุ่มพลาด</t>
  </si>
  <si>
    <t>แอดมินตอบกลับอยู่ใน SLA และตรวจสอบข้อมูลจากระบบได้บางส่วน โดยแจ้งถูกต้องว่าไรเดอร์รับงานจากระยะห่างร้าน 1 กม. แต่ยังดำเนินการตาม Process ไม่ครบ เพราะลูกค้ามีข้อสงสัยเรื่องความล่าช้าและพฤติกรรมไรเดอร์ แอดมินแจ้งว่าจะประสานงานไรเดอร์ แต่ไม่พบหลักฐานการโทรออกหรือสอบถามไรเดอร์ตามที่แจ้ง อีกทั้งไม่ได้อัปเดตสถานะจัดส่งสำเร็จให้ลูกค้าทราบก่อนปิดเคส
เงื่อนไขที่ใช้หักคะแนนตามไฟล์:
พลาดปานกลาง
หัก 3 คะแนน
ตัวอย่างจากเคส:
“อย่างไรแล้วแอดมินจะประสานงานไรเดอร์สอบถามรายละเอียดอีกครั้งนะคะ”
แต่ไม่พบการโทรออกหรือการสอบถามไรเดอร์จริงตามที่แจ้ง
ตัวอย่างที่เหมาะสมกว่า:
“แอดมินตรวจสอบพบว่า ณ ตอนรับงาน ไรเดอร์อยู่ห่างร้านประมาณ 1 กม. ค่ะ ขณะนี้ออเดอร์จัดส่งสำเร็จแล้วเวลา 15:39 น. สำหรับข้อกังวลเรื่องการจัดส่งล่าช้า แอดมินจะบันทึกและส่งเรื่องตรวจสอบพฤติกรรมไรเดอร์เพิ่มเติมนะคะ”</t>
  </si>
  <si>
    <t>ข้อมูลที่แอดมินแจ้งว่าไรเดอร์รับงานระยะห่างจากร้านเพียง 1 กม. ถูกต้องตามข้อมูลจาก Admin Panel V2 แต่คำตอบยังไม่ครบในประเด็นที่ลูกค้าถามเรื่องความล่าช้าและข้อสงสัยว่าไรเดอร์รับงานแอปอื่นหรือไม่ แอดมินยังไม่ได้อธิบายให้ลูกค้าเข้าใจว่า ระบบคำนวณระยะจากตำแหน่งไรเดอร์ตอนรับงาน และหลังรับงานไรเดอร์อาจเคลื่อนที่ออกจากพื้นที่ได้ รวมถึงไม่ได้แจ้งสถานะล่าสุดว่าออเดอร์จัดส่งสำเร็จแล้ว
เงื่อนไขที่ใช้หักคะแนนตามไฟล์:
พลาดเล็กน้อยถึงปานกลาง
หัก 2 คะแนน
ตัวอย่างจากเคส:
“ไรเดอร์ได้รับงานระยะห่างจากร้านเพียง 1 กิโลเมตรค่ะ”
ตัวอย่างที่เหมาะสมกว่า:
“จากการตรวจสอบ ณ เวลาที่ระบบจ่ายงาน ไรเดอร์อยู่ห่างจากร้านประมาณ 1 กม. ค่ะ ส่วนกรณีที่ลูกค้าพบว่าใช้เวลานาน แอดมินจะตรวจสอบประวัติการเคลื่อนที่และบันทึกเรื่องให้ทีมที่เกี่ยวข้องตรวจสอบเพิ่มเติมค่ะ”</t>
  </si>
  <si>
    <t>แอดมินตอบประเด็นระยะห่างไรเดอร์จากร้านได้ แต่ยังตอบไม่ครบทุกข้อสงสัยของลูกค้า ลูกค้าถามทั้งเรื่องทำไมนาน ไรเดอร์อยู่ไกล และมีข้อสงสัยว่าไรเดอร์รับแอปอื่นหรือไม่ แอดมินควรอธิบายสถานะการจัดส่งปัจจุบัน แจ้งไทม์ไลน์ที่ตรวจสอบได้ หรืออย่างน้อยแจ้งว่าจะบันทึกเรื่องเพื่อให้ทีมตรวจสอบพฤติกรรมไรเดอร์ แต่ในเคสนี้แอดมินแจ้งเพียงว่าจะประสานงานไรเดอร์ และไม่ได้แจ้งผลต่อให้ลูกค้าทราบ
เงื่อนไขที่ใช้หักคะแนนตามไฟล์:
พลาดปานกลาง
หัก 3 คะแนน
ตัวอย่างจากเคส:
ลูกค้าถาม “เค้ารับแอพอื่นด้วยรึเปล่า ปกติไม่น่านาน”
แต่แอดมินไม่ได้ตอบหรือแจ้งแนวทางตรวจสอบประเด็นนี้ให้ชัดเจน
ตัวอย่างที่เหมาะสมกว่า:
“ประเด็นที่ลูกค้ากังวลว่าไรเดอร์อาจออกนอกเส้นทางหรือทำให้จัดส่งล่าช้า แอดมินจะบันทึกเรื่องและส่งให้ทีมที่เกี่ยวข้องตรวจสอบประวัติการเดินทางของไรเดอร์เพิ่มเติมนะคะ”</t>
  </si>
  <si>
    <t>แอดมินแจ้งผลตรวจสอบระยะทางได้ แต่ขั้นตอนต่อไปยังไม่ชัดเจน เพราะบอกว่าจะประสานงานไรเดอร์สอบถามรายละเอียด แต่ไม่ได้แจ้งต่อว่าผลเป็นอย่างไร หรือจะดำเนินการอะไรต่อกับข้อกังวลของลูกค้า อีกทั้งไม่ได้แจ้งสถานะออเดอร์ที่จัดส่งสำเร็จแล้วก่อนปิดเคส ทำให้ลูกค้าไม่เห็นภาพว่าปัญหาถูกติดตามต่ออย่างไร
เงื่อนไขที่ใช้หักคะแนนตามไฟล์:
พลาดปานกลาง
หัก 2 คะแนน
ตัวอย่างจากเคส:
“แอดมินจะประสานงานไรเดอร์สอบถามรายละเอียดอีกครั้งนะคะ”
แต่ไม่มีการแจ้งผลการประสานงานกลับมา
ตัวอย่างที่เหมาะสมกว่า:
“ขณะนี้ออเดอร์จัดส่งสำเร็จแล้วเวลา 15:39 น. ค่ะ ส่วนเรื่องความล่าช้า แอดมินจะบันทึกเรื่องเพื่อตรวจสอบพฤติกรรมการจัดส่งของไรเดอร์เพิ่มเติมนะคะ”</t>
  </si>
  <si>
    <t>แอดมินตรวจสอบข้อมูลได้บางส่วน โดยเช็กระยะห่างของไรเดอร์จากร้านและแจ้งข้อมูลที่ถูกต้อง แต่ยังแก้ปัญหาได้ไม่ครบ เพราะประเด็นหลักของลูกค้าคือออเดอร์ล่าช้าและกังวลเรื่องพฤติกรรมไรเดอร์ เคสนี้ควรตรวจสอบไทม์ไลน์การจัดส่ง สถานะล่าสุด และหากพบข้อสงสัยเรื่องไรเดอร์ออกนอกเส้นทางหรือดึงเวลา ควรบันทึกพฤติกรรมหรือแจ้งว่าจะส่งตรวจสอบเพิ่มเติม อีกทั้งยังไม่ได้แจ้งสถานะจัดส่งสำเร็จก่อนจบเคส
เงื่อนไขที่ใช้หักคะแนนตามไฟล์:
พลาดปานกลาง
หัก 5 คะแนน
ตัวอย่างจากเคส:
แอดมินแจ้งว่าไรเดอร์อยู่ห่างร้าน 1 กม. แต่ไม่ได้ติดตามต่อว่าทำไมจัดส่งล่าช้า หรือแจ้งสถานะว่าออเดอร์จัดส่งสำเร็จแล้ว
ตัวอย่างที่เหมาะสมกว่า:
“จากไทม์ไลน์การจัดส่ง ไรเดอร์รับงานเวลา 14:53 น. ออกเดินทาง 15:15 น. ได้รับอาหาร 15:22 น. และจัดส่งสำเร็จเวลา 15:39 น. ค่ะ แอดมินขออภัยในความล่าช้า และจะบันทึกเรื่องเพื่อให้ทีมตรวจสอบการจัดส่งเพิ่มเติมนะคะ</t>
  </si>
  <si>
    <t>แอดมินรับเรื่องและแจ้งว่าจะตรวจสอบให้แล้ว แต่ยังดูแลเคสไม่ต่อเนื่องพอ เพราะหลังแจ้งว่าจะประสานงานกับไรเดอร์ ยังไม่พบการอัปเดตผลกลับให้ลูกค้าทราบ อีกทั้งเมื่อออเดอร์จัดส่งสำเร็จระหว่างเคส ควรแจ้งสถานะให้ลูกค้าทราบและบอกแนวทางต่อสำหรับข้อร้องเรียนเรื่องความล่าช้า
เงื่อนไขที่ใช้หักคะแนนตามไฟล์:
พลาดปานกลาง
หัก 4 คะแนน
ตัวอย่างจากเคส:
แอดมินแจ้งว่าจะประสานงานไรเดอร์ แต่ไม่มีผลการประสานงาน และปิดเคสหลังจากขอโทษเรื่องความล่าช้า
ตัวอย่างที่เหมาะสมกว่า:
“แอดมินตรวจสอบแล้วออเดอร์จัดส่งสำเร็จแล้วนะคะ สำหรับข้อกังวลเรื่องความล่าช้า แอดมินจะบันทึกเรื่องให้ทีมตรวจสอบพฤติกรรมไรเดอร์เพิ่มเติม หากพบความผิดปกติจะดำเนินการตามขั้นตอนของบริษัทค่ะ”</t>
  </si>
  <si>
    <t>โครงสร้างข้อความอ่านเข้าใจได้ แต่การสื่อสารยังไม่ต่อเนื่อง เพราะแจ้งว่าจะประสานงานกับไรเดอร์แล้วไม่ได้อัปเดตผลกลับมา ทำให้การปิดเคสดูเร็วเกินไปเมื่อเทียบกับปัญหาของลูกค้า
เงื่อนไขที่ใช้หักคะแนนตามไฟล์:
พลาดเล็กน้อย
หัก 1 คะแนน</t>
  </si>
  <si>
    <t>ภาษาสุภาพและเข้าใจได้ แต่พบคำสะกดผิดที่ควรแก้ เช่น “จากากรตรวจสอบ” ควรเป็น “จากการตรวจสอบ” และควรเว้นวรรคให้เหมาะสม เช่น “1 กิโลเมตร” เพื่อให้ข้อความดูเรียบร้อยขึ้น
เงื่อนไขที่ใช้หักคะแนนตามไฟล์:
พลาดเล็กน้อย
หัก 1 คะแนน
ตัวอย่างจากเคส:
“จากากรตรวจสอบหมายเลขออเดอร์…”
ตัวอย่างที่ถูกต้อง:
“จากการตรวจสอบหมายเลขออเดอร์…”</t>
  </si>
  <si>
    <t>น้ำเสียงของแอดมินสุภาพและมีการขออภัยในความล่าช้า เหมาะสมกับสถานการณ์ที่ลูกค้ารออาหารนาน อย่างไรก็ตาม ลูกค้ามีความกังวลเรื่องความล่าช้าและพฤติกรรมไรเดอร์ แอดมินควรแสดงความเข้าใจมากขึ้น พร้อมแจ้งว่าจะตรวจสอบพฤติกรรมหรือบันทึกเรื่องให้ ไม่ใช่เพียงขออภัยและปิดเคส
เงื่อนไขที่ใช้หักคะแนนตามไฟล์:
พลาดเล็กน้อย
หัก 2 คะแนน
ตัวอย่างจากเคส:
“แอดมินต้องขออภัยในความล่าช้าที่เกิดขึ้นนะคะ”
ตัวอย่างที่เหมาะสมกว่า:
“แอดมินต้องขออภัยที่คุณลูกค้ารออาหารนานนะคะ แอดมินเข้าใจว่าทำให้ไม่สะดวก และจะบันทึกเรื่องความล่าช้าเพื่อให้ทีมที่เกี่ยวข้องตรวจสอบพฤติกรรมการจัดส่งของไรเดอร์เพิ่มเติมค่ะ”</t>
  </si>
  <si>
    <t>ลูกค้าติดตามสถานะออเดอร์และสอบถามสาเหตุการจัดส่งล่าช้า (Order Delivery Delay Inquiry)</t>
  </si>
  <si>
    <t>ลูกค้าติดต่อเข้ามาเพื่อติดตามออเดอร์ 260514-SF-1321 เนื่องจากสั่งอาหารก่อน 15:00 น. แต่ยังไม่ได้รับอาหาร และตั้งข้อสงสัยว่าไรเดอร์อยู่ไกลหรืออาจรับงานจากแอปอื่นร่วมด้วย</t>
  </si>
  <si>
    <t>https://drive.google.com/open?id=1X-_ENiP_KuGzWgwUXj-3P4gy7DlHjAtV</t>
  </si>
  <si>
    <t>AA238867</t>
  </si>
  <si>
    <t>https://app.oho.chat/business/6805c0f16232119d2a1204b5/smartchat?room=6a094b1ccd5e1f3b90891bf1</t>
  </si>
  <si>
    <t>แอดมินมีการทักทายและปิดการสนทนาครบตามมาตรฐาน มีการระบุชื่อแอดมิน และข้อความสุดท้ายเป็นการเปิดโอกาสให้ร้านค้าสอบถามเพิ่มเติมได้อีกครั้ง จึงไม่หักคะแนนในหัวข้อนี้
เงื่อนไขที่ใช้หักคะแนนตามไฟล์:
ไม่เข้ากลุ่มพลาด</t>
  </si>
  <si>
    <t>เคสนี้เป็นการดำเนินการเกี่ยวกับการเปิดระบบร้านค้าอีกครั้ง ซึ่งมีผลกับบัญชีร้านค้า แอดมินควรยืนยันตัวตนร้านค้าก่อนดำเนินการ เช่น ขอชื่อ-นามสกุลเจ้าของกิจการ และเลขบัตรประชาชน 5 หลักสุดท้าย แต่ในแชทพบว่าแอดมินขอเพียงรหัสร้านค้า อีเมล และข้อมูลที่ใช้ตรวจสอบเบื้องต้น ยังไม่พบการยืนยันตัวตนครบตามที่ควรทำ แม้ไม่พบการเปิดเผยข้อมูลส่วนบุคคลเกินจำเป็น แต่ถือว่ายังทำตามเงื่อนไขความปลอดภัยของข้อมูลไม่ครบ
เงื่อนไขที่ใช้หักคะแนนตามไฟล์:
พลาดปานกลาง
หัก 5 คะแนน
ตัวอย่างจากเคส:
แอดมินขอรหัสร้านค้า / อีเมล / ข้อมูลร้านค้า แต่ยังไม่พบการขอชื่อ-นามสกุลเจ้าของกิจการ และ เลขประจำตัวผู้เสียภาษี 5 หลักสุดท้ายก่อนดำเนินการเปิดระบบร้านค้า
ตัวอย่างที่เหมาะสมกว่า:
“เพื่อความปลอดภัยของข้อมูล แอดมินรบกวนยืนยันข้อมูลเพิ่มเติมก่อนดำเนินการนะครับ
ชื่อ-นามสกุลเจ้าของกิจการ
เลขประจำตัวผู้เสียภาษี 5 หลักสุดท้าย
หลังจากยืนยันข้อมูลเรียบร้อย แอดมินจะตรวจสอบสถานะร้านค้าและดำเนินการเปิดระบบให้ตามขั้นตอนครับ”</t>
  </si>
  <si>
    <t>แอดมินมีการตรวจสอบสถานะร้านบนระบบ และมีการเปิดเคส #3575 ขอเปิดร้านค้าในระบบอีกครั้ง แล้ว ถือว่ามีการดำเนินการต่อ แต่ยังขาดขั้นตอนสำคัญคือการยืนยันตัวตนก่อนดำเนินการ และในแชทไม่ได้แจ้ง SLA ให้ร้านค้าทราบชัดเจน เช่น ระยะเวลาดำเนินการประมาณ 2 วันทำการ รวมถึงไม่ได้สื่อสารให้ชัดว่าเป็นการเปิดเคสเพื่อขอเปิดระบบร้านค้าอีกครั้ง
เงื่อนไขที่ใช้หักคะแนนตามไฟล์:
พลาดปานกลาง
หัก 3 คะแนน
ตัวอย่างจากเคส:
“แอดมินส่งเรื่องให้ สนง.ใหญ่รับทราบแล้ว และจะดำเนินการเปิดระบบร้านค้าให้โดยเร็วที่สุดครับ”
ตัวอย่างที่เหมาะสมกว่า:
“แอดมินตรวจสอบแล้วพบว่าร้านค้ายังอยู่ในสถานะปิดระบบนะครับ เบื้องต้นแอดมินได้เปิดเคส #3575 เพื่อขอเปิดร้านค้าในระบบอีกครั้งให้แล้ว ระยะเวลาดำเนินการประมาณ 2 วันทำการ หากมีผลอัปเดตจะแจ้งให้ร้านค้าทราบอีกครั้งครับ”</t>
  </si>
  <si>
    <t>แอดมินให้ข้อมูลถูกบางส่วน โดยตรวจสอบได้ว่าร้านค้าเป็นสาขาในนามนิติบุคคล และแจ้งเรื่องการเข้าใช้งานเว็บจัดการร้านค้าได้พอเข้าใจ รวมถึงมีการเปิดเคสขอเปิดร้านค้าอีกครั้งแล้ว แต่คำตอบยังไม่ครบตามสถานการณ์ เพราะจากภาพและข้อความของร้านค้า ประเด็นหลักคือร้านยังไม่แสดงบนแอปและต้องการเปิดระบบ แอดมินควรโฟกัสที่การตรวจสอบสถานะร้าน ยืนยันตัวตน และแจ้งขั้นตอนการเปิดระบบให้ชัดเจนกว่านี้
เงื่อนไขที่ใช้หักคะแนนตามไฟล์:
พลาดเล็กน้อย
หัก 2 คะแนน
ตัวอย่างจากเคส:
“การเข้าใช้งาน Web Merchant Portal จะสามารถเข้าได้เพียงอีเมล์และรหัสผ่านของ สาขาหลักเท่านั้นครับ”
ตัวอย่างที่เหมาะสมกว่า:
“จากภาพที่ร้านค้าส่งมา ร้านยังไม่แสดงบนแอปและสถานะยังปิดอยู่ แอดมินจะตรวจสอบสถานะร้านในระบบก่อนนะครับ หากเป็นการขอเปิดระบบอีกครั้ง แอดมินจะดำเนินการเปิดเคสให้ทีมที่เกี่ยวข้องตรวจสอบตามขั้นตอนครับ”</t>
  </si>
  <si>
    <t>คำตอบยังไม่ครบ เพราะแอดมินไม่ได้แจ้งรายละเอียดให้ครบว่าเคสนี้เป็นการขอเปิดระบบร้านค้าอีกครั้ง ต้องตรวจสอบสถานะร้านและสาเหตุการปิดระบบก่อน ควรบอกให้ร้านค้าทราบว่าเปิดเรื่องส่งทีมที่เกี่ยวข้องแล้ว พร้อมแจ้งระยะเวลาดำเนินการและช่องทางรอผลให้ชัดเจน
เงื่อนไขที่ใช้หักคะแนนตามไฟล์:
พลาดปานกลาง
หัก 3 คะแนน
ตัวอย่างจากเคส:
“แอดมินส่งเรื่องให้ สนง.ใหญ่รับทราบแล้ว และจะดำเนินการเปิดระบบร้านค้าให้โดยเร็วที่สุดครับ”
ตัวอย่างที่เหมาะสมกว่า:
“แอดมินเปิดเคส #3575 เพื่อขอเปิดร้านค้าในระบบอีกครั้งให้แล้วนะครับ ระยะเวลาดำเนินการประมาณ 2 วันทำการ หากทีมที่เกี่ยวข้องดำเนินการเรียบร้อยแล้ว แอดมินจะแจ้งผลให้ร้านค้าทราบอีกครั้งครับ”</t>
  </si>
  <si>
    <t>แอดมินแจ้งขั้นตอนได้ไม่ชัดพอ เพราะใช้คำว่า “ส่งเรื่องให้ สนง.ใหญ่” และ “โดยเร็วที่สุด” ซึ่งไม่บอกขั้นตอนจริงให้ร้านค้าทราบ แม้มีการเปิดเคส #3575 แล้ว แต่ในแชทควรแจ้งให้ชัดว่าเป็นการเปิดเคสขอเปิดร้านค้าในระบบอีกครั้ง และมีระยะเวลาดำเนินการประมาณกี่วัน
เงื่อนไขที่ใช้หักคะแนนตามไฟล์:
พลาดปานกลาง
หัก 2 คะแนน
ตัวอย่างจากเคส:
“หากระบบเปิดแล้ว แอดมินจะแจ้งให้สาขารับทราบอีกครััง”
ตัวอย่างที่เหมาะสมกว่า:
“แอดมินเปิดเคส #3575 เพื่อขอเปิดร้านค้าในระบบอีกครั้งแล้วนะครับ โดยทีมที่เกี่ยวข้องจะใช้เวลาตรวจสอบและดำเนินการประมาณ 2 วันทำการ หากมีผลอัปเดตจะแจ้งให้ร้านค้าทราบอีกครั้งครับ”</t>
  </si>
  <si>
    <t>แอดมินวิเคราะห์ได้บางส่วน เพราะมีการตรวจสอบร้านค้าในระบบ และมีการเปิดเคสขอเปิดร้านค้าในระบบอีกครั้งแล้ว แต่การจับประเด็นยังไม่ครบ เพราะร้านค้าส่งภาพและแจ้งชัดว่าร้านยังไม่แสดงบนแอป ต้องการเปิดระบบ แอดมินควรยืนยันตัวตนก่อน แล้วตรวจสอบสถานะร้านและสาเหตุที่ปิดระบบให้ชัด ก่อนแจ้งแนวทางที่เหมาะสม หากเป็นกรณีที่ต้องส่งเรื่องต่อควรแจ้งว่าเปิดเคสแล้วและมีระยะเวลาดำเนินการเท่าไร
เงื่อนไขที่ใช้หักคะแนนตามไฟล์:
พลาดปานกลาง
หัก 4 คะแนน
ตัวอย่างจากเคส:
ร้านค้าแจ้งว่า “จะเปิดระบบครับ / พอดีสถานะยังปิดอยู่”
แอดมินตอบว่า “แอดมินส่งเรื่องให้ สนง.ใหญ่รับทราบแล้ว”
ตัวอย่างที่เหมาะสมกว่า:
“จากภาพร้านค้ายังไม่แสดงบนแอป แอดมินจะตรวจสอบสถานะร้านในระบบก่อนนะครับ หลังยืนยันตัวตนเรียบร้อยแล้ว หากร้านอยู่ในเงื่อนไขที่สามารถเปิดระบบได้ แอดมินจะเปิดเคสขอเปิดร้านค้าในระบบอีกครั้งให้ทีมที่เกี่ยวข้องดำเนินการครับ”</t>
  </si>
  <si>
    <t>แอดมินมีการรับเรื่อง ตรวจสอบ และเปิดเคส #3575 แล้ว แต่ยังแจ้งขั้นตอนต่อไปไม่ชัดพอ ควรบอกให้ร้านค้าทราบว่าได้เปิดเคสขอเปิดร้านค้าแล้ว ใช้เวลาดำเนินการประมาณกี่วัน และร้านค้าต้องรอผลอย่างไร
เงื่อนไขที่ใช้หักคะแนนตามไฟล์:
พลาดเล็กน้อยถึงปานกลาง
หัก 2 คะแนน
ตัวอย่างจากเคส:
“จะดำเนินการเปิดระบบร้านค้าให้โดยเร็วที่สุดครับ”
ตัวอย่างที่เหมาะสมกว่า:
“แอดมินเปิดเคส #3575 เพื่อขอเปิดระบบร้านค้าให้อีกครั้งแล้วนะครับ โดยทีมที่เกี่ยวข้องจะตรวจสอบและดำเนินการให้ภายในประมาณ 2 วันทำการ หากมีผลอัปเดต แอดมินจะแจ้งให้ร้านค้าทราบอีกครั้งครับ”</t>
  </si>
  <si>
    <t>ข้อความโดยรวมอ่านเข้าใจได้ มีการขอข้อมูล ตรวจสอบ และแจ้งผล แต่ควรแยกประเด็นให้ชัดระหว่าง “เข้าเว็บจัดการร้านค้าไม่ได้” กับ “ร้านยังปิดอยู่/ต้องการเปิดระบบ” เพราะเป็นคนละประเด็นในการช่วยเหลือ หากจัดข้อความเป็นข้อ ๆ จะทำให้ร้านค้าเข้าใจง่ายขึ้น
เงื่อนไขที่ใช้หักคะแนนตามไฟล์:
พลาดเล็กน้อย
หัก 1 คะแนน
ตัวอย่างจากเคส:
แอดมินอธิบายเรื่องการเข้าเว็บจัดการร้านค้าก่อน แล้วต่อด้วยการแจ้งส่งเรื่องเปิดระบบ แต่ไม่ได้แยกให้ชัดว่าเป็น 2 ประเด็น
ตัวอย่างที่เหมาะสมกว่า:
“ขออนุญาตแจ้งเป็น 2 ส่วนนะครับ
เรื่องเข้าเว็บจัดการร้านค้า: ร้านสาขาต้องใช้บัญชีของสาขาหลักในการเข้าใช้งาน
เรื่องร้านยังปิดอยู่: แอดมินเปิดเคสขอเปิดร้านค้าในระบบอีกครั้งให้แล้ว ระยะเวลาดำเนินการประมาณ 2 วันทำการครับ”</t>
  </si>
  <si>
    <t>ภาษาสุภาพและเข้าใจได้ แต่ยังมีคำสะกดและการเว้นวรรคที่ควรแก้ เช่น “อีเมล์” ควรใช้ “อีเมล”, “Shop ID340766” ควรเว้นวรรคเป็น “Shop ID 340766”, “อีกครััง” ควรเป็น “อีกครั้ง” เพื่อให้ข้อความดูเรียบร้อยขึ้น
เงื่อนไขที่ใช้หักคะแนนตามไฟล์:
พลาดเล็กน้อย
หัก 1 คะแนน
ตัวอย่างจากเคส:
“Shop ID340766”
“อีกครััง”
“อีเมล์”
ตัวอย่างที่เหมาะสมกว่า:
“Shop ID 340766”
“อีกครั้ง”
“อีเมล”</t>
  </si>
  <si>
    <t>น้ำเสียงโดยรวมสุภาพ เหมาะสมกับร้านค้า และมีท่าทีพร้อมช่วยเหลือ แต่ควรสื่อสารให้ร้านค้ามั่นใจกว่านี้ เพราะร้านค้ากำลังต้องการเปิดระบบเพื่อกลับมาใช้งาน การบอกว่า “โดยเร็วที่สุด” ยังไม่ช่วยให้ร้านค้ารู้ว่าต้องรอนานเท่าไร ควรแจ้งขั้นตอนและระยะเวลาที่ชัดเจนกว่าเดิม
เงื่อนไขที่ใช้หักคะแนนตามไฟล์:
พลาดเล็กน้อย
หัก 1 คะแนน
ตัวอย่างจากเคส:
“จะดำเนินการเปิดระบบร้านค้าให้โดยเร็วที่สุดครับ”
ตัวอย่างที่เหมาะสมกว่า:
“แอดมินเปิดเคสส่งทีมที่เกี่ยวข้องให้แล้วนะครับ ระยะเวลาดำเนินการประมาณ 2 วันทำการ ระหว่างนี้รบกวนร้านค้ารอผลการตรวจสอบอีกครั้งครับ”</t>
  </si>
  <si>
    <t>ร้านค้าขอเปิดร้านค้าอีกครั้ง / เข้าใช้งาน Merchant Web Portal ไม่ได้ (Merchant Re-Activate / Merchant Portal Login Issue)</t>
  </si>
  <si>
    <t>ร้านค้าติดต่อเข้ามาแจ้งว่าเข้า Web Merchant Portal ไม่ได้ และระบุว่าต้องการเปิดระบบร้านค้า เนื่องจากสถานะร้านยังปิดอยู่ แอดมินมีการขอข้อมูลร้านค้า ตรวจสอบในระบบ Admin Panel และแจ้งว่าร้านเป็นสาขาภายใต้นิติบุคคล จึงไม่สามารถเข้าใช้งาน Web Merchant Portal ด้วยข้อมูลของสาขาได้ ต้องใช้ข้อมูลของสาขาหลักในการเข้าใช้งาน</t>
  </si>
  <si>
    <t>https://drive.google.com/file/d/1zS3_OX1sPUCvd6dOXyx2N2EdLcZVTcgp/view?usp=drive_link</t>
  </si>
  <si>
    <t>AA237160</t>
  </si>
  <si>
    <t>https://app.oho.chat/business/6805c0f16232119d2a1204b5/smartchat?room=6a0437d4915f3320d8baea93</t>
  </si>
  <si>
    <t>แอดมินมีการทักทาย ระบุชื่อแอดมิน และปิดการสนทนาได้สุภาพครบถ้วน มีข้อความเปิดโอกาสให้พี่ไรเดอร์ติดต่อกลับมาได้อีกครั้ง
เงื่อนไขที่ใช้หักคะแนน: ไม่พบข้อผิดพลาด</t>
  </si>
  <si>
    <t>แอดมินตรวจสอบจากข้อมูลที่พี่ไรเดอร์แจ้งเข้ามาเอง เช่น ชื่อ เบอร์ และรหัสไรเดอร์ และไม่พบการเปิดเผยข้อมูลส่วนบุคคลเกินจำเป็น แต่เคสนี้เกี่ยวกับบัญชีไรเดอร์และการขอเปิดระบบอีกครั้ง หากจะดำเนินการต่อควรมีการยืนยันตัวตนให้ครบก่อน เช่น ให้พี่ไรเดอร์ส่งภาพถ่ายตนเองคู่บัตรประชาชน เพื่อความปลอดภัยของข้อมูล
เงื่อนไขที่ใช้หักคะแนน: พลาดเล็กน้อย
หัก 2 คะแนน
ตัวอย่างจากเคส:
แอดมินตรวจสอบและแจ้งสถานะบัญชีจากข้อมูลที่พี่ไรเดอร์ให้มา แต่ยังไม่พบการขอรูปยืนยันตัวตนคู่บัตรประชาชนก่อนเข้าสู่ขั้นตอนดำเนินการต่อ
ตัวอย่างที่เหมาะสมกว่า:
“เพื่อความปลอดภัยของข้อมูล รบกวนพี่ไรเดอร์ยืนยันตัวตนด้วยภาพถ่ายตนเองคู่กับบัตรประชาชนก่อนนะครับ หลังจากตรวจสอบเรียบร้อย แอดมินจะดำเนินการประสานงานให้ครับ”</t>
  </si>
  <si>
    <t>แอดมินดำเนินการตาม Process ได้หลายส่วน ทั้งตรวจสอบบัญชี แจ้งว่าใช้บัญชี RR795977 ได้ ไม่ต้องสมัครใหม่ ตอบเรื่องรถชื่อแฟน และแจ้งรายการเอกสารที่ต้องใช้ แต่ยังขาดการแจ้งเงื่อนไขสำคัญของการกลับมาเปิดระบบ เช่น ต้องทำแบบทดสอบใหม่ให้ผ่านเกณฑ์ และเรื่องเงินประกัน 400 บาท รวมถึงควรแจ้งให้ชัดว่าเมื่อเอกสารครบแล้ว แอดมินจะส่งเรื่องให้ทีมที่เกี่ยวข้องตรวจสอบต่อ
เงื่อนไขที่ใช้หักคะแนน: พลาดเล็กน้อย
หัก 2 คะแนน
ตัวอย่างจากเคส:
แอดมินแจ้งเอกสารที่ต้องอัปโหลด แต่ยังไม่ได้แจ้งชัดว่าเมื่อส่งครบแล้ว แอดมินจะส่งเรื่องให้ทีมที่เกี่ยวข้องตรวจสอบและดำเนินการเปิดระบบให้
ตัวอย่างที่เหมาะสมกว่า:
“หลังจากพี่ไรเดอร์ส่งเอกสารครบและยืนยันตัวตนเรียบร้อยแล้ว แอดมินจะส่งเรื่องให้ทีมที่เกี่ยวข้องตรวจสอบและดำเนินการเปิดระบบให้นะครับ”</t>
  </si>
  <si>
    <t>แอดมินให้ข้อมูลถูกต้องเป็นส่วนใหญ่ ทั้งเรื่องบัญชี RR795977 การไม่ต้องสมัครใหม่ การใช้รถที่เป็นชื่อแฟนได้หากมีเอกสารยินยอมให้ใช้รถ และรายการเอกสารที่ต้องส่ง แต่ยังขาดข้อมูลสำคัญเรื่องการทำแบบทดสอบใหม่ให้ได้ 18 คะแนนขึ้นไป และเงื่อนไขเงินประกัน 400 บาท หากเคยได้รับเงินประกันเดิมคืนแล้ว
เงื่อนไขที่ใช้หักคะแนน: พลาดเล็กน้อย
หัก 2 คะแนน
ตัวอย่างจากเคส:
แอดมินแจ้งรายการเอกสารครบ แต่ยังไม่แจ้งเรื่องการอบรม/สอบใหม่ และเงินประกัน 400 บาท
ตัวอย่างที่เหมาะสมกว่า:
“เพิ่มเติมนะครับ กรณีขอเปิดระบบอีกครั้ง พี่ไรเดอร์จะต้องอบรมออนไลน์และทำแบบทดสอบใหม่ให้ผ่านเกณฑ์ 18 คะแนนขึ้นไป และหากเคยได้รับเงินประกันคืนแล้ว จะต้องยินยอมให้หักเงินประกัน 400 บาทใหม่อีกครั้งครับ”</t>
  </si>
  <si>
    <t>คำตอบครอบคลุมประเด็นหลักได้ดี ทั้งสาเหตุที่เข้าไม่ได้ บัญชีที่พบในระบบ การใช้รถชื่อแฟน และเอกสารที่ต้องใช้ แต่ยังไม่ครบทั้งหมด เพราะไม่ได้แจ้งเงื่อนไขสำคัญก่อนเปิดระบบ ได้แก่ การสอบใหม่ และเงินประกัน 400 บาท รวมถึงไม่ได้สรุปขั้นตอนถัดไปให้ชัดว่าแอดมินจะส่งเรื่องให้ทีมที่เกี่ยวข้องเมื่อเอกสารครบ
เงื่อนไขที่ใช้หักคะแนน: พลาดเล็กน้อย
หัก 2 คะแนน
ตัวอย่างจากเคส:
แอดมินแจ้งเอกสารที่ต้องใช้ แต่ยังไม่ได้บอกเงื่อนไขที่ต้องทำก่อนกลับมาเปิดระบบครบถ้วน
ตัวอย่างที่เหมาะสมกว่า:
“เอกสารที่ต้องใช้มีตามรายการที่แจ้งนะครับ และเงื่อนไขเพิ่มเติมคือพี่ไรเดอร์ต้องทำแบบทดสอบใหม่ให้ผ่านเกณฑ์ หากเอกสารครบแล้ว แอดมินจะส่งเรื่องให้ทีมที่เกี่ยวข้องตรวจสอบและดำเนินการเปิดระบบให้ครับ”</t>
  </si>
  <si>
    <t>แอดมินแจ้งข้อมูลหลายส่วน แต่ลำดับยังไม่ชัดพอ เพราะมีทั้งเรื่องบัญชีเดิม เอกสาร รถชื่อแฟน และพื้นที่งาน หากสรุปเป็นขั้นตอนสั้น ๆ ว่าต้องยืนยันตัวตน ส่งเอกสารให้ครบ แล้วแอดมินจะส่งเรื่องต่อ จะทำให้พี่ไรเดอร์เข้าใจง่ายกว่าเดิม
เงื่อนไขที่ใช้หักคะแนน: พลาดเล็กน้อย
หัก 1 คะแนน
ตัวอย่างจากเคส:
แอดมินแจ้งเอกสารหลายรายการต่อเนื่อง แต่ไม่ได้สรุปว่าหลังจากส่งเอกสารครบแล้วจะเกิดอะไรต่อ
ตัวอย่างที่เหมาะสมกว่า:
“สรุปขั้นตอนนะครับ พี่ไรเดอร์ส่งเอกสารให้ครบและยืนยันตัวตนก่อน หลังจากนั้นแอดมินจะส่งเรื่องให้ทีมที่เกี่ยวข้องตรวจสอบการเปิดระบบให้อีกครั้งครับ”</t>
  </si>
  <si>
    <t>แอดมินวิเคราะห์ได้ตรงจุดค่อนข้างดี เพราะตรวจสอบพบว่าพี่ไรเดอร์มีบัญชี RR795977 และแนะนำให้ใช้การเปิดระบบจากบัญชีเดิมแทนการสมัครใหม่ ซึ่งตรงกับปัญหาที่พี่ไรเดอร์แจ้งว่าเบอร์ขึ้นว่าไม่เคยลงทะเบียน จุดที่ยังขาดคือยังไม่ได้แจ้งเงื่อนไขก่อนเปิดระบบให้ครบ ทำให้พี่ไรเดอร์อาจยังไม่เข้าใจว่าต้องสอบใหม่และมีเรื่องเงินประกันที่ต้องรับทราบก่อน
เงื่อนไขที่ใช้หักคะแนน: พลาดเล็กน้อย
หัก 2 คะแนน
ตัวอย่างจากเคส:
“พี่ไรเดอร์ต้องการเปิดระบบ สามารถแจ้งเปิดระบบจากบัญชี RR795977 ได้เลยครับ”
ตัวอย่างที่เหมาะสมกว่า:
“พี่ไรเดอร์สามารถขอเปิดระบบจากบัญชี RR795977 ได้ครับ โดยต้องส่งเอกสารให้ครบ ยืนยันตัวตน และรับทราบเงื่อนไขการสอบใหม่กับเงินประกันก่อน จากนั้นแอดมินจะส่งเรื่องให้ทีมที่เกี่ยวข้องตรวจสอบต่อครับ”</t>
  </si>
  <si>
    <t>แอดมินดูแลเคสได้ต่อเนื่อง มีการตอบคำถามหลายประเด็น และแจ้งให้พี่ไรเดอร์ส่งเอกสารผ่านช่องทางนี้ได้ ถือว่าดูแลเคสได้ดีในระดับหนึ่ง แต่ยังควรแจ้งขั้นตอนต่อไปให้ชัดกว่านี้ เช่น เมื่อได้รับเอกสารครบแล้ว แอดมินจะส่งเรื่องให้ทีมที่เกี่ยวข้องตรวจสอบ และจะแจ้งผลกลับอีกครั้ง เพื่อให้พี่ไรเดอร์เข้าใจว่าหลังส่งเอกสารแล้วต้องรออะไรต่อ
เงื่อนไขที่ใช้หักคะแนน: พลาดเล็กน้อย
หัก 2 คะแนน
ตัวอย่างจากเคส:
“หรือหากอัปเดตเอกสารเข้าสู่แอปฯไม่ได้ สามารถส่งเอกสารให้แอดมินทางนี้ได้เลยครับ”
ตัวอย่างที่เหมาะสมกว่า:
“หากอัปโหลดเอกสารผ่านแอปไม่ได้ สามารถส่งเอกสารผ่านช่องทางนี้ได้ครับ หลังจากได้รับเอกสารครบ แอดมินจะส่งเรื่องให้ทีมที่เกี่ยวข้องตรวจสอบ และจะแจ้งผลหรือขั้นตอนถัดไปให้ทราบอีกครั้งครับ”</t>
  </si>
  <si>
    <t>ข้อความโดยรวมอ่านเข้าใจได้ แต่ช่วงท้ายมีหลายประเด็นรวมกัน ทั้งเรื่องเอกสาร พื้นที่งาน และการปิดเคส หากแยกหัวข้อสั้น ๆ จะช่วยให้พี่ไรเดอร์เข้าใจง่ายขึ้น
เงื่อนไขที่ใช้หักคะแนน: พลาดเล็กน้อย
หัก 1 คะแนน
ตัวอย่างจากเคส:
มีการแจ้งเอกสารหลายรายการ และตอบเรื่อง “สายไหม เป็นพื้นที่ที่มีงานตลอดทั้งวัน” ในช่วงเดียวกัน
ตัวอย่างที่เหมาะสมกว่า:
“ขอแยกเป็น 2 เรื่องนะครับ
เรื่องเปิดระบบ: ส่งเอกสารครบแล้วแอดมินจะส่งเรื่องให้ทีมตรวจสอบ
เรื่องพื้นที่รับงาน: หลังเปิดระบบแล้วสามารถตรวจสอบงานจากแผนที่งานในแอปได้ครับ”</t>
  </si>
  <si>
    <t>ภาษาสุภาพ แต่มีคำสะกดและคำลงท้ายบางจุดที่ควรแก้ เช่น “โฟรไฟล์” ควรเป็น “โปรไฟล์” และบางประโยคใช้ “นะคะ” ทั้งที่แอดมินใช้ครับเป็นหลัก ทำให้โทนไม่สม่ำเสมอ
เงื่อนไขที่ใช้หักคะแนน: พลาดเล็กน้อย
หัก 1 คะแนน
ตัวอย่างจากเคส:
“รูปถ่ายโฟรไฟล์”
“ต้องมีเอกสารยินยอมให้ใช้รถเท่านั้นนะคะ”
ตัวอย่างที่เหมาะสมกว่า:
“รูปถ่ายโปรไฟล์”
“กรณีเป็นรถของบุคคลอื่น ต้องมีเอกสารยินยอมให้ใช้รถแนบมาด้วยครับ”</t>
  </si>
  <si>
    <t>แอดมินใช้น้ำเสียงสุภาพ และตอบพี่ไรเดอร์ได้ต่อเนื่อง เหมาะกับกรณีที่พี่ไรเดอร์ต้องการกลับมาขับอีกครั้ง จุดที่ยังเพิ่มเติมได้คือควรสรุปให้ชัดว่ากรณีนี้สามารถดำเนินการจากบัญชีเดิมได้ และเมื่อพี่ไรเดอร์ส่งเอกสารครบแล้ว แอดมินจะช่วยส่งเรื่องต่อให้ทีมที่เกี่ยวข้องตรวจสอบ
เงื่อนไขที่ใช้หักคะแนน: พลาดเล็กน้อย
หัก 1 คะแนน
ตัวอย่างจากเคส:
พี่ไรเดอร์กังวลเรื่องต้องสมัครใหม่และบัญชีเดิม แอดมินตอบได้ แต่ยังไม่ได้สรุปให้มั่นใจตอนท้าย
ตัวอย่างที่เหมาะสมกว่า:
“ไม่ต้องกังวลนะครับพี่ กรณีนี้สามารถดำเนินการจากบัญชีเดิม RR795977 ได้ครับ หลังจากส่งเอกสารครบ แอดมินจะช่วยส่งเรื่องให้ทีมที่เกี่ยวข้องตรวจสอบต่อครับ”</t>
  </si>
  <si>
    <t>ไรเดอร์สอบถามการกลับมาใช้งานบัญชีเดิม / ขอเปิดระบบอีกครั้ง (Rider Re-activation Inquiry)</t>
  </si>
  <si>
    <t>พี่ไรเดอร์แจ้งว่าใส่เบอร์แล้วระบบขึ้นว่าไม่เคยลงทะเบียน ต้องการกลับมาขับงานใหม่ และสงสัยว่าต้องสมัครใหม่หรือไม่ แอดมินตรวจสอบพบว่าบัญชี RR795977 เคยกดยกเลิกบัญชี และแจ้งว่าปัจจุบันมีบัญชีเดียว จากนั้นแนะนำให้ติดตั้งแอปใหม่ เข้าระบบด้วยเบอร์เดิม หรือส่งเอกสารเพิ่มเติมได้</t>
  </si>
  <si>
    <t>https://drive.google.com/open?id=1uGUdobCP7DiPLF1TsxwsxVO7ERrP2LT_</t>
  </si>
  <si>
    <t>AA235922</t>
  </si>
  <si>
    <t>https://app.oho.chat/business/6805c0f16232119d2a1204b5/smartchat?room=683eef4ca9249dd530177ad6</t>
  </si>
  <si>
    <t>แอดมินทักทาย ระบุชื่อแอดมิน และปิดการสนทนาได้เหมาะสม มีข้อความปิดท้ายสุภาพว่า “ขับขี่ปลอดภัย แอดมินขนมต้มยินดีให้บริการครับ” 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</si>
  <si>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ข้อมูลที่ใช้ในเคสเป็นข้อมูลเพื่อยืนยันออเดอร์และดำเนินการแก้ไขงานให้พี่ไรเดอร์เท่านั้น ไม่มีการขอข้อมูลอ่อนไหวเกินจำเป็น
เงื่อนไขที่ใช้หักคะแนน: ไม่พบข้อผิดพลาด</t>
  </si>
  <si>
    <t>กระบวนการหลักทำได้ถูกต้อง แอดมินตรวจสอบออเดอร์ ยืนยันข้อมูลก่อนดำเนินการ เสนอทางเลือกตาม Process และหลังพี่ไรเดอร์เลือกข้อ 2 ก็ยกเลิกงานออกจากหน้าจอ พร้อมใส่ค่ารอบให้ รวมถึงมีการเปิดเคสปรับสถานะออเดอร์เป็น Complete เพิ่มเติมแล้ว
จุดที่หักคือเวลารอรับบริการในระบบขึ้น 0:07:23 ซึ่งถือว่าค่อนข้างนาน และแอดมินยังไม่ได้กำชับพี่ไรเดอร์เรื่องการกด “ถึงร้าน” และถ่ายรูปที่หน้าร้านในครั้งถัดไป เพื่อป้องกันปัญหา Merchant Timeout หรือสถานะงานค้างซ้ำ
เงื่อนไขที่ใช้หักคะแนน: พลาดเล็กน้อย
หัก 2 คะแนน
ตัวอย่างจากเคส:
แอดมินแก้ไขงานได้ถูกต้อง แต่ไม่มีข้อความกำชับเพิ่มเติมหลังดำเนินการเสร็จ
ตัวอย่างที่เหมาะสมกว่า:
“เรียบร้อยครับ แอดมินใส่ค่ารอบให้แล้วนะครับ ครั้งถัดไปรบกวนพี่ไรเดอร์กดถึงร้านและถ่ายรูปรับอาหารที่หน้าร้านก่อนนำอาหารออกไปส่งทุกครั้ง เพื่อป้องกันสถานะงานค้างหรือระบบยกเลิกอัตโนมัติครับ”</t>
  </si>
  <si>
    <t>ข้อมูลที่แอดมินแจ้งถูกต้องตาม Process กรณีไรเดอร์ยังไม่ได้กดปุ่มถึงร้าน แอดมินไม่สามารถกดจบงานแทนเป็นสถานะสำเร็จได้ทันที จึงเสนอทางเลือกให้กลับไปกดถึงร้าน หรือยกเลิกงานออกจากหน้าจอและใส่ค่ารอบให้ ซึ่งตรงกับแนวทางที่ให้มา
เงื่อนไขที่ใช้หักคะแนน: ไม่พบข้อผิดพลาด</t>
  </si>
  <si>
    <t>แอดมินตอบครบเกือบทั้งหมด ทั้งยืนยันออเดอร์ อธิบายสถานะ เสนอทางเลือก และดำเนินการตามที่พี่ไรเดอร์เลือก แต่ยังควรเพิ่มการแจ้งกำชับเรื่องขั้นตอนที่ถูกต้องในครั้งถัดไป เช่น ต้องกดถึงร้านและถ่ายรูปรับอาหารก่อนนำอาหารไปส่ง เพื่อให้พี่ไรเดอร์เข้าใจและไม่เกิดปัญหาเดิมอีก
เงื่อนไขที่ใช้หักคะแนน: พลาดเล็กน้อย
หัก 1 คะแนน
ตัวอย่างจากเคส:
หลังใส่ค่ารอบแล้ว แอดมินถามว่าต้องการสอบถามเพิ่มเติมหรือไม่ แต่ไม่ได้แจ้งวิธีป้องกันปัญหาครั้งหน้า
ตัวอย่างที่เหมาะสมกว่า:
“ครั้งถัดไปรบกวนพี่ไรเดอร์กดถึงร้านและถ่ายรูปรับอาหารก่อนนำอาหารออกไปส่งทุกครั้งนะครับ หากแอปค้างให้รีบติดต่อแอดมินทันทีเพื่อช่วยตรวจสอบให้ครับ”</t>
  </si>
  <si>
    <t>แอดมินแจ้งทางเลือกชัดเจน แยกเป็นข้อ 1 และข้อ 2 ทำให้พี่ไรเดอร์เข้าใจและเลือกดำเนินการได้ง่าย ถือว่าชัดเจนดี
เงื่อนไขที่ใช้หักคะแนน: ไม่พบข้อผิดพลาด</t>
  </si>
  <si>
    <t>แอดมินวิเคราะห์ปัญหาได้ตรงจุดว่าออเดอร์ยังติดสถานะก่อนถึงร้าน จึงไม่สามารถจบงานแทนได้ทันที และเลือกแนวทางแก้ไขตรงกับสถานการณ์ หลังพี่ไรเดอร์เลือกให้ยกเลิกงานออกจากหน้าจอ แอดมินก็ใส่ค่ารอบให้เรียบร้อย พร้อมมีการเปิดเคสปรับสถานะ Complete ตามหลังบ้าน
เงื่อนไขที่ใช้หักคะแนน: ไม่พบข้อผิดพลาด</t>
  </si>
  <si>
    <t>แอดมินรับเรื่อง ตรวจสอบ แจ้งทางเลือก และดำเนินการให้จนจบ พี่ไรเดอร์ได้รับค่ารอบ และมีการเปิดเคสปรับสถานะออเดอร์ต่อ ถือว่ามีการดูแลเคสครบและมี Next Step ชัดเจนพอ
เงื่อนไขที่ใช้หักคะแนน: ไม่พบข้อผิดพลาด</t>
  </si>
  <si>
    <t>ข้อความอ่านง่าย แยกตัวเลือกเป็นข้อ ๆ ชัดเจน พี่ไรเดอร์สามารถตอบเลือกแนวทางได้ทันที ไม่สับสน
เงื่อนไขที่ใช้หักคะแนน: ไม่พบข้อผิดพลาด</t>
  </si>
  <si>
    <t>ภาษากระชับ สุภาพ เข้าใจง่าย ไม่มีคำผิดที่กระทบต่อความเข้าใจหรือความเป็นมืออาชีพของเคส
เงื่อนไขที่ใช้หักคะแนน: ไม่พบข้อผิดพลาด</t>
  </si>
  <si>
    <t>แอดมินใช้น้ำเสียงสุภาพ ให้ข้อมูลตรงไปตรงมา และช่วยแก้ปัญหาให้พี่ไรเดอร์อย่างเหมาะสม สถานการณ์นี้พี่ไรเดอร์ต้องการให้ช่วยจบงานเพื่อรับงานต่อ แอดมินตอบและดำเนินการได้ดี
เงื่อนไขที่ใช้หักคะแนน: ไม่พบข้อผิดพลาด</t>
  </si>
  <si>
    <t>ไรเดอร์ขอให้ช่วยจบงาน / แอปค้างและไม่ได้กดถึงร้าน (Rider Unable to Complete Order / App Issue)</t>
  </si>
  <si>
    <t>พี่ไรเดอร์แจ้งว่าแอปค้าง กดถึงร้านไม่ได้ แต่นำอาหารไปส่งให้ลูกค้าเรียบร้อยแล้ว และขอให้แอดมินช่วยจบงาน แอดมินตรวจสอบออเดอร์ ยืนยันเลขออเดอร์และชื่อร้านค้ากับพี่ไรเดอร์ก่อน จากนั้นแจ้งว่าพี่ไรเดอร์ยังไม่ได้กดปุ่มถึงร้าน จึงไม่สามารถปิดงานแทนเป็นสถานะสำเร็จได้ พร้อมเสนอทางเลือก 2 ทาง คือกลับไปกดถึงร้านก่อน หรือให้แอดมินยกเลิกงานออกจากหน้าจอและใส่ค่ารอบให้ พี่ไรเดอร์เลือกข้อ 2 แอดมินจึงดำเนินการยกเลิกออเดอร์และใส่ค่ารอบ 46 บาทให้เรียบร้อย</t>
  </si>
  <si>
    <t>https://drive.google.com/open?id=1DZPIXvmMzy8TjxQqjdAxpKM7pn-UYvLV</t>
  </si>
  <si>
    <t>AA238226</t>
  </si>
  <si>
    <t>https://app.oho.chat/business/6805c0f16232119d2a1204b5/smartchat?room=69679ee5b01f0a1c8f75e7c5</t>
  </si>
  <si>
    <t>แอดมินมีการทักทาย ระบุชื่อแอดมิน และปิดการสนทนาได้สุภาพครบถ้วน มีข้อความปิดท้ายว่า “แอดมินอินทนิลยินดีให้บริการครับ พี่ไรเดอร์ขับขี่ปลอดภัยนะครับ”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</si>
  <si>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และไม่มีการขอข้อมูลอ่อนไหวที่ไม่เกี่ยวข้องกับเคส ข้อมูลที่ควรขอเพิ่มเติม เช่น Rider ID หรือเบอร์โทรศัพท์ เป็นข้อมูลที่จำเป็นต่อการประสานงานรับเสื้อ จึงไม่ถือว่าผิด PDPA
เงื่อนไขที่ใช้หักคะแนน: ไม่พบข้อผิดพลาด</t>
  </si>
  <si>
    <t>แอดมินตอบกลับอยู่ในเวลาที่เหมาะสม และแจ้งระยะเวลาจัดส่ง 7–14 วันทำการได้ แต่การดำเนินการตาม Process ยังไม่ครบ เพราะเมื่อพี่ไรเดอร์แจ้งว่าต้องการเข้ารับสินค้าด้วยตนเอง แอดมินควรขอข้อมูลที่จำเป็น เช่น Rider ID หรือเบอร์โทรศัพท์ แล้วแจ้งว่าจะช่วยบันทึกหรือประสานงานกับส่วนงานที่เกี่ยวข้องเพื่อยืนยันสถานที่และเวลารับ ไม่ใช่ตอบกลับภายหลังว่าให้รอรับการจัดส่งแทน
เงื่อนไขที่ใช้หักคะแนน: พลาดปานกลาง
หัก 3 คะแนน
ตัวอย่างจากเคส:
แอดมินแจ้งว่า “สามารถแจ้งวันและเวลาที่สะดวกเข้ารับสินค้าได้เลยนะครับ” แต่เมื่อไรเดอร์แจ้งวันเวลามาแล้ว แอดมินกลับตอบว่า “แนะนำให้รอรับการจัดส่งจะสะดวกกว่าครับ”
ตัวอย่างที่เหมาะสมกว่า:
“รับทราบครับ พี่ไรเดอร์สะดวกเข้ารับสินค้าวันที่ 25/05/2026 เวลา 09:30 น. แอดมินขอ Rider ID หรือเบอร์โทรศัพท์เพิ่มเติม เพื่อบันทึกข้อมูลและประสานงานยืนยันสถานที่/เวลารับสินค้ากับส่วนงานที่เกี่ยวข้องให้นะครับ”</t>
  </si>
  <si>
    <t>ข้อมูลเรื่องการจัดส่งภายใน 7–14 วันทำการถือว่าให้ข้อมูลได้ แต่คำตอบเรื่องการรับเองยังไม่ชัดและมีความย้อนแย้งในแชท ตอนแรกแจ้งว่าสามารถรับเองได้และให้แจ้งวันเวลา แต่ภายหลังแนะนำให้รอรับการจัดส่งแทน โดยไม่ได้ดำเนินการประสานงานตามที่แจ้งไว้ ทำให้คำตอบไม่ตรงกับความต้องการของพี่ไรเดอร์เท่าที่ควร
เงื่อนไขที่ใช้หักคะแนน: พลาดปานกลาง
หัก 3 คะแนน
ตัวอย่างจากเคส:
พี่ไรเดอร์แจ้งว่า “ผมมีความประสงค์จะเข้ารับสินค้าที่บริษัทครับ” และแจ้งวันเวลาแล้ว แต่แอดมินไม่ได้รับเรื่องต่อ
ตัวอย่างที่เหมาะสมกว่า:
“กรณีต้องการเข้ารับเอง แอดมินจะช่วยประสานงานให้ก่อนนะครับ เพื่อยืนยันว่ารอบวันและเวลาที่พี่ไรเดอร์สะดวกสามารถเข้ารับได้หรือไม่ หากยืนยันแล้วจะแจ้งรายละเอียดสถานที่รับให้อีกครั้งครับ”</t>
  </si>
  <si>
    <t>คำตอบยังไม่ครบตามคำถามหลัก เพราะพี่ไรเดอร์ถามว่า “รับได้ที่ไหน” แต่แอดมินไม่ได้แจ้งสถานที่รับที่ชัดเจน หรืออย่างน้อยควรแจ้งว่าจะตรวจสอบ/ประสานงานเพื่อยืนยันสถานที่ให้ รวมถึงไม่ได้ขอ Rider ID หรือเบอร์โทรศัพท์เพื่อบันทึกข้อมูลในการประสานงาน และไม่ได้แจ้งให้ตรวจสอบรายละเอียดจากลิงก์สั่งซื้อ
เงื่อนไขที่ใช้หักคะแนน: พลาดปานกลาง
หัก 4 คะแนน
ตัวอย่างจากเคส:
แอดมินแจ้งเพียงระยะเวลาจัดส่ง และเมื่อไรเดอร์ต้องการรับเอง ก็ยังไม่ได้แจ้งสถานที่รับหรือขั้นตอนต่อที่ชัดเจน
ตัวอย่างที่เหมาะสมกว่า:
“สถานที่รับอุปกรณ์จะยืนยันตามรอบและรายละเอียดที่ส่วนงานอุปกรณ์แจ้งนะครับ แอดมินขอ Rider ID หรือเบอร์โทรศัพท์ไว้ก่อน เพื่อช่วยประสานงานยืนยันสถานที่รับและแจ้งกลับให้พี่ไรเดอร์ทราบครับ”</t>
  </si>
  <si>
    <t>แอดมินอธิบายขั้นตอนไม่ชัดพอ เพราะตอนแรกบอกว่าสามารถรับเองได้และให้แจ้งวันเวลา แต่ภายหลังกลับแนะนำให้รอจัดส่ง ทำให้พี่ไรเดอร์อาจสับสนว่าจริง ๆ แล้วรับเองได้หรือไม่ได้ ควรแยกให้ชัดว่า “จัดส่งตามปกติ” กับ “กรณีต้องการรับเอง แอดมินจะช่วยประสานงานยืนยันให้”
เงื่อนไขที่ใช้หักคะแนน: พลาดปานกลาง
หัก 2 คะแนน
ตัวอย่างจากเคส:
“ได้ครับ หากพี่ไรเดอร์ประสงค์จะเข้ารับสินค้าด้วยตนเอง...”
ต่อมา “แอดมินแนะนำให้รอรับการจัดส่งจะสะดวกกว่าครับ”
ตัวอย่างที่เหมาะสมกว่า:
“โดยปกติสินค้าจะจัดส่งภายใน 7–14 วันทำการครับ หากพี่ไรเดอร์ต้องการเข้ารับเอง แอดมินจะช่วยประสานงานยืนยันรอบรับสินค้าให้ก่อน และจะแจ้งสถานที่/เวลาที่แน่นอนอีกครั้งครับ”</t>
  </si>
  <si>
    <t>แอดมินเข้าใจเบื้องต้นว่าเป็นเรื่องการสั่งเสื้อและการรับสินค้า แต่ยังตอบไม่ตรงกับความต้องการหลักของพี่ไรเดอร์ เพราะพี่ไรเดอร์แจ้งชัดว่าอยากเข้ารับสินค้าที่บริษัท และระบุวันเวลาไว้แล้ว เคสนี้แอดมินควรรับเรื่องไปประสานงานต่อก่อน ไม่ควรตอบให้รอจัดส่งเพียงอย่างเดียว ทำให้ความต้องการของพี่ไรเดอร์ยังไม่ได้รับการดูแลต่อ
เงื่อนไขที่ใช้หักคะแนน: พลาดปานกลาง
หัก 6 คะแนน
ตัวอย่างจากเคส:
พี่ไรเดอร์แจ้งวันเวลาเข้ารับสินค้า “25/5/2026 09.30น.” แล้ว แต่แอดมินไม่ได้ขอข้อมูลเพิ่มหรือแจ้งว่าจะประสานงานให้
ตัวอย่างที่เหมาะสมกว่า:
“รับทราบวันเวลาที่พี่ไรเดอร์สะดวกแล้วครับ แอดมินจะช่วยประสานงานเพื่อยืนยันรอบเข้ารับสินค้าให้ หากสามารถเข้ารับได้ตามวันเวลาดังกล่าว แอดมินจะแจ้งรายละเอียดสถานที่และวิธีเข้ารับให้อีกครั้งครับ”</t>
  </si>
  <si>
    <t>แอดมินมีการตอบต่อเนื่อง แต่การดูแลเคสยังไม่ครบ เพราะเมื่อพี่ไรเดอร์แจ้งความประสงค์และระบุวันเวลาที่ต้องการรับสินค้าแล้ว แอดมินยังไม่ได้รับเรื่องไปดำเนินการต่อ ไม่ได้ขอข้อมูลเพิ่มเติมเพื่อใช้ประสานงาน และไม่ได้แจ้งว่าจะตรวจสอบกับส่วนงานที่เกี่ยวข้อง ทำให้พี่ไรเดอร์ยังไม่ทราบว่าต้องดำเนินการต่ออย่างไร
เงื่อนไขที่ใช้หักคะแนน: พลาดปานกลาง
หัก 4 คะแนน
ตัวอย่างจากเคส:
แอดมินถามให้แจ้งวันเวลา แต่หลังจากได้รับข้อมูลแล้วไม่ได้ดำเนินการต่อในทิศทางนั้น
ตัวอย่างที่เหมาะสมกว่า:
“แอดมินรับข้อมูลวันและเวลาที่พี่ไรเดอร์สะดวกไว้แล้วนะครับ ขอ Rider ID หรือเบอร์โทรศัพท์เพิ่มเติม เพื่อประสานงานกับทีมอุปกรณ์และแจ้งยืนยันกลับให้อีกครั้งครับ”</t>
  </si>
  <si>
    <t>ข้อความอ่านง่าย ไม่ยาวเกินไป และสื่อสารเป็นลำดับพอสมควร ไม่มีปัญหาเรื่องโครงสร้างข้อความ
เงื่อนไขที่ใช้หักคะแนน: ไม่พบข้อผิดพลาด</t>
  </si>
  <si>
    <t>ภาษาสุภาพ กระชับ อ่านเข้าใจง่าย ไม่พบคำผิดที่กระทบต่อความหมายหรือความเป็นมืออาชีพ
เงื่อนไขที่ใช้หักคะแนน: ไม่พบข้อผิดพลาด</t>
  </si>
  <si>
    <t>น้ำเสียงสุภาพและเป็นมิตร มีการอวยพรให้พี่ไรเดอร์ขับขี่ปลอดภัย เหมาะกับการสื่อสารกับไรเดอร์ แต่ยังขาดความชัดเจนในการรับเรื่องต่อ เมื่อไรเดอร์แจ้งว่าจะเข้ารับสินค้าด้วยตนเองแล้ว
เงื่อนไขที่ใช้หักคะแนน: พลาดเล็กน้อย
หัก 1 คะแนน
ตัวอย่างจากเคส:
น้ำเสียงสุภาพ แต่ยังไม่ได้แสดงการรับเรื่องต่อให้ชัดหลังไรเดอร์แจ้งวันเวลาเข้ารับสินค้า
ตัวอย่างที่เหมาะสมกว่า:
“รับทราบครับ แอดมินจะช่วยประสานงานเรื่องการเข้ารับสินค้าให้ และจะแจ้งยืนยันกลับอีกครั้งนะครับ”</t>
  </si>
  <si>
    <t>ไรเดอร์สอบถามการรับเสื้อ / อุปกรณ์การทำงาน (Rider Uniform / Equipment Pickup Inquiry)</t>
  </si>
  <si>
    <t>พี่ไรเดอร์สอบถามว่าสั่งเสื้อแล้วสามารถรับได้ที่ไหน แอดมินแจ้งว่าหากสั่งซื้อเสื้อแล้ว ทีมที่เกี่ยวข้องจะจัดส่งภายในประมาณ 7–14 วันทำการ ต่อมาพี่ไรเดอร์ถามว่าสามารถรับเองที่บริษัทได้หรือไม่ แอดมินตอบว่าได้ และให้แจ้งวันเวลาที่สะดวกเพื่อประสานงาน แต่เมื่อพี่ไรเดอร์แจ้งวันเวลาที่ต้องการเข้ารับ แอดมินกลับแนะนำให้รอรับการจัดส่งแทน โดยไม่ได้ขอ Rider ID หรือเบอร์โทรศัพท์เพื่อบันทึก/ประสานงาน และไม่ได้แจ้งว่าจะตรวจสอบกับ Senior หรือส่วนงานอุปกรณ์เพื่อยืนยันสถานที่และเวลารับที่แน่นอน</t>
  </si>
  <si>
    <t>https://drive.google.com/open?id=10Pi4xnyC7prVKTrtbDlMP79oVDvlxWog</t>
  </si>
  <si>
    <t>AA238191</t>
  </si>
  <si>
    <t>https://app.oho.chat/business/6805c0f16232119d2a1204b5/smartchat?room=6a07093e499d418881c56e5b</t>
  </si>
  <si>
    <t>แอดมินทักทาย ระบุชื่อแอดมิน และปิดท้ายได้สุภาพ มีการขอบคุณและอวยพรให้ร้านค้ามียอดขายดี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</si>
  <si>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แอดมินขอเฉพาะหมายเลขออเดอร์เพื่อใช้ตรวจสอบและดำเนินการยกเลิก ซึ่งเกี่ยวข้องกับเคสโดยตรง
เงื่อนไขที่ใช้หักคะแนน: ไม่พบข้อผิดพลาด</t>
  </si>
  <si>
    <t>แอดมินรับเรื่องและดำเนินการยกเลิกออเดอร์ได้รวดเร็ว แต่ยังทำ Process ไม่ครบ เพราะกรณีร้านค้าแจ้งว่าสินค้าหมดและลูกค้าขอยกเลิก แอดมินควรยืนยันกับลูกค้าโดยตรงก่อน และหากมีไรเดอร์เกี่ยวข้องควรแจ้งไรเดอร์ให้ทราบด้วย เพื่อป้องกันผลกระทบต่อทุกฝ่าย
เงื่อนไขที่ใช้หักคะแนน: พลาดปานกลาง
หัก 5 คะแนน
ตัวอย่างจากเคส:
แอดมินดำเนินการยกเลิกออเดอร์ทันทีหลังร้านค้าแจ้งเลขออเดอร์ โดยไม่พบหลักฐานการโทรหรือประสานยืนยันกับลูกค้าและไรเดอร์
ตัวอย่างที่เหมาะสมกว่า:
“รับทราบครับ แอดมินขอตรวจสอบสถานะออเดอร์และขอประสานยืนยันกับคุณลูกค้า/พี่ไรเดอร์ก่อนนะครับ หากลูกค้ายืนยันยกเลิก แอดมินจะดำเนินการยกเลิกออเดอร์ให้ครับ”</t>
  </si>
  <si>
    <t>การยกเลิกออเดอร์กรณีสินค้าหมดสามารถทำได้ และจากระบบพบว่ามีการยกเลิกแบบ ADMIN - CANCEL แล้วจริง แต่คำตอบยังไม่ถูกต้องครบตามเงื่อนไข เพราะยังขาดการประสานยืนยันกับลูกค้าและไรเดอร์ก่อนดำเนินการ
เงื่อนไขที่ใช้หักคะแนน: พลาดปานกลาง
หัก 3 คะแนน
ตัวอย่างจากเคส:
“แอดมินดำเนินการยกเลิกหมายเลขคำสั่งซื้อ 260515-SF-9807 เรียบร้อยแล้วนะครับ”
ตัวอย่างที่เหมาะสมกว่า:
“แอดมินตรวจสอบออเดอร์แล้วนะครับ ขอประสานยืนยันกับคุณลูกค้าและพี่ไรเดอร์ก่อน หากยืนยันยกเลิกเรียบร้อย แอดมินจะดำเนินการยกเลิกให้ทันทีครับ”</t>
  </si>
  <si>
    <t>แอดมินแจ้งผลการยกเลิกให้ร้านค้าทราบแล้ว แต่ยังตอบไม่ครบในมุม Process เพราะไม่ได้แจ้งว่าจะมีการประสานลูกค้า/ไรเดอร์ ไม่แจ้งเรื่องผลกระทบหลังยกเลิก เช่น ระบบจะคืนเงินให้ลูกค้าตามช่องทางชำระเงิน และไม่ได้ยืนยันว่าทุกฝ่ายรับทราบแล้ว
เงื่อนไขที่ใช้หักคะแนน: พลาดปานกลาง
หัก 4 คะแนน
ตัวอย่างจากเคส:
แอดมินแจ้งเพียงว่ายกเลิกเรียบร้อย แต่ไม่ได้แจ้งว่ามีการยืนยันกับลูกค้าและไรเดอร์แล้วหรือไม่
ตัวอย่างที่เหมาะสมกว่า:
“ดำเนินการยกเลิกออเดอร์เรียบร้อยแล้วครับ ระบบจะคืนเงินให้คุณลูกค้าตามช่องทางที่ชำระเข้ามา และแอดมินได้แจ้งผู้เกี่ยวข้องให้ทราบเรียบร้อยครับ”</t>
  </si>
  <si>
    <t>ข้อความของแอดมินสั้นและเข้าใจง่าย แต่ขั้นตอนที่แจ้งยังไม่ชัด เพราะไม่ได้บอกว่าก่อนยกเลิกต้องตรวจสอบสถานะและประสานผู้เกี่ยวข้อง หากแจ้งให้ร้านค้าทราบว่าแอดมินจะตรวจสอบและยืนยันกับลูกค้า/ไรเดอร์ก่อน จะทำให้ขั้นตอนชัดเจนกว่า
เงื่อนไขที่ใช้หักคะแนน: พลาดปานกลาง
หัก 2 คะแนน
ตัวอย่างจากเคส:
“รับทราบครับ แอดมินอินทนิลตรวจสอบให้สักครู่นะครับ”
ตัวอย่างที่เหมาะสมกว่า:
“รับทราบครับ แอดมินจะตรวจสอบสถานะออเดอร์ และประสานยืนยันกับคุณลูกค้า/พี่ไรเดอร์ก่อนดำเนินการยกเลิกนะครับ”</t>
  </si>
  <si>
    <t>แอดมินดำเนินการตามคำขอของร้านค้าได้ โดยยกเลิกออเดอร์ให้เนื่องจากสินค้าหมดและร้านค้าแจ้งว่าลูกค้าขอยกเลิก แต่ยังควรตรวจสอบข้อมูลให้ครบกว่านี้ก่อนดำเนินการ เช่น เช็กสถานะออเดอร์ว่ามีไรเดอร์รับงานแล้วหรือไม่ และควรประสานลูกค้าเพื่อยืนยันความต้องการยกเลิกโดยตรงก่อน
แบบสั้นลง:
เงื่อนไขที่ใช้หักคะแนน: พลาดปานกลาง
หัก 5 คะแนน
ตัวอย่างจากเคส:
ร้านค้าแจ้งว่า “ลูกค้าขอให้ยกเลิกออเดอร์ให้หน่อย” แล้วแอดมินดำเนินการยกเลิก โดยไม่พบการยืนยันกับลูกค้าโดยตรง
ตัวอย่างที่เหมาะสมกว่า:
“แอดมินขอตรวจสอบสถานะออเดอร์และติดต่อยืนยันกับคุณลูกค้าก่อนนะครับ หากคุณลูกค้ายืนยันยกเลิก แอดมินจะดำเนินการยกเลิกให้ และหากมีพี่ไรเดอร์รับงานแล้วจะแจ้งพี่ไรเดอร์ให้ทราบด้วยครับ”</t>
  </si>
  <si>
    <t>แอดมินรับเรื่องและดำเนินการยกเลิกออเดอร์ให้จนเสร็จ แต่การดูแลเคสยังไม่ครบ เพราะยังไม่ได้แจ้งให้เห็นว่ามีการตรวจสอบผลกระทบกับฝ่ายที่เกี่ยวข้อง เช่น ลูกค้าและพี่ไรเดอร์ รวมถึงไม่ได้แจ้งขั้นตอนหลังยกเลิกให้ชัด เช่น การคืนเงินให้ลูกค้า หรือการแจ้งพี่ไรเดอร์หากมีงานอยู่ในระบบ
เงื่อนไขที่ใช้หักคะแนน: พลาดปานกลาง
หัก 3 คะแนน
ตัวอย่างจากเคส:
แอดมินแจ้งผลกับร้านค้าอย่างเดียวว่า “ยกเลิกเรียบร้อยแล้ว”
ตัวอย่างที่เหมาะสมกว่า:
“แอดมินดำเนินการยกเลิกออเดอร์เรียบร้อยแล้วครับ และจะดูแลให้ระบบคืนเงินคุณลูกค้าตามช่องทางที่ชำระ รวมถึงแจ้งพี่ไรเดอร์ที่เกี่ยวข้องให้ทราบเรียบร้อยครับ”</t>
  </si>
  <si>
    <t>ข้อความสั้น อ่านง่าย ไม่ซับซ้อน ร้านค้าเข้าใจผลการดำเนินการได้ทันที
เงื่อนไขที่ใช้หักคะแนน: ไม่พบข้อผิดพลาด</t>
  </si>
  <si>
    <t>ใช้ภาษาสุภาพ กระชับ ไม่มีคำผิดที่กระทบต่อความเข้าใจ
เงื่อนไขที่ใช้หักคะแนน: ไม่พบข้อผิดพลาด</t>
  </si>
  <si>
    <t>แอดมินใช้น้ำเสียงสุภาพและปิดท้ายได้ดี แต่ในเคสที่ต้องยกเลิกออเดอร์เพราะสินค้าหมด ควรเพิ่มข้อความขออภัยหรือแสดงความเข้าใจต่อผลกระทบของลูกค้าและพี่ไรเดอร์เล็กน้อย เพื่อให้การสื่อสารดูใส่ใจมากขึ้น
เงื่อนไขที่ใช้หักคะแนน: พลาดเล็กน้อย
หัก 1 คะแนน
ตัวอย่างจากเคส:
แอดมินแจ้งผลการยกเลิกและอวยพรยอดขาย แต่ยังไม่ได้กล่าวขออภัยในความไม่สะดวกที่เกิดขึ้นกับออเดอร์
ตัวอย่างที่เหมาะสมกว่า:
“ดำเนินการยกเลิกออเดอร์เรียบร้อยแล้วครับ ขออภัยในความไม่สะดวกที่เกิดขึ้นกับออเดอร์นี้ด้วยนะครับ”</t>
  </si>
  <si>
    <t>ร้านค้าขอยกเลิกออเดอร์เนื่องจากสินค้าหมด (Merchant Order Cancellation Due to Out of Stock)</t>
  </si>
  <si>
    <t>ร้านค้าแจ้งว่าสินค้าหมด และลูกค้าขอให้ยกเลิกออเดอร์ แอดมินทักทายและขอหมายเลขออเดอร์เพื่อดำเนินการตรวจสอบ หลังจากร้านค้าแจ้งออเดอร์ 260515-SF-9807 แอดมินดำเนินการยกเลิกคำสั่งซื้อให้เรียบร้อย ซึ่งจากการตรวจสอบในระบบพบว่ามีการยกเลิกออเดอร์แล้วจริง สถานะเป็น ADMIN - CANCEL</t>
  </si>
  <si>
    <t>https://drive.google.com/open?id=14Tj-ZGft58WxP2MQHiYIM5KC07QS0k2j</t>
  </si>
  <si>
    <t>AA237985</t>
  </si>
  <si>
    <t>https://app.oho.chat/business/6805c0f16232119d2a1204b5/smartchat?room=68d7be3495ccf92243e866ca</t>
  </si>
  <si>
    <t>แอดมินมีการทักทาย ระบุชื่อแอดมิน และปิดการสนทนาได้สุภาพครบถ้วน ข้อความปิดท้ายมีการเปิดโอกาสให้ร้านค้าติดต่อกลับได้อีก ถือว่าครบตามมาตรฐาน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</si>
  <si>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แอดมินขอข้อมูลที่เกี่ยวข้องกับการตรวจสอบ ได้แก่ หมายเลขออเดอร์ เบอร์โทรศัพท์ที่ลงทะเบียน และ Shop ID ถือว่าอยู่ในขอบเขตการตรวจสอบเคส
เงื่อนไขที่ใช้หักคะแนน: ไม่พบข้อผิดพลาด</t>
  </si>
  <si>
    <t>แอดมินเริ่มจากการขอข้อมูลเพื่อตรวจสอบ ซึ่งเป็นแนวทางที่เหมาะสม และมีการเปิดเคสร้องเรียนไรเดอร์ไว้แล้ว แต่ขั้นตอนยังไม่ครบ เพราะเมื่อแจ้งร้านค้าว่าจะนำเรื่องไปตรวจสอบและตักเตือนพี่ไรเดอร์ ควรมีการตรวจสอบหรือติดต่อไรเดอร์ต่อจริง หรืออย่างน้อยควรบันทึกรายละเอียดให้ครบ เช่น RR ไรเดอร์ เหตุการณ์ พฤติกรรมที่ถูกร้องเรียน และหลักฐานจากร้านค้า เพื่อให้ทีมที่เกี่ยวข้องตรวจสอบต่อได้ชัดเจน
เงื่อนไขที่ใช้หักคะแนน: พลาดปานกลาง
หัก 4 คะแนน
ตัวอย่างจากเคส:
มีการเปิดเคส #3519 แต่ในเนื้อหาไม่พบการระบุ RR ไรเดอร์ และไม่พบการโทรออกหาไรเดอร์เพื่อตักเตือนตามที่แจ้งร้านค้า
ตัวอย่างที่เหมาะสมกว่า:
“แอดมินขอรับเรื่องตรวจสอบพฤติกรรมพี่ไรเดอร์ให้นะครับ โดยจะบันทึกรายละเอียดออเดอร์ เหตุการณ์ และหลักฐานที่ร้านค้าส่งมา เพื่อส่งให้ทีมที่เกี่ยวข้องตรวจสอบและพิจารณาดำเนินการตามขั้นตอนครับ”</t>
  </si>
  <si>
    <t>แอดมินให้ข้อมูลถูกต้องในส่วนที่แจ้งว่า ร้านค้าต้องกดรับออเดอร์ก่อน จากนั้นไรเดอร์จึงจะสามารถเดินทางไปรับสินค้าได้ และการรับเรื่องร้องเรียนพฤติกรรมไรเดอร์ก็เป็นแนวทางที่ถูกต้อง แต่การแจ้งว่าจะ “ตักเตือนพี่ไรเดอร์” ยังเร็วเกินไป เพราะยังไม่พบว่ามีการสอบถามไรเดอร์หรือเก็บข้อมูลไรเดอร์ครบก่อน จึงควรใช้คำว่า “ส่งเรื่องตรวจสอบ/พิจารณาตามขั้นตอน” มากกว่า
เงื่อนไขที่ใช้หักคะแนน: พลาดเล็กน้อย
หัก 2 คะแนน
ตัวอย่างจากเคส:
“แอดมินจะนำเรื่องดังกล่าวไปตรวจสอบและตักเตือนพี่ไรเดอร์”
ตัวอย่างที่เหมาะสมกว่า:
“แอดมินจะรับเรื่องเพื่อตรวจสอบพฤติกรรมพี่ไรเดอร์ตามข้อมูลและหลักฐานที่ร้านค้าแจ้งเข้ามา หากตรวจสอบพบว่าไม่เป็นไปตามมาตรฐานบริการ จะดำเนินการตามขั้นตอนที่เกี่ยวข้องครับ”</t>
  </si>
  <si>
    <t>แอดมินตอบได้บางส่วน แต่ยังไม่ครบทุกประเด็นที่ร้านค้าถาม ร้านค้าถามทั้งเรื่องการอัดเสียง การกระทำของไรเดอร์ถูกต้องตามมารยาทหรือไม่ และขั้นตอนการกดรับออเดอร์ แอดมินตอบเฉพาะเรื่องการกดรับออเดอร์และรับเรื่องตักเตือนไรเดอร์ แต่ไม่ได้อธิบายเรื่องการอัดเสียงหรือแนวทางพฤติกรรมที่เหมาะสมของทั้งไรเดอร์และร้านค้า รวมถึงไม่ได้แจ้งร้านค้าอย่างนุ่มนวลว่าร้านค้าควรรักษาถ้อยคำสุภาพเช่นกัน
เงื่อนไขที่ใช้หักคะแนน: พลาดปานกลาง
หัก 4 คะแนน
ตัวอย่างจากเคส:
ร้านค้าถามว่า “อัดเสียงไว้ด้วย ซึ่งถือว่าเป็นการทำผิดกฎหมายหรือไม่” แต่แอดมินไม่ได้ตอบประเด็นนี้
ตัวอย่างที่เหมาะสมกว่า:
“ในส่วนการอัดเสียง แอดมินขอรับเรื่องและตรวจสอบตามหลักเกณฑ์ของบริษัทก่อนนะครับ ส่วนพฤติกรรมการสื่อสาร ทั้งพี่ไรเดอร์และร้านค้าควรใช้ถ้อยคำสุภาพต่อกัน แอดมินจะบันทึกข้อมูลเหตุการณ์นี้ให้ทีมที่เกี่ยวข้องตรวจสอบต่อครับ”</t>
  </si>
  <si>
    <t>แอดมินมีการขอข้อมูลและแจ้งผลเบื้องต้น แต่ขั้นตอนการรับเรื่องร้องเรียนยังไม่ชัดว่าแอดมินจะตรวจสอบอะไรต่อ ใครเป็นผู้พิจารณา และร้านค้าจะได้รับการติดตามหรือไม่ อีกทั้งข้อความ “จะนำเรื่องไปตักเตือน” ทำให้ดูเหมือนตัดสินผลไปแล้ว ทั้งที่ข้อมูลยังไม่ครบ
เงื่อนไขที่ใช้หักคะแนน: พลาดปานกลาง
หัก 2 คะแนน
ตัวอย่างจากเคส:
แอดมินแจ้งว่าจะตักเตือนไรเดอร์ แต่ไม่มีการแจ้งขั้นตอนว่าบันทึกเรื่อง ส่งตรวจสอบ หรือรอผลพิจารณา
ตัวอย่างที่เหมาะสมกว่า:
“แอดมินจะบันทึกเรื่องร้องเรียนพร้อมรายละเอียดออเดอร์และหลักฐานที่ร้านค้าส่งมา เพื่อให้ทีมที่เกี่ยวข้องตรวจสอบพฤติกรรมพี่ไรเดอร์ตามขั้นตอนนะครับ”</t>
  </si>
  <si>
    <t>แอดมินจับประเด็นได้ว่าเป็นเคสร้องเรียนพฤติกรรมไรเดอร์และสอบถามขั้นตอนการกดรับออเดอร์ แต่การแก้ปัญหายังไม่ครบ เพราะควรแยกประเด็นให้ชัดเจนว่า 1) ระบบการกดรับออเดอร์เป็นอย่างไร 2) พฤติกรรมไรเดอร์ต้องตรวจสอบตามหลักฐาน 3) ร้านค้าเองก็ยอมรับว่ามีการใช้คำไม่สุภาพ จึงควรแนะนำให้ทั้งสองฝ่ายสื่อสารอย่างสุภาพตามมาตรฐาน ไม่ใช่เน้นเพียงตักเตือนไรเดอร์ฝ่ายเดียว
เงื่อนไขที่ใช้หักคะแนน: พลาดปานกลาง
หัก 5 คะแนน
ตัวอย่างจากเคส:
ร้านค้าระบุเองว่า “ทางเราก็เลยสบถ เ_ี้ย ออกไป” แต่แอดมินไม่ได้ชี้แจงแนวทางการสื่อสารที่เหมาะสมกับร้านค้า
ตัวอย่างที่เหมาะสมกว่า:
“แอดมินเข้าใจเหตุการณ์ที่เกิดขึ้นนะครับ อย่างไรก็ตาม ขอความร่วมมือร้านค้าและพี่ไรเดอร์ใช้ถ้อยคำสุภาพต่อกันทุกครั้ง แอดมินจะรับเรื่องพฤติกรรมที่เกิดขึ้นไปตรวจสอบต่อ และหากพบว่าไม่เป็นไปตามมาตรฐานบริการ จะดำเนินการตามขั้นตอนครับ”</t>
  </si>
  <si>
    <t>แอดมินมีความตั้งใจรับเรื่อง แต่ขั้นตอนต่อยังไม่ครบ เพราะแจ้งว่าจะตรวจสอบและตักเตือนพี่ไรเดอร์ แต่ยังไม่พบการติดต่อไรเดอร์หรือบันทึกข้อมูลสำคัญ เช่น RR ทำให้การติดตามต่ออาจไม่สมบูรณ์ ควรแจ้งร้านค้าว่าจะบันทึกเรื่องและส่งตรวจสอบต่อ
เงื่อนไขที่ใช้หักคะแนน: พลาดปานกลาง
หัก 4 คะแนน
ตัวอย่างจากเคส:
เปิดเคสร้องเรียนไรเดอร์แล้ว แต่รายละเอียดไม่ครบและไม่พบการดำเนินการติดต่อไรเดอร์
ตัวอย่างที่เหมาะสมกว่า:
“แอดมินจะบันทึกเรื่องร้องเรียนนี้พร้อม Order ID และหลักฐานที่ร้านค้าส่งมา หากทีมตรวจสอบต้องการข้อมูลเพิ่มเติมจะมีการติดต่อกลับนะครับ”</t>
  </si>
  <si>
    <t>ข้อความของแอดมินอ่านง่าย ไม่ยาวเกินไป มีการแยกช่วงขอข้อมูลและช่วงตอบคำถามชัดเจนพอสมควร
เงื่อนไขที่ใช้หักคะแนน: ไม่พบข้อผิดพลาด</t>
  </si>
  <si>
    <t>ภาษาสุภาพ กระชับ ไม่มีคำผิดที่กระทบต่อความเข้าใจหรือความเป็นมืออาชีพ
เงื่อนไขที่ใช้หักคะแนน: ไม่พบข้อผิดพลาด</t>
  </si>
  <si>
    <t>แอดมินใช้น้ำเสียงสุภาพและแสดงความเข้าใจต่อร้านค้าได้ดี แต่เคสนี้เป็นเหตุการณ์ที่มีการโต้เถียงกันระหว่างร้านค้ากับพี่ไรเดอร์ จึงควรใช้โทนที่เป็นกลางมากกว่านี้ ไม่ควรสื่อเหมือนเป็นความผิดของพี่ไรเดอร์ฝ่ายเดียว เพราะร้านค้าเองก็แจ้งว่ามีการใช้คำไม่สุภาพเช่นกัน ควรปลอบใจร้านค้า พร้อมย้ำเรื่องการสื่อสารที่เหมาะสมของทั้งสองฝ่าย
เงื่อนไขที่ใช้หักคะแนน: พลาดเล็กน้อย
หัก 2 คะแนน
ตัวอย่างจากเคส:
แอดมินขออภัยและแจ้งว่าจะตักเตือนไรเดอร์ แต่ไม่ได้กล่าวถึงการสื่อสารที่เหมาะสมของทั้งสองฝ่าย
ตัวอย่างที่เหมาะสมกว่า:
“แอดมินต้องขออภัยกับเหตุการณ์ที่เกิดขึ้นนะครับ ทั้งนี้ขอความร่วมมือให้ทั้งร้านค้าและพี่ไรเดอร์สื่อสารกันด้วยถ้อยคำสุภาพ แอดมินจะรับเรื่องไปตรวจสอบตามขั้นตอนครับ”</t>
  </si>
  <si>
    <t>ร้านค้าร้องเรียนพฤติกรรมไรเดอร์ / สอบถามขั้นตอนการกดรับออเดอร์ (Merchant Complaint About Rider Behavior / Order Acceptance Inquiry)</t>
  </si>
  <si>
    <t>ร้านค้าติดต่อเข้ามาสอบถามช่องทาง Call Center และเล่าว่ามีปากเสียงกับไรเดอร์ เนื่องจากไรเดอร์โทรติดต่อหลายครั้งให้ร้านค้ากดรับออเดอร์ พร้อมมีการพูดต่อว่าร้านค้าหน้าร้าน ขณะที่ร้านค้ายอมรับว่ามีการใช้คำไม่สุภาพออกไปด้วย แอดมินขอข้อมูลออเดอร์ เบอร์โทรศัพท์ และ Shop ID เพื่อใช้ตรวจสอบ และมีการขออภัยร้านค้า พร้อมแจ้งว่าจะนำเรื่องไปตรวจสอบและตักเตือนไรเดอร์ จากนั้นมีการตอบคำถามเรื่องระบบว่า ร้านค้าต้องกดรับออเดอร์ก่อน ไรเดอร์จึงจะสามารถเดินทางไปรับสินค้าได้</t>
  </si>
  <si>
    <t>https://drive.google.com/open?id=16Su3BnnW6iR16QxAY6gi8ecZkdOeSiZy</t>
  </si>
  <si>
    <t>AA239145</t>
  </si>
  <si>
    <t>https://app.oho.chat/business/6805c0f16232119d2a1204b5/smartchat?room=69636fcd1f0156319d7c7d3e</t>
  </si>
  <si>
    <t>แอดมินทักทาย ระบุชื่อแอดมิน และปิดการสนทนาได้ครบถ้วน สุภาพ เหมาะสมตามมาตรฐาน
เงื่อนไขที่ใช้หักคะแนน: ไม่พบข้อผิดพลาด</t>
  </si>
  <si>
    <t>ไม่พบการเปิดเผยข้อมูลส่วนบุคคลเกินจำเป็น แอดมินใช้ข้อมูล Order ID เพื่อการตรวจสอบออเดอร์เท่านั้น
เงื่อนไขที่ใช้หักคะแนน: ไม่พบข้อผิดพลาด</t>
  </si>
  <si>
    <t>แอดมินดำเนินการตาม Flow ได้ค่อนข้างครบ มีการรับเรื่อง ตรวจสอบออเดอร์ และโทรติดตามไรเดอร์เพื่อเช็กสถานะการจัดส่ง ถือว่าทำตรงกับปัญหาที่ลูกค้าแจ้งว่าอาหารช้าและติดต่อคนขับไม่ได้ แต่ยังควรถามสาเหตุการล่าช้ากับไรเดอร์ให้เป็นกลางและชัดเจนกว่านี้ เพื่อให้ข้อมูลที่นำกลับมาแจ้งลูกค้าแม่นยำขึ้น
เงื่อนไขที่ใช้หักคะแนน: พลาดเล็กน้อย
หัก 1 คะแนน
ตัวอย่างจากเคส:
แอดมินมีการโทรสอบถามไรเดอร์ แต่คำถามมีลักษณะชี้นำว่า “รออาหารจากร้านนานใช่ไหม”
ตัวอย่างที่เหมาะสมกว่า:
“ขอสอบถามสาเหตุที่ออเดอร์จัดส่งล่าช้าครับ ตอนนี้พี่ไรเดอร์อยู่จุดใด และคาดว่าจะถึงลูกค้าประมาณกี่นาทีครับ”</t>
  </si>
  <si>
    <t>แอดมินตรวจสอบและแจ้งสถานะปัจจุบันให้ลูกค้าทราบได้ถูกต้องว่าไรเดอร์อยู่บริเวณหน้าหมู่บ้านแล้ว แต่ข้อมูลยังไม่ครบ เพราะไม่ได้แจ้งเวลาประมาณการถึงลูกค้า และไม่ได้อธิบายสาเหตุที่ล่าช้าให้ชัดเจน ทั้งที่มีการโทรสอบถามไรเดอร์แล้ว
เงื่อนไขที่ใช้หักคะแนน: พลาดเล็กน้อย
หัก 2 คะแนน
ตัวอย่างจากเคส:
“ไรเดอร์ได้รับอาหารล่าช้าครับ และตอนนี้ไรเดอร์แจ้งว่าอยู่บริเวณหน้าหมู่บ้านแล้วครับ”
ตัวอย่างที่เหมาะสมกว่า:
“จากการตรวจสอบและติดต่อพี่ไรเดอร์แล้ว ขณะนี้พี่ไรเดอร์อยู่บริเวณหน้าหมู่บ้านของคุณลูกค้า คาดว่าจะนำส่งถึงในไม่ช้านี้ครับ ขออภัยที่ออเดอร์ล่าช้าและทำให้คุณลูกค้าติดต่อไรเดอร์ไม่ได้ครับ”</t>
  </si>
  <si>
    <t>แอดมินแจ้งสถานะไรเดอร์ปัจจุบันให้ลูกค้าทราบได้แล้ว แต่ข้อมูลยังไม่ครบ เพราะลูกค้าแจ้งชัดว่าออเดอร์ช้ามากและติดต่อคนขับไม่ได้ จึงควรแจ้งเพิ่มเติมว่าสาเหตุที่ล่าช้าเกิดจากอะไร คาดว่าจะถึงลูกค้าประมาณกี่นาที และหากยังไม่ได้รับอาหารหลังจากนี้ควรดำเนินการอย่างไรต่อ
เงื่อนไขที่ใช้หักคะแนน: พลาดเล็กน้อย
หัก 2 คะแนน
ตัวอย่างจากเคส:
แจ้งเพียงว่าไรเดอร์อยู่หน้าหมู่บ้านแล้ว แต่ไม่ได้แจ้งว่าควรรออีกประมาณกี่นาที หรือหากยังไม่ได้รับให้ทำอย่างไรต่อ
ตัวอย่างที่เหมาะสมกว่า:
“ขณะนี้พี่ไรเดอร์อยู่บริเวณหน้าหมู่บ้านแล้ว หากภายในประมาณ 5-10 นาทีคุณลูกค้ายังไม่ได้รับอาหาร สามารถแจ้งกลับเข้ามาได้ทันที แอดมินจะช่วยติดตามให้อีกครั้งครับ”</t>
  </si>
  <si>
    <t>แอดมินแจ้งว่าดำเนินการตรวจสอบออเดอร์ และแจ้งผลให้ลูกค้าทราบได้เข้าใจง่าย แต่ขั้นตอนยังไม่ชัดพอในส่วน “ติดต่อไรเดอร์แล้วได้ข้อมูลอะไร” และ “ลูกค้าควรทำอย่างไรต่อหากยังไม่ได้รับอาหาร”
เงื่อนไขที่ใช้หักคะแนน: พลาดเล็กน้อย
หัก 1 คะแนน
ตัวอย่างจากเคส:
แอดมินแจ้งผลตรวจสอบ แต่ไม่ได้ระบุ Next step หลังจากแจ้งว่าไรเดอร์ถึงหน้าหมู่บ้านแล้ว
ตัวอย่างที่เหมาะสมกว่า:
“แอดมินติดต่อพี่ไรเดอร์แล้ว ขณะนี้อยู่หน้าหมู่บ้านคุณลูกค้า หากยังไม่ได้รับอาหารภายในไม่กี่นาที แจ้งกลับมาได้เลยนะครับ แอดมินจะติดตามให้ทันทีครับ”</t>
  </si>
  <si>
    <t>แอดมินวิเคราะห์ปัญหาได้ตรงจุด เพราะลูกค้าแจ้งว่าออเดอร์ช้าและติดต่อไรเดอร์ไม่ได้ แอดมินจึงตรวจสอบและโทรติดตามไรเดอร์ ซึ่งเป็นการแก้ปัญหาที่เหมาะสม แต่ยังควรถามไรเดอร์ด้วยคำถามเปิด เพื่อหาสาเหตุจริงของความล่าช้า และควรแจ้งลูกค้าให้ครบทั้งสถานะ สาเหตุ และเวลาประมาณการถึง
เงื่อนไขที่ใช้หักคะแนน: พลาดเล็กน้อย
หัก 2 คะแนน
ตัวอย่างจากเคส:
มีการโทรติดตามไรเดอร์จริง แต่การถามว่า “รออาหารจากร้านนานใช่ไหม” อาจทำให้ข้อมูลที่ได้ไม่เป็นกลาง
ตัวอย่างที่เหมาะสมกว่า:
“ตอนนี้ออเดอร์ล่าช้าเพราะสาเหตุใดครับ พี่ไรเดอร์รับอาหารแล้วหรือยัง อยู่จุดไหน และจะถึงลูกค้าประมาณกี่นาทีครับ”</t>
  </si>
  <si>
    <t>แอดมินดูแลเคสได้ค่อนข้างดี เพราะไม่ได้ตอบจากข้อมูลในระบบอย่างเดียว แต่มีการโทรติดตามไรเดอร์จริง อย่างไรก็ตาม การแจ้งขั้นตอนต่อไปให้ลูกค้ายังสั้นไป ควรบอกให้ชัดว่าหากยังไม่ได้รับอาหารภายในเวลาที่แจ้ง สามารถติดต่อกลับมาเพื่อให้แอดมินช่วยติดตามต่อได้
เงื่อนไขที่ใช้หักคะแนน: พลาดเล็กน้อย
หัก 2 คะแนน
ตัวอย่างจากเคส:
แจ้งว่าไรเดอร์อยู่หน้าหมู่บ้านแล้ว แต่ไม่ได้บอกทางเลือกถ้าลูกค้ายังไม่ได้รับอาหาร
ตัวอย่างที่เหมาะสมกว่า:
“หากคุณลูกค้ายังไม่ได้รับอาหารภายในประมาณ 5-10 นาที สามารถแจ้งกลับเข้ามาได้เลยครับ แอดมินจะช่วยติดตามไรเดอร์ให้อีกครั้งทันทีครับ”</t>
  </si>
  <si>
    <t>ข้อความอ่านง่าย ไม่ยาวเกินไป ลำดับการสื่อสารเข้าใจได้ชัดเจน
เงื่อนไขที่ใช้หักคะแนน: ไม่พบข้อผิดพลาด</t>
  </si>
  <si>
    <t>โดยรวมภาษาสุภาพและเข้าใจง่าย แต่มีจุดที่ควรปรับเล็กน้อย เช่น “ไรเดอร์ได้รับอาหารล่าช้า” ฟังไม่ค่อยชัด ควรใช้ว่า “ไรเดอร์รับอาหารล่าช้า” หรือ “การรับอาหารจากร้านล่าช้า” จะเป็นธรรมชาติกว่า
เงื่อนไขที่ใช้หักคะแนน: พลาดเล็กน้อย
หัก 1 คะแนน
ตัวอย่างจากเคส:
“ไรเดอร์ได้รับอาหารล่าช้าครับ”
ตัวอย่างที่เหมาะสมกว่า:
“พี่ไรเดอร์รับอาหารจากร้านล่าช้าครับ”
หรือ
“ออเดอร์นี้มีความล่าช้าระหว่างขั้นตอนรับอาหารจากร้านครับ”</t>
  </si>
  <si>
    <t>น้ำเสียงสุภาพ มีการขออภัย แต่กรณีนี้ลูกค้าแจ้งว่าอาหารช้ามากและติดต่อไรเดอร์ไม่ได้ ควรมี Empathy ชัดขึ้นอีกนิด เพื่อให้ลูกค้ารู้สึกว่าแอดมินเข้าใจความกังวล ไม่ใช่แค่แจ้งสถานะแล้วปิดเคส
เงื่อนไขที่ใช้หักคะแนน: พลาดเล็กน้อย
หัก 2 คะแนน
ตัวอย่างจากเคส:
มีการขออภัย แต่ยังไม่ได้สื่อความเข้าใจต่อความกังวลของลูกค้ามากนัก
ตัวอย่างที่เหมาะสมกว่า:
“แอดมินต้องขออภัยที่คุณลูกค้ารอนานและติดต่อพี่ไรเดอร์ไม่ได้ด้วยนะครับ แอดมินตรวจสอบและติดต่อพี่ไรเดอร์ให้แล้ว ขณะนี้อยู่บริเวณหน้าหมู่บ้านของคุณลูกค้าครับ”</t>
  </si>
  <si>
    <t>ลูกค้าติดตามคำสั่งซื้ออาหารล่าช้า / ติดต่อไรเดอร์ไม่ได้ (Delayed Food Delivery / Unable to Contact Rider)</t>
  </si>
  <si>
    <t>คุณลูกค้าแจ้งว่าออเดอร์ 260517-SH-6317 จัดส่งล่าช้าและติดต่อไรเดอร์ไม่ได้ แอดมินรับเรื่อง ตรวจสอบออเดอร์ และจากการตรวจสอบเพิ่มเติมพบว่าแอดมินมีการโทรออกสอบถามไรเดอร์เพื่อติดตามการจัดส่ง โดยไรเดอร์แจ้งว่าถึงหน้าหมู่บ้านแล้ว จากนั้นแอดมินแจ้งลูกค้าว่าไรเดอร์อยู่บริเวณหน้าหมู่บ้านแล้ว พร้อมขออภัยและปิดการสนทนา</t>
  </si>
  <si>
    <t>https://drive.google.com/open?id=1WOXn-EG_IhPs28izzyCg6V-yJcIhiAGh</t>
  </si>
  <si>
    <t>AA238575</t>
  </si>
  <si>
    <t>https://app.oho.chat/business/6805c0f16232119d2a1204b5/smartchat?room=6a02cdcff779d3c12443bd13</t>
  </si>
  <si>
    <t>แอดมินทักทาย ระบุชื่อแอดมิน และปิดการสนทนาได้ครบถ้วน สุภาพ เหมาะสมกับผู้ติดต่อที่เป็นไรเดอร์
เงื่อนไขที่ใช้หักคะแนน: ไม่พบข้อผิดพลาด</t>
  </si>
  <si>
    <t>แอดมินขอข้อมูลที่จำเป็นต่อการตรวจสอบ ได้แก่ ชื่อ, RR และเบอร์โทรศัพท์ ไม่พบการเปิดเผยข้อมูลส่วนบุคคลเกินจำเป็น
เงื่อนไขที่ใช้หักคะแนน: ไม่พบข้อผิดพลาด</t>
  </si>
  <si>
    <t>แอดมินดำเนินการตามขั้นตอนหลักได้ คือขอข้อมูล ตรวจสอบ และส่งเรื่องติดตามไปยังทีมที่เกี่ยวข้องตาม Process แต่หลังจากทีมตอบกลับข้อมูล Tracking แล้ว แอดมินไม่ได้แจ้งกลับพี่ไรเดอร์ตามที่รับเรื่องไว้ ทำให้กระบวนการติดตามผลยังไม่ครบ
เงื่อนไขที่ใช้หักคะแนน: พลาดเล็กน้อย
หัก 2 คะแนน
ตัวอย่างจากเคส:
แอดมินแจ้งว่า “หากมีความคืบหน้า ขออนุญาตติดต่อกลับอีกครั้งครับ” แต่เมื่อมีข้อมูลจัดส่งแล้ว ไม่พบการแจ้งกลับพี่ไรเดอร์
ตัวอย่างที่เหมาะสมกว่า:
“แอดมินตรวจสอบเพิ่มเติมแล้ว เสื้อของพี่ไรเดอร์จัดส่งแล้วผ่าน Flash Express หมายเลข Tracking: TH03048QK35W1H1 พี่ไรเดอร์สามารถใช้หมายเลขนี้ติดตามสถานะพัสดุได้เลยครับ”</t>
  </si>
  <si>
    <t>ช่วงแรกที่แอดมินแจ้งว่าอยู่ระหว่างดำเนินการ ยังถือว่าไม่ผิด เพราะตอนนั้นยังรอข้อมูลจากทีมที่เกี่ยวข้อง แต่หลังจากทีมแจ้งกลับมาแล้วว่าจัดส่งแล้ว พร้อมเลข Tracking แอดมินควรอัปเดตข้อมูลล่าสุดให้พี่ไรเดอร์ทราบ ดังนั้นคำตอบสุดท้ายจึงยังไม่ตรงกับข้อมูลจริงที่มีในระบบ
เงื่อนไขที่ใช้หักคะแนน: พลาดเล็กน้อย
หัก 2 คะแนน
ตัวอย่างจากเคส:
“อยู่ระหว่างดำเนินการนะครับ”
ตัวอย่างที่เหมาะสมกว่า:
“จากการติดตามกับทีมที่เกี่ยวข้อง พบว่ามีการจัดส่งเสื้อแล้ว ผ่าน Flash Express เลข Tracking: TH03048QK35W1H1 ครับ”</t>
  </si>
  <si>
    <t>แอดมินตอบประเด็นเบื้องต้นได้ แต่คำถามของพี่ไรเดอร์คืออยากรู้ว่าจะได้เสื้อประมาณวันไหน แอดมินควรแจ้งสถานะล่าสุดหรือเลข Tracking เมื่อได้รับข้อมูลแล้ว เพื่อให้ไรเดอร์นำไปติดตามต่อได้เอง การไม่แจ้ง Tracking ทำให้คำตอบยังไม่ครบตามสิ่งที่รับเรื่องไว้
เงื่อนไขที่ใช้หักคะแนน: พลาดปานกลาง
หัก 3 คะแนน
ตัวอย่างจากเคส:
มีการรับเรื่องติดตาม แต่ไม่พบการแจ้งผลกลับหลังทีมตอบข้อมูลมาแล้ว
ตัวอย่างที่เหมาะสมกว่า:
“ทีมที่เกี่ยวข้องแจ้งว่าเสื้อจัดส่งแล้วนะครับ เลขพัสดุ Flash Express คือ TH03048QK35W1H1 พี่ไรเดอร์สามารถใช้เลขนี้ติดตามสถานะการจัดส่งได้ครับ”</t>
  </si>
  <si>
    <t>แอดมินแจ้งว่าจะรับเรื่องติดตามให้ ทำให้พี่ไรเดอร์เข้าใจว่ามีการดำเนินการต่อ แต่ยังขาดการแจ้งผลลัพธ์หลังติดตามสำเร็จ เช่น ขนส่งที่ใช้และเลข Tracking
เงื่อนไขที่ใช้หักคะแนน: พลาดเล็กน้อย
หัก 1 คะแนน
ตัวอย่างจากเคส:
แจ้งเพียงว่าจะติดต่อกลับหากมีความคืบหน้า แต่ไม่แจ้งความคืบหน้าจริงที่ได้รับมา
ตัวอย่างที่เหมาะสมกว่า:
“แอดมินส่งเรื่องตรวจสอบกับทีมที่เกี่ยวข้องแล้ว และได้รับข้อมูลว่าพัสดุจัดส่งผ่าน Flash Express เลข Tracking: TH03048QK35W1H1 ครับ”</t>
  </si>
  <si>
    <t>แอดมินเข้าใจประเด็นและส่งเรื่องไปยังทีมที่ถูกต้องตาม Process ถือว่าแก้ปัญหาได้ตรงทาง แต่ยังไม่ปิดงานให้ครบ เพราะไม่ได้นำข้อมูลที่ทีมตอบกลับมาแจ้งพี่ไรเดอร์ ทำให้ไรเดอร์ยังไม่ได้คำตอบที่ใช้ติดตามพัสดุได้จริง
เงื่อนไขที่ใช้หักคะแนน: พลาดเล็กน้อย
หัก 2 คะแนน
ตัวอย่างจากเคส:
มีการส่งเคสไปยังทีม Unicorn New Robinhood และทีมตอบกลับแล้ว แต่ไม่ได้แจ้งผลกลับไรเดอร์
ตัวอย่างที่เหมาะสมกว่า:
“แอดมินติดตามกับทีมที่เกี่ยวข้องเรียบร้อยแล้ว ขณะนี้เสื้อถูกจัดส่งแล้วนะครับ เลข Tracking คือ TH03048QK35W1H1 ครับ”</t>
  </si>
  <si>
    <t>แอดมินดูแลเคสได้ดีในช่วงแรก เพราะมีการรับเรื่องและส่งเคสติดตามให้ แต่จุดที่เสียคะแนนหลักคือ เมื่อได้รับข้อมูลกลับมาแล้ว แอดมินไม่ได้แจ้งผลให้พี่ไรเดอร์ทราบตามที่แจ้งไว้ ทำให้การดูแลเคสยังไม่สมบูรณ์ และพี่ไรเดอร์ไม่ได้รับข้อมูลสำคัญสำหรับติดตามพัสดุ
เงื่อนไขที่ใช้หักคะแนน: พลาดปานกลาง
หัก 4 คะแนน
ตัวอย่างจากเคส:
แอดมินแจ้งว่า “หากมีความคืบหน้า ขออนุญาตติดต่อกลับอีกครั้งครับ” แต่ไม่พบการติดต่อกลับหลังมีเลข Tracking
ตัวอย่างที่เหมาะสมกว่า:
“อัปเดตความคืบหน้าครับ พัสดุเสื้อของพี่ไรเดอร์จัดส่งแล้วผ่าน Flash Express เลข Tracking: TH03048QK35W1H1 หากติดตามแล้วพบปัญหาเพิ่มเติม สามารถแจ้งกลับมาได้เลยครับ</t>
  </si>
  <si>
    <t>ข้อความเรียงลำดับเข้าใจง่าย ไม่ยาวเกินไป และแบ่งช่วงการขอข้อมูล ตรวจสอบ แจ้งผล และปิดเคสได้ชัดเจน
เงื่อนไขที่ใช้หักคะแนน: ไม่พบข้อผิดพลาด</t>
  </si>
  <si>
    <t>ภาษาสุภาพ กระชับ และไม่มีคำสะกดผิดที่กระทบความเข้าใจ
เงื่อนไขที่ใช้หักคะแนน: ไม่พบข้อผิดพลาด</t>
  </si>
  <si>
    <t>น้ำเสียงสุภาพ เหมาะสมกับพี่ไรเดอร์ และมีคำอวยพรช่วงปิดเคส แต่เนื่องจากเป็นเคสติดตามสถานะพัสดุ ควรเน้นความมั่นใจเรื่องการติดตามต่ออีกนิด โดยเฉพาะเมื่อรับปากว่าจะติดต่อกลับ
เงื่อนไขที่ใช้หักคะแนน: พลาดเล็กน้อย
หัก 1 คะแนน
ตัวอย่างจากเคส:
น้ำเสียงดี แต่การปิดเคสก่อนแจ้งผล Tracking ทำให้ความรู้สึกเรื่องการดูแลต่อยังไม่เต็ม
ตัวอย่างที่เหมาะสมกว่า:
“แอดมินจะติดตามสถานะให้ และหากได้รับข้อมูลจากทีมที่เกี่ยวข้องแล้วจะแจ้งเลขพัสดุให้พี่ไรเดอร์ทราบอีกครั้งนะครับ”</t>
  </si>
  <si>
    <t>ไรเดอร์ติดตามสถานะการจัดส่งเสื้อ / อุปกรณ์ (Rider Uniform / Equipment Delivery Status Follow-up)</t>
  </si>
  <si>
    <t>พี่ไรเดอร์สอบถามว่า “เสื้อได้ประมาณวันไหน” แอดมินขอข้อมูลชื่อ, RR และเบอร์โทรศัพท์ จากนั้นตรวจสอบและแจ้งว่ามีการสั่งซื้อแล้ว อยู่ระหว่างดำเนินการ พร้อมรับเรื่องติดตามเพิ่มเติมและแจ้งว่าจะติดต่อกลับหากมีความคืบหน้า</t>
  </si>
  <si>
    <t>https://drive.google.com/file/d/14CnfTsC2pD-ngg10UVOi9MBA8S7xGbPb/view?usp=drive_link</t>
  </si>
  <si>
    <t>AA238046</t>
  </si>
  <si>
    <t>https://app.oho.chat/business/6805c0f16232119d2a1204b5/smartchat?room=68c2cde7b0af04351f71ba33</t>
  </si>
  <si>
    <t>แอดมินทักทายครบ ระบุชื่อแอดมิน และมีการปิดการสนทนาอย่างสุภาพ เหมาะสมกับผู้ติดต่อที่เป็นลูกค้า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</si>
  <si>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ข้อมูลที่ใช้ตรวจสอบเป็นข้อมูลเกี่ยวกับออเดอร์ของลูกค้าโดยตรง
เงื่อนไขที่ใช้หักคะแนน: ไม่พบข้อผิดพลาด</t>
  </si>
  <si>
    <t>แอดมินตรวจสอบสถานะออเดอร์ แจ้งว่าร้านค้าไม่รับสาย ปิดร้านค้า ดำเนินการยกเลิกงานฝั่งไรเดอร์หลังเกิน 10 นาทีจากเวลาที่ไรเดอร์รับงาน และแจ้งเวลาที่ระบบจะยกเลิกอัตโนมัติให้ลูกค้าทราบ รวมถึงมีการบันทึกใน Case Sheet แล้ว ถือว่าทำตาม Flow หลักได้ดี
จุดที่ยังไม่ครบคือพบการโทรหาร้านค้า 2 ครั้ง แต่ Process ระบุให้โทรติดต่อร้านค้า 3 ครั้งภายใน 15 นาที เพื่อยืนยันว่าร้านปิด/ติดต่อไม่ได้ให้ครบถ้วน
เงื่อนไขที่ใช้หักคะแนน: พลาดเล็กน้อย
หัก 2 คะแนน
ตัวอย่างจากเคส:
มีการโทรหาร้านค้า 2 ครั้ง แต่ Process ระบุให้โทร 3 ครั้ง
ตัวอย่างที่เหมาะสมกว่า:
“แอดมินได้พยายามติดต่อร้านค้า 3 ครั้งแล้วแต่ไม่สามารถติดต่อได้ จึงดำเนินการปิดร้านในระบบ และยกเลิกงานฝั่งไรเดอร์เพื่อให้ไรเดอร์รับงานอื่นต่อได้ ส่วนออเดอร์ของคุณลูกค้าจะถูกยกเลิกอัตโนมัติในเวลาประมาณ 14:29 น. และระบบจะคืนเงินตามช่องทางที่ชำระเข้ามาค่ะ/ครับ”</t>
  </si>
  <si>
    <t>ข้อมูลหลักที่แอดมินแจ้งถูกต้อง คือสถานะร้านค้ายังไม่กดรับออเดอร์ ร้านค้าไม่รับสาย แอดมินไม่สามารถยกเลิกฝั่งลูกค้าเองได้ในสถานะนี้ ต้องรอระบบยกเลิกอัตโนมัติเมื่อครบเวลา และแจ้งระยะเวลาคืนเงิน SCB EASY ภายใน 1 วันทำการได้ถูกต้อง
หักเล็กน้อยเพราะช่วงแรกแอดมินแจ้งว่า “ดำเนินการยกเลิกออเดอร์ในส่วนของไรเดอร์และปิดร้านเรียบร้อย” แล้วตามด้วย “หากลูกค้ายกเลิกออเดอร์ไม่ได้ ระบบจะยกเลิกอัตโนมัติ” ซึ่งลูกค้าอาจเข้าใจสับสนว่าตกลงออเดอร์ถูกยกเลิกแล้วหรือยัง
เงื่อนไขที่ใช้หักคะแนน: พลาดเล็กน้อย
หัก 1 คะแนน
ตัวอย่างที่เหมาะสมกว่า:
“ตอนนี้แอดมินยกเลิกงานฝั่งไรเดอร์และปิดร้านในระบบเรียบร้อยแล้วนะครับ แต่สถานะออเดอร์ฝั่งลูกค้าจะถูกระบบยกเลิกอัตโนมัติเมื่อครบเวลา ประมาณ 14:29 น. หลังจากนั้นระบบจะคืนเงินตามช่องทางที่ชำระเข้ามาครับ”</t>
  </si>
  <si>
    <t>แอดมินแจ้งครบหลายส่วน ได้แก่ สถานะออเดอร์ เหตุผลที่ยกเลิกเองไม่ได้ เวลาที่ระบบจะยกเลิกอัตโนมัติ ช่องทางและระยะเวลาการคืนเงิน รวมถึงแจ้งให้ติดต่อกลับได้หากไม่ได้รับเงินคืน
หักเล็กน้อยเพราะควรอธิบายให้ชัดตั้งแต่ข้อความแรกว่า “แอดมินยกเลิกให้ได้เฉพาะงานฝั่งไรเดอร์ ส่วนออเดอร์ลูกค้าต้องรอ Merchant Timeout” เพื่อให้ลูกค้าเข้าใจง่ายขึ้นและลดความไม่พอใจ
เงื่อนไขที่ใช้หักคะแนน: พลาดเล็กน้อย
หัก 1 คะแนน
ตัวอย่างที่เหมาะสมกว่า:
“แอดมินดำเนินการยกเลิกงานฝั่งไรเดอร์ให้แล้วนะครับ ส่วนออเดอร์ของคุณลูกค้าจะถูกระบบยกเลิกอัตโนมัติประมาณ 14:29 น. เนื่องจากร้านค้าไม่กดรับ/ไม่กดปฏิเสธออเดอร์ เมื่อระบบยกเลิกแล้วจะคืนเงินผ่าน SCB EASY ภายใน 1 วันทำการครับ”</t>
  </si>
  <si>
    <t>แอดมินแจ้งขั้นตอนต่อไปให้ลูกค้าทราบว่าต้องรอระบบยกเลิกอัตโนมัติ และแจ้งเวลาคืนเงินได้ชัดเจนพอสมควร แต่ข้อความยาวและมีการอธิบายซ้ำ ทำให้ลูกค้ารู้สึกว่า “ช้ามาก” และอาจยังไม่เข้าใจเหตุผลของระบบในทันที
เงื่อนไขที่ใช้หักคะแนน: พลาดเล็กน้อย
หัก 1 คะแนน
ตัวอย่างที่เหมาะสมกว่า:
“เนื่องจากร้านยังไม่กดรับหรือปฏิเสธออเดอร์ ระบบจึงต้องรอครบเวลายกเลิกอัตโนมัติครับ เวลายกเลิกประมาณ 14:29 น. หลังจากนั้นระบบจะคืนเงินผ่าน SCB EASY ภายใน 1 วันทำการครับ”</t>
  </si>
  <si>
    <t>แอดมินวิเคราะห์สถานะได้ถูกต้องว่าออเดอร์ยังรอร้านค้ากดรับ/ปฏิเสธ และร้านค้าไม่รับสาย จึงดำเนินการปิดร้าน ยกเลิกงานให้ไรเดอร์ และแจ้งเวลาที่ระบบจะยกเลิกอัตโนมัติ ถือว่าแก้ปัญหาได้ตรงตามสถานะจริงของเคส
หักเล็กน้อยเพราะการโทรหาร้านค้ายังไม่ครบ 3 ครั้งตาม Process และควรอธิบายลูกค้าแบบจับประเด็นเร็วกว่าเดิม เพราะลูกค้าร้อนใจเรื่องเงินคืนและการยกเลิก
เงื่อนไขที่ใช้หักคะแนน: พลาดเล็กน้อย
หัก 2 คะแนน
ตัวอย่างที่เหมาะสมกว่า:
“แอดมินตรวจสอบแล้ว ร้านค้ายังไม่กดรับออเดอร์และไม่สามารถติดต่อร้านได้ แอดมินจึงปิดร้านในระบบและยกเลิกงานฝั่งไรเดอร์ให้แล้วนะครับ ส่วนออเดอร์ฝั่งลูกค้าจะถูกระบบยกเลิกอัตโนมัติประมาณ 14:29 น. ครับ”</t>
  </si>
  <si>
    <t>แอดมินดูแลเคสได้ดีในภาพรวม มีการตรวจสอบ แจ้งสถานะ ดำเนินการในส่วนที่ทำได้ และแจ้งขั้นตอนต่อไปเรื่องระยะเวลายกเลิกอัตโนมัติ รวมถึงการคืนเงิน ทำให้ลูกค้าเข้าใจว่าต้องรอระบบดำเนินการต่ออย่างไร
หักเพราะเมื่อลูกค้าตอบว่า “ช้ามาก อะไร” แอดมินอธิบายเหตุผลแล้ว แต่ยังไม่ค่อยจับอารมณ์ลูกค้าเท่าที่ควร ควรย้ำความเข้าใจและบอกว่าแอดมินดำเนินการส่วนที่ทำได้ให้แล้ว ไม่ใช่ปล่อยให้ลูกค้ารอเฉย ๆ
เงื่อนไขที่ใช้หักคะแนน: พลาดเล็กน้อย
หัก 2 คะแนน
ตัวอย่างที่เหมาะสมกว่า:
“เข้าใจคุณลูกค้านะครับ และขออภัยที่ทำให้ต้องรอ แอดมินดำเนินการในส่วนที่ทำได้แล้ว คือยกเลิกงานฝั่งไรเดอร์และปิดร้านในระบบ ส่วนออเดอร์ฝั่งลูกค้าจะถูกระบบยกเลิกอัตโนมัติประมาณ 14:29 น. หลังจากนั้นระบบจะคืนเงินให้อัตโนมัติครับ”</t>
  </si>
  <si>
    <t>ข้อมูลครบ แต่ข้อความช่วงแจ้งผลค่อนข้างยาว มีหลายประเด็นรวมอยู่ในข้อความเดียว เช่น สถานะร้าน, การยกเลิกฝั่งไรเดอร์, การรอระบบ, การคืนเงิน และเงื่อนไขธนาคาร ทำให้อ่านยากเล็กน้อย
เงื่อนไขที่ใช้หักคะแนน: พลาดเล็กน้อย
หัก 1 คะแนน
ตัวอย่างที่เหมาะสมกว่า:
แยกข้อความเป็น 3 ส่วนสั้น ๆ
1.ผลตรวจสอบ: ร้านค้าไม่รับสาย/ยังไม่กดรับออเดอร์
2.สิ่งที่แอดมินทำแล้ว: ยกเลิกงานฝั่งไรเดอร์และปิดร้าน
3.Next Step: ระบบยกเลิกอัตโนมัติ 14:29 น. และคืนเงิน SCB EASY ภายใน 1 วันทำการ</t>
  </si>
  <si>
    <t>ภาษาโดยรวมสุภาพ อ่านเข้าใจ ไม่มีคำสะกดผิดที่กระทบความหมาย และใช้คำเรียก “ลูกค้า” ได้เหมาะสม
เงื่อนไขที่ใช้หักคะแนน: ไม่พบข้อผิดพลาด</t>
  </si>
  <si>
    <t>แอดมินใช้น้ำเสียงสุภาพและขออภัยหลายครั้ง เหมาะกับสถานการณ์ที่ลูกค้าไม่พอใจ แต่เมื่อลูกค้าร้องเรียนว่า “ช้ามาก อะไร” ควรเพิ่ม Empathy ให้ชัดกว่านี้ เพราะลูกค้าต้องรอทั้งอาหารและเงินคืน
เงื่อนไขที่ใช้หักคะแนน: พลาดเล็กน้อย
หัก 2 คะแนน
ตัวอย่างที่เหมาะสมกว่า:
“เข้าใจคุณลูกค้านะครับ ต้องขออภัยจริง ๆ ที่ทำให้เสียเวลาและยังไม่ได้รับอาหาร แอดมินดำเนินการส่วนที่ช่วยได้ทันทีแล้ว และขอแจ้งเวลาที่ระบบจะยกเลิกกับคืนเงินให้ชัดเจนอีกครั้งนะครับ”</t>
  </si>
  <si>
    <t>ลูกค้าขอยกเลิกออเดอร์เนื่องจากร้านปิด / ติดตามการคืนเงิน (Order Cancellation Due to Merchant Closed / Refund Inquiry)</t>
  </si>
  <si>
    <t>ลูกค้าแจ้งว่าร้านปิด ต้องการยกเลิกออเดอร์และขอคืนเงิน ออเดอร์อยู่ในสถานะที่ร้านค้ายังไม่กดรับ และมีไรเดอร์รับงานแล้ว แอดมินตรวจสอบ พบว่าร้านค้าไม่รับสาย มีการโทรหาร้านค้า 2 ครั้ง และดำเนินการยกเลิกงานฝั่งไรเดอร์หลังเกิน 10 นาทีจากเวลาที่ไรเดอร์รับงาน พร้อมแจ้งลูกค้าว่าระบบจะยกเลิกอัตโนมัติประมาณ 14:29 น. และคืนเงินผ่าน SCB EASY ภายใน 1 วันทำการ</t>
  </si>
  <si>
    <t>https://drive.google.com/open?id=1Ho8o8R9b0JGP59wEFyT2eb0iJa9g4fez</t>
  </si>
  <si>
    <t>AA239142</t>
  </si>
  <si>
    <t>แอดมินทักทายโดยระบุชื่อแอดมิน และมีการปิดสนทนาสุภาพครบถ้วน เหมาะสมกับพี่ไรเดอร์
เงื่อนไขที่ใช้หักคะแนน: ไม่พบข้อผิดพลาด</t>
  </si>
  <si>
    <t>ไม่พบการเปิดเผยข้อมูลเกินจำเป็น ข้อมูลที่ใช้เป็นข้อมูลของพี่ไรเดอร์ในเคส และเป็นการตอบตามคำถามเรื่องยอดงานของเจ้าของบัญชี
เงื่อนไขที่ใช้หักคะแนน: ไม่พบข้อผิดพลาด</t>
  </si>
  <si>
    <t>แอดมินตอบกลับและตรวจสอบได้เร็ว แต่ขั้นตอนตาม Process ยังไม่ครบ เพราะไม่ได้ขอข้อมูลอย่างใดอย่างหนึ่งก่อนตรวจสอบ เช่น ชื่อ-นามสกุล / หมายเลข RR / เบอร์โทรศัพท์ที่ลงทะเบียน 
เงื่อนไขที่ใช้หักคะแนน: พลาดเล็กน้อย
หัก 2 คะแนน
ตัวอย่างที่เหมาะสมกว่า:
“รบกวนพี่ไรเดอร์แจ้งข้อมูลอย่างใดอย่างหนึ่งเพื่อให้แอดมินตรวจสอบให้นะคะ เช่น ชื่อ-นามสกุล, หมายเลข RR หรือเบอร์โทรศัพท์ที่ลงทะเบียนค่ะ”</t>
  </si>
  <si>
    <t>คำตอบถูกต้อง แอดมินแจ้งยอดงานสำเร็จรวม 176 ออเดอร์ ซึ่งตรงกับข้อมูลที่ตรวจสอบเพิ่มเติม
เงื่อนไขที่ใช้หักคะแนน: ไม่พบข้อผิดพลาด</t>
  </si>
  <si>
    <t>แอดมินตอบคำถามหลักครบ แต่ควรระบุช่วงวันที่ของยอดงานให้ชัด เช่น “ตั้งแต่วันที่ 1–17 พฤษภาคม” เพราะคำว่า “เดือนนี้” อาจทำให้เข้าใจว่าเป็นยอดสรุปทั้งเดือนแล้ว
เงื่อนไขที่ใช้หักคะแนน: พลาดเล็กน้อย
หัก 1 คะแนน
ตัวอย่างที่เหมาะสมกว่า:
“จากการตรวจสอบรหัส RR709531 ของพี่ไรเดอร์ กันตภณ อุ่นชิณ พบว่ายอดจัดส่งสำเร็จประจำเดือนพฤษภาคม ตั้งแต่วันที่ 1–17 พ.ค. 69 รวมทั้งหมด 176 ออเดอร์ค่ะ”</t>
  </si>
  <si>
    <t>ข้อความเข้าใจง่าย แจ้งผลตรวจสอบตรงประเด็น ไม่ซับซ้อน และไม่จำเป็นต้องอธิบายขั้นตอนยาว
เงื่อนไขที่ใช้หักคะแนน: ไม่พบข้อผิดพลาด</t>
  </si>
  <si>
    <t>แอดมินเข้าใจคำถาม ตรวจสอบยอดงาน และตอบกลับตรงกับสิ่งที่พี่ไรเดอร์ต้องการทราบ
เงื่อนไขที่ใช้หักคะแนน: ไม่พบข้อผิดพลาด</t>
  </si>
  <si>
    <t>แอดมินรับเรื่อง ตรวจสอบ แจ้งผล และถามต่อว่าต้องการความช่วยเหลือเพิ่มเติมหรือไม่ ถือว่าดูแลเคสครบถ้วน
เงื่อนไขที่ใช้หักคะแนน: ไม่พบข้อผิดพลาด</t>
  </si>
  <si>
    <t>ข้อความสั้น ชัดเจน อ่านเข้าใจง่าย เหมาะกับคำถามที่ต้องการคำตอบตรง ๆ
เงื่อนไขที่ใช้หักคะแนน: ไม่พบข้อผิดพลาด</t>
  </si>
  <si>
    <t>ภาษาโดยรวมสุภาพ กระชับ ไม่มีคำผิดที่กระทบความเข้าใจ
เงื่อนไขที่ใช้หักคะแนน: ไม่พบข้อผิดพลาด</t>
  </si>
  <si>
    <t>น้ำเสียงสุภาพ เป็นมิตร เหมาะกับพี่ไรเดอร์ มีการอวยพรให้ขับขี่ปลอดภัยและได้ออเดอร์เยอะ ๆ ถือว่าเหมาะสมกับสถานการณ์
เงื่อนไขที่ใช้หักคะแนน: ไม่พบข้อผิดพลาด</t>
  </si>
  <si>
    <t>ไรเดอร์สอบถามยอดงานสะสมประจำเดือน (Rider Monthly Completed Order Count Inquiry)</t>
  </si>
  <si>
    <t>พี่ไรเดอร์สอบถามว่าเดือนนี้มียอดวิ่งงานทั้งหมดกี่ออเดอร์ และมีการแจ้งรหัส RR709531 เข้ามาเองตั้งแต่ต้น แอดมินจึงใช้ข้อมูลนี้ตรวจสอบในระบบ และแจ้งกลับว่าพี่ไรเดอร์ กันตภณ อุ่นชิณ มียอดจัดส่งสำเร็จรวม 176 ออเดอร์ จากข้อมูลที่ตรวจสอบเพิ่มเติมพบว่าเป็นยอดช่วงวันที่ 1–17 พฤษภาคม รวม 176 ออเดอร์</t>
  </si>
  <si>
    <t>https://drive.google.com/file/d/1eMXYm00y1vIO4aLgryFjzHN2_eGgYM37/view?usp=drive_link</t>
  </si>
  <si>
    <t>AA238715</t>
  </si>
  <si>
    <t>แอดมินมีการทักทาย แนะนำชื่อแอดมิน และปิดการสนทนาครบถ้วน สุภาพ เหมาะกับพี่ไรเดอร์
เงื่อนไขที่ใช้หักคะแนน: ไม่พบข้อผิดพลาด</t>
  </si>
  <si>
    <t>ไม่พบการเปิดเผยข้อมูลส่วนบุคคลเกินจำเป็น ข้อมูลที่สื่อสารเป็นข้อมูลที่เกี่ยวกับการดำเนินงานของออเดอร์ และไม่ได้แจ้งข้อมูลอ่อนไหวของลูกค้าหรือร้านค้าเกินความจำเป็น
เงื่อนไขที่ใช้หักคะแนน: ไม่พบข้อผิดพลาด</t>
  </si>
  <si>
    <t>แอดมินรับเรื่องและตรวจสอบได้เร็ว มีการโทรติดตามร้านค้าตามปัญหาที่พี่ไรเดอร์แจ้ง และช่วยให้ออเดอร์เดินต่อได้ แต่ช่วงรับเรื่องยังไม่ได้ขอข้อมูลตาม Process ให้ครบก่อน เช่น หมายเลขคำสั่งซื้อแบบเต็ม หรือรูปแคปหน้าจอรับงานเพื่อใช้ตรวจสอบให้รวดเร็วและลดความเสี่ยงในการเช็กผิดออเดอร์ โดยในเคสนี้พี่ไรเดอร์แจ้งมาเพียงเลขท้าย 8428 แอดมินควรทวนหรือยืนยันเลขออเดอร์เต็มก่อนดำเนินการ
เงื่อนไขที่ใช้หักคะแนน: พลาดเล็กน้อย
หัก 2 คะแนน
ตัวอย่างที่เหมาะสมกว่า:
“รบกวนพี่ไรเดอร์แจ้งหมายเลขคำสั่งซื้อแบบเต็ม หรือแนบรูปหน้าจอรับงานให้แอดมินตรวจสอบสักครู่นะคะ หากเป็นออเดอร์ลงท้าย 8428 แอดมินจะตรวจสอบและติดตามร้านค้าให้ค่ะ”</t>
  </si>
  <si>
    <t>ข้อมูลหลักถูกต้อง แอดมินแจ้งว่าร้านยังไม่กดรับออเดอร์ และมีการติดตามร้านค้าจริง จากข้อมูลตรวจสอบเพิ่มเติมพบว่าร้านรับสายและแจ้งว่าจำรหัสผ่านเข้าแอปไม่ได้ แอดมินจึงให้ร้านทำอาหารและให้ไรเดอร์ไปรับ ถือว่าแก้ตามสถานการณ์ได้ แต่ข้อความ “ฝากช่องทางติดต่อร้านค้า ให้ร้านแอดไลน์มานะคะ” ยังสื่อสารไม่ชัดว่าเป็นช่องทางของใคร และพี่ไรเดอร์ต้องทำอะไรต่อ
เงื่อนไขที่ใช้หักคะแนน: พลาดเล็กน้อย
หัก 1 คะแนน
ตัวอย่างที่เหมาะสมกว่า:
“แอดมินติดต่อร้านค้าได้แล้วนะคะ ร้านแจ้งว่าจำรหัสผ่านเข้าแอปไม่ได้ แต่รับทราบออเดอร์แล้วและจะจัดเตรียมอาหารให้ค่ะ รบกวนพี่ไรเดอร์เดินทางไปรับอาหารได้เลย และฝากแจ้งร้านค้าแอดไลน์ช่องทางนี้เพื่อให้แอดมินช่วยประสานเรื่องการเข้าใช้งานแอปต่อค่ะ”</t>
  </si>
  <si>
    <t>แอดมินแจ้งสถานะร้านค้าและแจ้งให้พี่ไรเดอร์ยังไม่ต้องออกเดินทางในช่วงแรก จากนั้นให้เดินทางไปรับอาหารเมื่อร้านรับทราบแล้ว ถือว่าตอบประเด็นหลักได้ แต่ยังไม่ครบในส่วนของการทวนเลขออเดอร์เต็ม และควรแจ้งให้ชัดว่าแอดมินประสานร้านแล้ว ร้านรับทราบออเดอร์แล้ว และให้ไรเดอร์ดำเนินการอย่างไรต่อแบบชัดเจน
เงื่อนไขที่ใช้หักคะแนน: พลาดเล็กน้อย
หัก 3 คะแนน
ตัวอย่างที่เหมาะสมกว่า:
“ออเดอร์ 260516-SG-8428 ขณะนี้ร้านค้ายังไม่ได้กดรับในระบบ แต่แอดมินติดต่อร้านค้าได้แล้ว ร้านรับทราบออเดอร์และจะจัดเตรียมอาหารให้ค่ะ พี่ไรเดอร์สามารถเข้าไปรับอาหารที่ร้านได้เลยนะคะ หากถึงร้านแล้วรบกวนถ่ายรูปเซลฟี่กับหน้าร้านแทนรูปอาหารค่ะ”</t>
  </si>
  <si>
    <t>ข้อความบางส่วนยังไม่เรียงลำดับดีนัก และประโยคเรื่องช่องทางติดต่อร้านค้ายังไม่ชัด
เงื่อนไขที่ใช้หักคะแนน: พลาดเล็กน้อย
หัก 1 คะแนน
ตัวอย่างที่เหมาะสมกว่า:
“สรุปขั้นตอนนะคะ 1) แอดมินติดต่อร้านค้าแล้ว 2) ร้านรับทราบออเดอร์และจะเตรียมอาหาร 3) พี่ไรเดอร์สามารถไปรับอาหารได้ 4) เมื่อถึงร้าน รบกวนถ่ายรูปเซลฟี่กับหน้าร้านแทนรูปอาหารค่ะ”</t>
  </si>
  <si>
    <t>แอดมินวิเคราะห์ปัญหาได้ถูกทาง เพราะปัญหาคือร้านยังไม่กดรับออเดอร์และไรเดอร์ไม่แน่ใจว่าเข้ารับได้หรือไม่ แอดมินมีการโทรตามร้านจริง และสุดท้ายทำให้ออเดอร์ไปต่อจนจัดส่งสำเร็จ จุดที่ควรเพิ่มคือควรแยกให้ชัดว่าปัญหาหลักคือร้านเข้าแอปไม่ได้/ยังไม่กดรับ ไม่ใช่แค่บอกให้ไรเดอร์นำช่องทางไปฝากร้านอย่างเดียว
เงื่อนไขที่ใช้หักคะแนน: พลาดเล็กน้อย
หัก 1 คะแนน
ตัวอย่างที่เหมาะสมกว่า:
“ร้านค้าแจ้งว่าจำรหัสผ่านเข้าแอปไม่ได้ จึงยังไม่ได้กดรับออเดอร์ในระบบ แอดมินประสานให้ร้านจัดเตรียมอาหารก่อน และจะให้ร้านติดต่อแอดมินเพื่อช่วยแก้ไขการเข้าใช้งานแอปต่อค่ะ”</t>
  </si>
  <si>
    <t>แอดมินดูแลเคสได้ดี มีการโทรติดตามร้านค้า ติดตามซ้ำ และให้แนวทางเพื่อให้ออเดอร์ดำเนินต่อได้ แต่การแจ้งขั้นตอนต่อไปควรชัดกว่านี้ เช่น แจ้งพี่ไรเดอร์ให้เข้าใจว่า “ตอนนี้สามารถไปที่ร้านได้แล้ว” และ “ฝากให้ร้านค้าแอดไลน์ เพื่อให้แอดมินช่วยเรื่องเข้าแอปต่อ” ไม่ควรแจ้งสั้นเกินไป เพราะอาจทำให้พี่ไรเดอร์สับสนได้
เงื่อนไขที่ใช้หักคะแนน: พลาดเล็กน้อย
หัก 2 คะแนน
ตัวอย่างที่เหมาะสมกว่า:
“แอดมินประสานร้านค้าเรียบร้อยแล้วค่ะ ร้านจะจัดเตรียมอาหารให้ พี่ไรเดอร์สามารถเดินทางไปรับอาหารได้เลย และรบกวนฝากร้านค้าแอดไลน์ตามช่องทางนี้ เพื่อให้แอดมินช่วยตรวจสอบเรื่องการเข้าใช้งานแอปต่อค่ะ”</t>
  </si>
  <si>
    <t>ข้อความโดยรวมอ่านได้ แต่บางช่วงยังไม่ชัดและขาดการจัดลำดับ เช่น “ฝากช่องทางติดต่อร้านค้า ให้ร้านแอดไลน์มานะคะ” ควรระบุให้ชัดว่าให้พี่ไรเดอร์ฝากช่องทางนี้กับร้านค้า เพื่อให้ร้านติดต่อแอดมินกลับมา
เงื่อนไขที่ใช้หักคะแนน: พลาดเล็กน้อย
หัก 1 คะแนน
ตัวอย่างที่เหมาะสมกว่า:
“รบกวนพี่ไรเดอร์ฝาก QR Code นี้ให้ร้านค้าแอดไลน์เข้ามาติดต่อแอดมิน เพื่อให้แอดมินช่วยตรวจสอบปัญหาการเข้าใช้งานแอปของร้านค้าต่อค่ะ”</t>
  </si>
  <si>
    <t>ภาษาสุภาพ แต่มีคำผิด/พิมพ์ตก เช่น “รบกดรับอาหารทันที” ควรเป็น “รบกวนกดรับอาหารทันที” และคำว่า “เซฟฟี่” ควรใช้ “เซลฟี่” ให้ถูกต้อง
เงื่อนไขที่ใช้หักคะแนน: พลาดเล็กน้อย
หัก 1 คะแนน
ตัวอย่างที่เหมาะสมกว่า:
“หากเดินทางถึงร้านแล้ว รบกวนกดรับอาหารทันที โดยถ่ายรูปเซลฟี่กับหน้าร้านแทนรูปอาหารค่ะ”</t>
  </si>
  <si>
    <t>น้ำเสียงสุภาพ ไม่กดดันพี่ไรเดอร์ และมีการแจ้งให้รอก่อนเพื่อไม่ให้ไรเดอร์เสียเวลาเดินทางโดยยังไม่ชัดว่าร้านรับออเดอร์แล้วหรือไม่ ถือว่าเหมาะสมกับสถานการณ์
เงื่อนไขที่ใช้หักคะแนน: ไม่พบข้อผิดพลาด</t>
  </si>
  <si>
    <t>ไรเดอร์แจ้งร้านค้ายังไม่กดรับออเดอร์ / ติดต่อร้านค้าไม่ได้ (Merchant Not Accepting Order / Unable to Contact Merchant)</t>
  </si>
  <si>
    <t>พี่ไรเดอร์แจ้งว่าโทรหาร้านแล้วไม่รับสาย และขอให้ช่วยเช็กว่าร้านกดรับออเดอร์หรือยัง พร้อมแจ้งเลขท้ายออเดอร์ 8428 แอดมินตรวจสอบและโทรหาร้านค้า พบว่าร้านค้ายังไม่ได้กดรับออเดอร์ โดยมีการโทรตามร้าน 2 ครั้ง ครั้งแรกแจ้งให้ร้านรับทราบ ครั้งที่สองร้านแจ้งว่าจำรหัสผ่านเข้าแอปไม่ได้ แอดมินจึงให้ร้านทำอาหาร และแจ้งให้พี่ไรเดอร์ไปรับอาหาร พร้อมส่งช่องทางให้ร้านค้าแอดไลน์ทีมแอดมิน ภาพรวมถือว่าช่วยแก้ปัญหาให้คำสั่งซื้อไปต่อได้ และออเดอร์จัดส่งสำเร็จ แต่ยังมีจุดที่ต้องปรับเรื่องการขอข้อมูลให้ครบตั้งแต่ต้น และการสื่อสารบางช่วงยังไม่ชัดพอ</t>
  </si>
  <si>
    <t>https://drive.google.com/open?id=1lHmlJdo74xSZCbgo2zFYmGDyyqwPtYIC</t>
  </si>
  <si>
    <t>AA237389</t>
  </si>
  <si>
    <t>https://app.oho.chat/business/6805c0f16232119d2a1204b5/smartchat?room=6a022bb7d56c56d631c414ec</t>
  </si>
  <si>
    <t>แอดมินมีการทักทาย แนะนำชื่อ และปิดการสนทนาครบถ้วน สุภาพ เหมาะสม
เงื่อนไขที่ใช้หักคะแนน: ไม่พบข้อผิดพลาด</t>
  </si>
  <si>
    <t>ไม่พบการเปิดเผยข้อมูลส่วนบุคคลเกินจำเป็น และเป็นการให้ข้อมูลทั่วไปเกี่ยวกับเงื่อนไขเงินประกัน จึงไม่เข้าข่ายละเมิดข้อมูลส่วนบุคคล
เงื่อนไขที่ใช้หักคะแนน: ไม่พบข้อผิดพลาด</t>
  </si>
  <si>
    <t>แอดมินตอบกลับภายในเวลาที่เหมาะสม แต่ยังไม่ได้ให้ข้อมูลตาม Process ให้ครบ โดยเฉพาะเงื่อนไขการได้รับเงินประกันคืน และไม่ได้แนะนำให้พี่ไรเดอร์ตรวจสอบสถานะการลบบัญชีหรือเงินประกันคงเหลือ หากต้องการให้แอดมินช่วยตรวจสอบเพิ่มเติม
เงื่อนไขที่ใช้หักคะแนน: พลาดปานกลาง
หัก 3 คะแนน
ตัวอย่างที่เหมาะสมกว่า:
“พี่ไรเดอร์จะได้รับเงินประกันคืน หากกดลบบัญชีด้วยตนเอง ไม่มีประวัติทุจริต และมีเงินประกันคงเหลือในระบบ โดยระบบจะโอนคืนเข้าบัญชีที่ลงทะเบียนไว้ภายใน 7 วันทำการหลังลบบัญชีสำเร็จค่ะ หากต้องการให้แอดมินตรวจสอบสถานะเพิ่มเติม รบกวนแจ้ง RR หรือเบอร์โทรศัพท์ที่ลงทะเบียนได้เลยนะคะ”</t>
  </si>
  <si>
    <t>ข้อมูลเรื่อง “คืนภายใน 7 วันทำการ” ถูกต้อง แต่คำตอบยังเหมือนแจ้งว่าได้คืนแน่นอนทุกกรณี ทั้งที่ตาม Process ต้องมีเงื่อนไข เช่น ต้องไม่มีประวัติทุจริต ต้องกดลบบัญชีเอง และต้องมีเงินประกันคงเหลือ จึงถือว่าคำตอบถูกแค่บางส่วน
เงื่อนไขที่ใช้หักคะแนน: พลาดปานกลาง
หัก 3 คะแนน
ตัวอย่างที่เหมาะสมกว่า:
“เงินประกันจะได้รับคืนภายใน 7 วันทำการหลังจากลบบัญชีสำเร็จค่ะ โดยต้องเป็นกรณีที่พี่ไรเดอร์ไม่มีประวัติทุจริต และมีเงินประกันคงเหลือในระบบนะคะ”</t>
  </si>
  <si>
    <t>แอดมินตอบเพียงระยะเวลาคืนเงิน แต่ยังไม่ครอบคลุมเงื่อนไขหลักของเงินประกัน ได้แก่ ได้คืนเมื่อพ้นสถานะไรเดอร์, ต้องกดลบบัญชีเอง, ไม่มีความผิดหรือทุจริต, คืนตามยอดเงินประกันคงเหลือ และถ้าเกินกำหนดยังไม่ได้รับเงินควรติดต่อกลับมาให้ตรวจสอบ
เงื่อนไขที่ใช้หักคะแนน: พลาดปานกลาง
หัก 5 คะแนน
ตัวอย่างที่เหมาะสมกว่า:
“เงินประกันจะได้รับคืนเมื่อพี่ไรเดอร์กดลบบัญชีด้วยตนเอง และไม่มีประวัติทุจริตหรือความผิดที่เข้าเงื่อนไขไม่คืนเงินประกันนะคะ ระบบจะโอนคืนเข้าบัญชีที่ลงทะเบียนไว้ภายใน 7 วันทำการ โดยคืนตามยอดเงินประกันที่คงเหลือในระบบค่ะ หากครบกำหนดแล้วยังไม่ได้รับเงิน สามารถติดต่อกลับมาให้แอดมินตรวจสอบได้ค่ะ”</t>
  </si>
  <si>
    <t>ข้อความสั้นและเข้าใจง่าย แต่ยังไม่ชัดว่า “ต้องทำอะไรถึงจะได้เงินคืน” และไม่มีการแยกเงื่อนไขกับระยะเวลา ทำให้พี่ไรเดอร์อาจเข้าใจว่าแค่ลบบัญชีแล้วจะได้เงินคืนทุกกรณี
เงื่อนไขที่ใช้หักคะแนน: พลาดปานกลาง
หัก 2 คะแนน
ตัวอย่างที่เหมาะสมกว่า:
“สรุปเงื่อนไขคือ 1) พี่ไรเดอร์ต้องกดลบบัญชีด้วยตนเอง 2) ไม่มีประวัติทุจริต 3) มีเงินประกันคงเหลือในระบบ หากครบเงื่อนไข ระบบจะคืนเงินภายใน 7 วันทำการค่ะ”</t>
  </si>
  <si>
    <t>แอดมินเข้าใจว่าพี่ไรเดอร์ถามเรื่องเงินประกันและตอบเรื่องระยะเวลาคืนเงินได้ แต่ยังไม่ได้วิเคราะห์ต่อว่าพี่ไรเดอร์อยู่ในสถานะไหน เช่น กดลบบัญชีแล้วหรือยัง มีเงินประกันคงเหลือหรือไม่ หรือเคยมีความผิดที่อาจกระทบสิทธิ์เงินประกันหรือไม่ ทำให้การตอบยังไม่ตรงจุดครบถ้วน
เงื่อนไขที่ใช้หักคะแนน: พลาดปานกลาง
หัก 5 คะแนน
ตัวอย่างที่เหมาะสมกว่า:
“กรณีเงินประกัน แอดมินขอแจ้งเงื่อนไขเบื้องต้นก่อนนะคะ หากพี่ไรเดอร์กดลบบัญชีเอง ไม่มีประวัติทุจริต และมีเงินประกันคงเหลือ ระบบจะคืนเงินภายใน 7 วันทำการค่ะ หากต้องการให้ตรวจสอบสถานะของบัญชี รบกวนแจ้ง RR หรือเบอร์โทรศัพท์ที่ลงทะเบียนค่ะ”</t>
  </si>
  <si>
    <t>แอดมินตอบคำถามให้แล้ว แต่ยังปิดเคสค่อนข้างเร็ว และยังไม่ได้แจ้งขั้นตอนต่อไปให้ชัดเจน เช่น หากยังไม่ได้ลบบัญชีต้องทำอย่างไร หรือหากลบบัญชีแล้วเกิน 7 วันทำการยังไม่ได้รับเงินคืน ต้องแจ้งข้อมูลอะไรกลับมาให้ตรวจสอบต่อ
เงื่อนไขที่ใช้หักคะแนน: พลาดปานกลาง
หัก 4 คะแนน
ตัวอย่างที่เหมาะสมกว่า:
“หากพี่ไรเดอร์ยังไม่ได้กดลบบัญชี สามารถเข้าแอป Robinhood Rider เพื่อกดลบบัญชีได้ด้วยตนเองนะคะ หลังจากลบสำเร็จ หากครบ 7 วันทำการแล้วยังไม่ได้รับเงิน รบกวนติดต่อกลับมาพร้อม RR หรือเบอร์โทรศัพท์ที่ลงทะเบียน เพื่อให้แอดมินตรวจสอบเพิ่มเติมค่ะ”</t>
  </si>
  <si>
    <t>ข้อความไม่ยาว อ่านง่าย แต่ควรจัดโครงสร้างให้ชัดกว่าเดิม เพราะประเด็นเงินประกันมีทั้ง “เงื่อนไขการคืนเงิน” และ “ระยะเวลาการคืนเงิน” ไม่ควรรวมสั้นเกินไปจนข้อมูลไม่ครบ
เงื่อนไขที่ใช้หักคะแนน: พลาดเล็กน้อย
หัก 1 คะแนน
ตัวอย่างที่เหมาะสมกว่า:
“ขอแจ้งเป็น 2 ส่วนนะคะ
1.เงื่อนไขการได้รับเงินประกันคืน
2.ระยะเวลาการคืนเงินหลังลบบัญชีสำเร็จ”</t>
  </si>
  <si>
    <t>ภาษาสุภาพ แต่ประโยค “ในส่วนการแจ้งลบบัญชี เงินจะคืนภายใน 7 วันทำการ” ยังไม่ค่อยเป็นธรรมชาติ ควรเขียนให้ชัดว่า “หลังจากกดลบบัญชีสำเร็จ”
เงื่อนไขที่ใช้หักคะแนน: พลาดเล็กน้อย
หัก 1 คะแนน
ตัวอย่างที่เหมาะสมกว่า:
“หลังจากพี่ไรเดอร์กดลบบัญชีสำเร็จ ระบบจะคืนเงินประกันภายใน 7 วันทำการค่ะ”</t>
  </si>
  <si>
    <t>แอดมินใช้น้ำเสียงสุภาพ แต่ยังตอบไม่ชัดพอ เพราะพี่ไรเดอร์ถามว่าจะได้เงินคืนไหม จึงควรอธิบายให้ชัดทั้งเงื่อนไข ระยะเวลาคืนเงิน และข้อมูลที่ต้องแจ้งกลับมาหากครบกำหนดแล้วยังไม่ได้รับเงิน
เงื่อนไขที่ใช้หักคะแนน: พลาดเล็กน้อย
หัก 2 คะแนน
ตัวอย่างที่เหมาะสมกว่า:
“พี่ไรเดอร์ไม่ต้องกังวลนะคะ หากบัญชีเข้าเงื่อนไขตามที่กำหนด ระบบจะคืนเงินประกันให้อัตโนมัติภายใน 7 วันทำการหลังลบบัญชีสำเร็จค่ะ”</t>
  </si>
  <si>
    <t>ไรเดอร์สอบถามการคืนเงินประกันหลังลบบัญชี (Rider Deposit Refund Inquiry)</t>
  </si>
  <si>
    <t>พี่ไรเดอร์สอบถามว่า “เงินประกันเราจะได้คืนไหมครับ” แอดมินแจ้งว่าเงินจะคืนภายใน 7 วันทำการหลังลบบัญชี ซึ่งเป็นข้อมูลที่ถูกบางส่วน แต่ยังตอบไม่ครบตาม Process เพราะควรแจ้งเงื่อนไขสำคัญด้วย เช่น ต้องกดลบบัญชีด้วยตนเอง ไม่มีประวัติทุจริต และมีเงินประกันคงเหลือในระบบ จึงจะได้รับเงินคืน</t>
  </si>
  <si>
    <t>https://drive.google.com/open?id=1MAWfMhcDW-RiXtTu2mhIeKQh2mnzfhKm</t>
  </si>
  <si>
    <t>AA239124</t>
  </si>
  <si>
    <t>https://app.oho.chat/business/6805c0f16232119d2a1204b5/smartchat?room=6833f596779776e572062f46</t>
  </si>
  <si>
    <t>แอดมินมีการทักทาย แนะนำตัว และปิดการสนทนาอย่างสุภาพครบถ้วน
เงื่อนไขที่ใช้หักคะแนน: ไม่พบข้อผิดพลาด</t>
  </si>
  <si>
    <t>ไม่มีการเปิดเผยข้อมูลส่วนบุคคลเกินความจำเป็น และไม่ได้สอบถามข้อมูลที่เกินจากบริบทของเคส
เงื่อนไขที่ใช้หักคะแนน: ไม่พบข้อผิดพลาด</t>
  </si>
  <si>
    <t>แอดมินตอบกลับรวดเร็วและให้ลิงก์สั่งซื้อถูกต้องตาม Process แต่ยังไม่ได้แจ้งรายละเอียดเพิ่มเติมที่ควรแจ้ง เช่น ขั้นตอนอัปโหลดสลิป ระยะเวลาจัดส่ง และแนวทางกรณีจำเป็นต้องใส่ชุดนอกวิ่งงานชั่วคราว
เงื่อนไขที่ใช้หักคะแนน: พลาดเล็กน้อย
หัก 2 คะแนน
ตัวอย่างที่เหมาะสมกว่า:
“พี่ไรเดอร์สามารถสั่งซื้อผ่านลิงก์นี้ได้เลยนะครับ หลังกรอกข้อมูลและแนบสลิปเรียบร้อย ทีมงานจะจัดส่งภายในประมาณ 7–14 วันทำการครับ”</t>
  </si>
  <si>
    <t>ข้อมูลช่องทางการสั่งซื้อถูกต้อง และตรงตาม Process
เงื่อนไขที่ใช้หักคะแนน: พลาดเล็กน้อย
หัก 1 คะแนน
เนื่องจากยังไม่ได้แจ้งข้อมูลสำคัญเพิ่มเติมเกี่ยวกับการจัดส่งและขั้นตอนการสั่งซื้อ</t>
  </si>
  <si>
    <t>แอดมินแจ้งเพียงลิงก์สั่งซื้อ แต่ยังไม่ครบตาม Process เพราะไม่ได้แจ้ง:
ราคาสินค้า
ต้องแนบสลิปการชำระเงิน
ระยะเวลาจัดส่ง 7–14 วันทำการ
ข้อควรระวังเรื่องการไม่สวมเสื้อไรเดอร์ระหว่างวิ่งงาน
โดยเฉพาะเมื่อพี่ไรเดอร์แจ้งเองว่า “ตอนนี้ต้องใส่ชุดนอกวิ่ง” ควรมีการแจ้งเตือนเชิงนโยบายเพิ่มเติม
เงื่อนไขที่ใช้หักคะแนน: พลาดปานกลาง
หัก 5 คะแนน
ตัวอย่างที่เหมาะสมกว่า:
“พี่ไรเดอร์สามารถสั่งซื้อเสื้อผ่านลิงก์นี้ได้เลยครับ หลังกรอกข้อมูลและแนบสลิปเรียบร้อย ทีมงานจะจัดส่งภายในประมาณ 7–14 วันทำการครับ ระหว่างนี้แนะนำให้หลีกเลี่ยงการวิ่งงานโดยไม่สวมเสื้อไรเดอร์ เพื่อป้องกันผลกระทบต่อบัญชีนะครับ”</t>
  </si>
  <si>
    <t>แอดมินส่งลิงก์ตรงและเข้าใจง่าย แต่ยังไม่อธิบายว่าต้องทำอะไรต่อหลังเปิดลิงก์ เช่น กรอกข้อมูลและแนบสลิป
เงื่อนไขที่ใช้หักคะแนน: พลาดเล็กน้อย
หัก 1 คะแนน</t>
  </si>
  <si>
    <t>แอดมินเข้าใจปัญหาและแจ้งช่องทางสั่งซื้อเสื้อให้พี่ไรเดอร์ได้แล้ว แต่ยังไม่ได้อธิบายต่อจากประเด็นที่พี่ไรเดอร์แจ้งว่าเสื้อหายและต้องใส่ชุดนอกวิ่ง ซึ่งเป็นเรื่องที่ควรแจ้งข้อควรระวังเพิ่มเติม เช่น ควรแต่งกายให้ถูกต้องตามเงื่อนไขระหว่างรับงาน หรือหากยังไม่มีเสื้อ ควรรีบดำเนินการสั่งซื้อให้เรียบร้อย
เงื่อนไขที่ใช้หักคะแนน: พลาดปานกลาง
หัก 4 คะแนน
ตัวอย่างที่เหมาะสมกว่า:
“เข้าใจเลยครับ ช่วงนี้หากจำเป็นต้องใส่ชุดนอกวิ่งงาน แนะนำให้รีบดำเนินการสั่งซื้อไว้ก่อนนะครับ เพื่อป้องกันผลกระทบจากการไม่สวมเสื้อไรเดอร์ระหว่างปฏิบัติงานครับ”</t>
  </si>
  <si>
    <t>แอดมินแจ้งแล้วว่าสามารถสอบถามเพิ่มเติมได้ แต่ยังควรบอกขั้นตอนต่อไปให้ชัดกว่านี้ เช่น หากสั่งซื้อเสื้อแล้วสามารถติดต่อกลับมาเพื่อติดตามสถานะได้ และควรเก็บหลักฐานการชำระเงินไว้ เผื่อต้องใช้ตรวจสอบภายหลัง
เงื่อนไขที่ใช้หักคะแนน: พลาดเล็กน้อย
หัก 3 คะแนน
ตัวอย่างที่เหมาะสมกว่า:
“หลังสั่งซื้อเรียบร้อย แนะนำให้เก็บสลิปไว้ด้วยนะครับ หากต้องการติดตามสถานะจัดส่ง สามารถแจ้ง RR และชื่อผู้สั่งซื้อให้แอดมินช่วยตรวจสอบเพิ่มเติมได้ครับ”</t>
  </si>
  <si>
    <t>ข้อความสั้น กระชับ อ่านง่าย และเข้าใจได้ทันที</t>
  </si>
  <si>
    <t>ใช้ภาษาสุภาพ เป็นธรรมชาติ และไม่มีคำผิดหรือข้อความกำกวม</t>
  </si>
  <si>
    <t>น้ำเสียงดี สุภาพ และพร้อมช่วยเหลือ แต่หากมีการแสดงความเข้าใจสถานการณ์ของพี่ไรเดอร์เพิ่มเติม จะช่วยให้บทสนทนาดูใส่ใจมากขึ้น
เงื่อนไขที่ใช้หักคะแนน: พลาดเล็กน้อย
หัก 1 คะแนน</t>
  </si>
  <si>
    <t>ไรเดอร์สอบถามช่องทางการสั่งซื้อเสื้อสำหรับวิ่งงาน (Rider Equipment Purchase Inquiry)</t>
  </si>
  <si>
    <t>พี่ไรเดอร์แจ้งว่าเสื้อหายและสอบถามว่าสามารถสั่งซื้อใหม่ผ่านช่องทางใดได้บ้าง แอดมินมีการส่งลิงก์สำหรับสั่งซื้อเสื้อให้ถูกต้อง แต่คำตอบยังไม่ครบตาม Process เพราะไม่ได้แจ้งรายละเอียดการสั่งซื้อ ระยะเวลาจัดส่ง รวมถึงข้อควรระวังเรื่องการไม่สวมเสื้อไรเดอร์ขณะปฏิบัติงาน</t>
  </si>
  <si>
    <t>https://drive.google.com/open?id=1IRdJyCgjIn1Usl8t5Ic-1MgLb8jDzvWu</t>
  </si>
  <si>
    <t>AA238450</t>
  </si>
  <si>
    <t>https://app.oho.chat/business/6805c0f16232119d2a1204b5/smartchat?room=6a07ff1280691639268a2e21</t>
  </si>
  <si>
    <t>แอดมินมีการทักทาย แนะนำตัว และปิดการสนทนาสุภาพครบถ้วน
เงื่อนไขที่ใช้หักคะแนน: ไม่พบข้อผิดพลาด</t>
  </si>
  <si>
    <t>แอดมินมีการขอข้อมูลร้านค้าเพื่อใช้ตรวจสอบ แต่ยังไม่ได้ขอข้อมูลยืนยันตัวตนของผู้จดทะเบียนร้านค้าตาม Process ได้แก่ ชื่อ-นามสกุล และเลขบัตรประชาชน 5 หลักสุดท้าย
เงื่อนไขที่ใช้หักคะแนน: พลาดปานกลาง
หัก 3 คะแนน
ตัวอย่างที่เหมาะสมกว่า:
“รบกวนแจ้งชื่อ-นามสกุล และเลขบัตรประชาชน 5 หลักสุดท้ายของผู้จดทะเบียนร้านค้าเพิ่มเติม เพื่อยืนยันตัวตนก่อนตรวจสอบข้อมูลครับ”</t>
  </si>
  <si>
    <t>แอดมินตรวจสอบและอธิบายรอบการโอนเงินได้ถูกต้อง รวมถึงแจ้งกรณีออเดอร์หลัง 20:00 น. จะเข้ารอบวันถัดไปตาม Process ของ SCB แต่ยังไม่ได้แนะนำช่องทางตรวจสอบ Merchant Portal หรืออีเมลรายงานยอดขายเพิ่มเติม
เงื่อนไขที่ใช้หักคะแนน: พลาดเล็กน้อย
หัก 2 คะแนน</t>
  </si>
  <si>
    <t>ข้อมูลที่แอดมินแจ้งถูกต้องตรงตาม Process โดยออเดอร์จัดส่งสำเร็จหลังเวลา 20:00 น. จึงเข้ารอบโอนวันถัดไปสำหรับธนาคาร SCB
เงื่อนไขที่ใช้หักคะแนน: ไม่พบข้อผิดพลาด</t>
  </si>
  <si>
    <t>แอดมินแจ้งรอบการโอนเงินได้ถูกต้อง แต่คำตอบยังไม่ครบ เพราะไม่ได้:
แจ้งช่องทาง Merchant Portal สำหรับตรวจสอบยอดย้อนหลัง
แนะนำตรวจสอบอีเมลรายงานยอดขาย
แจ้งแนวทางหากยังไม่ได้รับเงินหลังครบ SLA
เงื่อนไขที่ใช้หักคะแนน: พลาดปานกลาง
หัก 3 คะแนน
ตัวอย่างที่เหมาะสมกว่า:
“ร้านค้าสามารถตรวจสอบยอดย้อนหลังเพิ่มเติมได้ผ่าน Merchant Portal หรืออีเมลรายงานยอดขายนะครับ หากพ้นรอบโอนแล้วยังไม่ได้รับเงิน สามารถติดต่อกลับมาเพื่อให้แอดมินเปิดเคสตรวจสอบเพิ่มเติมได้ครับ”</t>
  </si>
  <si>
    <t>คำตอบอ่านเข้าใจง่าย แจ้งสาเหตุและรอบโอนได้ชัดเจน แต่ยังไม่ได้ระบุเวลารอบโอนของ SCB แบบละเอียด เช่น หลัง 20:01 น. เป็นต้นไป
เงื่อนไขที่ใช้หักคะแนน: พลาดเล็กน้อย
หัก 1 คะแนน</t>
  </si>
  <si>
    <t>แอดมินวิเคราะห์สาเหตุได้ตรงจุดจากเวลาออเดอร์สำเร็จ และสามารถอธิบายได้ว่าทำไมร้านค้ายังไม่ได้รับยอดเงินในรอบปัจจุบัน ถือว่าช่วยคลายข้อสงสัยได้ดี
เงื่อนไขที่ใช้หักคะแนน: พลาดเล็กน้อย
หัก 2 คะแนน
เนื่องจากยังไม่มีการเช็กต่อว่าร้านค้าได้รับเงินจริงในรอบถัดไปหรือไม่ หรือแนะนำแนวทางติดตามเพิ่มเติมหากเกิน SLA</t>
  </si>
  <si>
    <t>แอดมินแจ้งให้ร้านค้าติดต่อกลับได้หากมีปัญหาเพิ่มเติม ถือว่ามีการดูแลต่อในระดับหนึ่ง แต่ยังควรแจ้งขั้นตอนให้ชัดกว่านี้กรณีเงินยังไม่เข้าเกินรอบโอน เช่น ต้องรอกี่วัน ตรวจสอบจากช่องทางใด หรือควรส่งข้อมูลอะไรกลับมาให้แอดมินตรวจสอบต่อ
เงื่อนไขที่ใช้หักคะแนน: พลาดเล็กน้อย
หัก 2 คะแนน
ตัวอย่างที่เหมาะสมกว่า:
“หากพ้นรอบโอนวันถัดไปแล้วยังไม่ได้รับยอด ร้านค้าสามารถแจ้งกลับเข้ามาได้ทันทีนะครับ แอดมินจะช่วยเปิดเคสติดตามเพิ่มเติมให้ครับ”</t>
  </si>
  <si>
    <t>ข้อความเรียงลำดับดี อ่านง่าย และแบ่งข้อมูลชัดเจน</t>
  </si>
  <si>
    <t>ใช้ภาษาสุภาพ อ่านเข้าใจง่าย และไม่พบคำผิด</t>
  </si>
  <si>
    <t>น้ำเสียงสุภาพ เหมาะสม และสื่อสารในเชิงช่วยเหลือได้ดีตลอดบทสนทนา</t>
  </si>
  <si>
    <t>ร้านค้าสอบถามยอดเงินโอน / ค่ารอบโอน (Merchant Payout Inquiry)</t>
  </si>
  <si>
    <t>ร้านค้าแจ้งว่ายังไม่ได้รับยอดเงินโอนของออเดอร์ 260515-SG-0433 แอดมินมีการตรวจสอบสถานะออเดอร์และอธิบายรอบการโอนเงินได้ถูกต้อง โดยแจ้งว่าออเดอร์สำเร็จหลังเวลา 20:00 น. จึงเข้ารอบโอนวันถัดไปสำหรับบัญชี SCB แต่ยังขอข้อมูลยืนยันตัวตนไม่ครบตาม Process และยังไม่ได้แนะนำช่องทาง Merchant Portal หรืออีเมลสำหรับตรวจสอบยอดย้อนหลังเพิ่มเติม</t>
  </si>
  <si>
    <t>https://drive.google.com/open?id=1nScZzLv5Usjio648N-qcGtSCPHkXLCG6</t>
  </si>
  <si>
    <t>AA237005</t>
  </si>
  <si>
    <t>https://app.oho.chat/business/6805c0f16232119d2a1204b5/smartchat?room=68330f672cc1bf1b5ca9d081</t>
  </si>
  <si>
    <t>มีการทักทาย แนะนำตัว และปิดการสนทนาสุภาพครบถ้วน</t>
  </si>
  <si>
    <t>แอดมินมีการขอข้อมูลร้านค้าเพื่อใช้ตรวจสอบ ได้แก่ ชื่อร้าน เบอร์โทรศัพท์ และ Shop ID ได้ถูกต้อง แต่ยังไม่ได้ยืนยันตัวตนผู้จดทะเบียนร้านค้าตาม Process เช่น ชื่อ-นามสกุล และเลขบัตรประชาชน 5 หลักสุดท้าย
เงื่อนไขที่ใช้หักคะแนน: พลาดเล็กน้อย
หัก 2 คะแนน</t>
  </si>
  <si>
    <t>แอดมินดำเนินการตาม Process ได้ค่อนข้างครบ ทั้งการตรวจสอบ GP และอธิบายโครงสร้างค่าธรรมเนียม แต่ยังไม่ได้ตรวจสอบเพิ่มเติมว่าร้านค้าอยู่ในโปรแกรมพิเศษ เช่น “ราคาเท่าหน้าร้าน” หรือ GP Rate อื่นหรือไม่ ซึ่งอาจมีผลต่อสูตรคำนวณ
เงื่อนไขที่ใช้หักคะแนน: พลาดเล็กน้อย
หัก 1 คะแนน</t>
  </si>
  <si>
    <t>ข้อมูล GP 28%, VAT และค่าธรรมเนียมการชำระเงิน 1.98% ที่แอดมินอธิบายถือว่าถูกต้องตาม Process และสูตรคำนวณโดยรวมถูกต้อง
อย่างไรก็ตาม แอดมินสรุปว่า “ร้านจะได้รับประมาณ 68.65% ของยอดขาย” ซึ่งเป็นการประมาณแบบกลาง ๆ อาจคลาดเคลื่อนเล็กน้อยตามโครงสร้างภาษีจริงของแต่ละร้าน
เงื่อนไขที่ใช้หักคะแนน: พลาดเล็กน้อย
หัก 1 คะแนน</t>
  </si>
  <si>
    <t>แม้แอดมินจะอธิบายสูตรละเอียด แต่ยังตอบไม่ครบตามคำถามร้านค้า เพราะร้านค้าถามราคาหลายช่วง ได้แก่ 45 / 50 / 55 / 60 / 10 บาท แต่แอดมินยกตัวอย่างคำนวณเพียงราคา 55 บาทเท่านั้น
เงื่อนไขที่ใช้หักคะแนน: พลาดปานกลาง
หัก 4 คะแนน
ตัวอย่างที่เหมาะสมกว่า:
ขายหน้าร้าน 45 บาท → ตั้งประมาณ 66 บาท
ขายหน้าร้าน 50 บาท → ตั้งประมาณ 73 บาท
ขายหน้าร้าน 55 บาท → ตั้งประมาณ 81 บาท
ขายหน้าร้าน 60 บาท → ตั้งประมาณ 88 บาท
ขายหน้าร้าน 10 บาท → ตั้งประมาณ 15 บาท
จะช่วยให้ร้านค้านำไปใช้งานได้ทันทีและตอบตรงคำถามมากกว่า</t>
  </si>
  <si>
    <t>แม้ข้อมูลถูกต้อง แต่การอธิบายค่อนข้างยาวและใช้ภาษาทางเทคนิคเยอะ เช่น “กำไรขั้นต้น”, “VAT ของ GP”, “ค่าธรรมเนียมการชำระเงิน” ทำให้ร้านค้าอาจเข้าใจยาก
เงื่อนไขที่ใช้หักคะแนน: พลาดปานกลาง
หัก 2 คะแนน
ควรสรุปเป็นตารางหรือคำนวณให้เลยตามราคาที่ร้านถาม จะเข้าใจง่ายกว่า</t>
  </si>
  <si>
    <t>แอดมินเข้าใจว่าร้านค้าต้องการคำนวณราคาขายสุทธิหลังหัก GP และช่วยวิเคราะห์สูตรให้ได้ถูกทิศทาง ถือว่าช่วยแก้ปัญหาได้ดี
แต่ยังไม่ตอบในรูปแบบที่ร้านค้านำไปใช้ได้ทันที เช่น ไม่คำนวณครบทุกตัวเลขที่ถาม
เงื่อนไขที่ใช้หักคะแนน: พลาดเล็กน้อย
หัก 3 คะแนน</t>
  </si>
  <si>
    <t>แอดมินแจ้งว่าสามารถสอบถามเพิ่มเติมได้ ถือว่ามีการดูแลต่อในระดับหนึ่ง แต่ยังควรต่อยอดการช่วยเหลือให้มากขึ้น เช่น เสนอช่วยคำนวณราคาเพิ่มเติม หรือแจ้งว่าร้านค้าสามารถส่งเมนูมาให้ช่วยประเมินราคาที่ควรตั้งในแอปได้
เงื่อนไขที่ใช้หักคะแนน: พลาดเล็กน้อย
หัก 2 คะแนน</t>
  </si>
  <si>
    <t>ข้อความแบ่งเป็นขั้นตอนชัดเจน แต่รายละเอียดค่อนข้างแน่น อ่านยากเล็กน้อยสำหรับร้านค้าทั่วไป
เงื่อนไขที่ใช้หักคะแนน: พลาดเล็กน้อย
หัก 1 คะแนน</t>
  </si>
  <si>
    <t>ใช้ภาษาสุภาพ และไม่พบคำผิด</t>
  </si>
  <si>
    <t>น้ำเสียงสุภาพ พร้อมช่วยเหลือ และเหมาะสมกับการให้ข้อมูลร้านค้า</t>
  </si>
  <si>
    <t>สอบถามการคำนวณ GP / ราคาขายบนแอป (Merchant GP &amp; Pricing Inquiry)</t>
  </si>
  <si>
    <t>ร้านค้าสอบถามว่าหากต้องการขายหน้าร้านในราคาต่าง ๆ ควรตั้งราคาในแอปเท่าไร แอดมินมีการตรวจสอบข้อมูลร้านค้า และอธิบายโครงสร้าง GP, VAT และค่าธรรมเนียมการชำระเงินได้ค่อนข้างละเอียด พร้อมยกตัวอย่างสูตรคำนวณให้ร้านค้าเข้าใจแนวทางการตั้งราคาได้ อย่างไรก็ตาม คำตอบยังไม่ตอบตรงครบทุกราคาที่ร้านค้าถาม และมีบางจุดที่อธิบายซับซ้อนเกินจำเป็นสำหรับร้านค้า</t>
  </si>
  <si>
    <t>https://drive.google.com/open?id=1K5hikh9cg9ItJo4aqwXa1X-xDzNeq2aQ</t>
  </si>
  <si>
    <t>AA236969</t>
  </si>
  <si>
    <t>https://app.oho.chat/business/6805c0f16232119d2a1204b5/smartchat?room=6a03fa9942d6c1f43962a1a2</t>
  </si>
  <si>
    <t>แอดมินทักทาย แนะนำตัว และปิดการสนทนาครบถ้วน สุภาพ มีการถามก่อนปิดแชทว่าต้องการให้ช่วยเหลือเพิ่มเติมหรือไม่</t>
  </si>
  <si>
    <t>แอดมินขอข้อมูลเท่าที่จำเป็น คือหมายเลขคำสั่งซื้อหรือเบอร์โทรศัพท์ที่ใช้งานในระบบ และมีการยืนยันออเดอร์กับคุณลูกค้าก่อนแจ้งรายละเอียด ไม่พบการเปิดเผยข้อมูลส่วนบุคคลเกินความจำเป็น</t>
  </si>
  <si>
    <t>แอดมินทำตาม Flow ได้ดี มีการขอข้อมูล ตรวจสอบออเดอร์ ยืนยันรายการ และแจ้งผลการคืนเงินตามช่องทางชำระเงิน แต่จุดที่ควรแก้คือระยะเวลาคืนเงินของ K PLUS ตาม Process ต้องแจ้งว่า “ภายใน 2 วันทำการ” ไม่ใช่ “1–2 วันทำการ” เพราะอาจทำให้ลูกค้าเข้าใจระยะเวลาคืนเงินไม่ชัดเจน
เงื่อนไขที่ใช้หักคะแนน: พลาดเล็กน้อย
หัก 1 คะแนน
ตัวอย่างที่เหมาะสมกว่า:
“สำหรับช่องทาง K PLUS ระบบจะคืนเงินเข้าบัญชีธนาคารภายใน 2 วันทำการนะคะ หากเกินระยะเวลาดังกล่าวแล้วยังไม่ได้รับเงินคืน สามารถติดต่อกลับมาให้แอดมินช่วยตรวจสอบเพิ่มเติมได้ค่ะ”</t>
  </si>
  <si>
    <t>คำตอบหลักถูกต้อง เพราะตรวจสอบแล้วพบว่าออเดอร์ถูกยกเลิกโดยลูกค้า และชำระผ่าน KBANK / K PLUS จริง แต่ระยะเวลาคืนเงินที่แอดมินแจ้งว่า “1–2 วันทำการ” ยังไม่ตรงตาม Process เนื่องจาก K PLUS ต้องแจ้งว่า “ภายใน 2 วันทำการ” เพื่อให้ข้อมูลชัดเจนและตรงมาตรฐาน
เงื่อนไขที่ใช้หักคะแนน: พลาดเล็กน้อย
หัก 1 คะแนน
ตัวอย่างที่เหมาะสมกว่า:
“ออเดอร์ 260512-SE-0036 ถูกยกเลิกแล้ว และระบบจะคืนเงินกลับผ่านช่องทาง K PLUS ภายใน 2 วันทำการค่ะ”</t>
  </si>
  <si>
    <t>ตอบครบตามที่คุณลูกค้าถาม มีการแจ้งสถานะออเดอร์ สาเหตุการยกเลิก ช่องทางคืนเงิน ระยะเวลาคืนเงิน และแจ้งให้ติดต่อกลับได้หากยังไม่ได้รับเงินคืน</t>
  </si>
  <si>
    <t>โดยรวมอธิบายเข้าใจง่าย แต่ควรระบุ “วันทำการ” ให้ชัด และแจ้งให้ตรงกับช่องทาง K PLUS แบบไม่คลุมเครือ
เงื่อนไขที่ใช้หักคะแนน: พลาดเล็กน้อย
หัก 1 คะแนน
ตัวอย่างที่เหมาะสมกว่า:
“ระยะเวลานี้นับเป็นวันทำการ ไม่รวมวันเสาร์-อาทิตย์และวันหยุดนักขัตฤกษ์นะคะ”</t>
  </si>
  <si>
    <t>แอดมินตรวจสอบได้ตรงประเด็นจากเบอร์โทรศัพท์ที่ลูกค้าแจ้ง และสามารถระบุออเดอร์ที่เกี่ยวข้องได้ถูกต้อง พร้อมยืนยันกับลูกค้าก่อนแจ้งผล</t>
  </si>
  <si>
    <t>แอดมินแจ้งขั้นตอนต่อไปได้ชัดเจนแล้วว่า หากลูกค้าไม่ได้รับเงินคืนภายในเวลาที่แจ้ง สามารถติดต่อกลับมาเพื่อตรวจสอบและติดตามได้ จุดที่ควรเพิ่มอีกนิดคือควรแจ้งให้ชัดว่า หากเกินระยะเวลาตาม SLA แล้ว แอดมินจะช่วยส่งเรื่องตรวจสอบต่อให้
เงื่อนไขที่ใช้หักคะแนน: พลาดเล็กน้อย
หัก 1 คะแนน
ตัวอย่างที่เหมาะสมกว่า:
“หากเกิน 2 วันทำการแล้วยังไม่ได้รับเงินคืน แอดมินจะช่วยตรวจสอบสถานะและส่งเรื่องติดตามให้เพิ่มเติมค่ะ”</t>
  </si>
  <si>
    <t>ข้อความเรียงลำดับดี อ่านเข้าใจง่าย มีการแยกช่องทาง K PLUS ชัดเจน</t>
  </si>
  <si>
    <t>ภาษาโดยรวมสุภาพ กระชับ และไม่มีคำผิดที่กระทบความเข้าใจ</t>
  </si>
  <si>
    <t>น้ำเสียงสุภาพ ให้ความช่วยเหลือดี และเหมาะกับเคสที่ลูกค้ากังวลเรื่องเงินคืน</t>
  </si>
  <si>
    <t>ติดตามสถานะเงินคืนจากออเดอร์ยกเลิก (Refund Status Inquiry)</t>
  </si>
  <si>
    <t>ลูกค้าสอบถามว่าเมื่อวานยกเลิกออเดอร์แล้วแต่ยังไม่ได้รับเงินคืน แอดมินขอข้อมูลสำหรับตรวจสอบ ตรวจสอบพบคำสั่งซื้อ 260512-SE-0036 และยืนยันกับคุณลูกค้าก่อนแจ้งผล จากนั้นแจ้งว่าคำสั่งซื้อถูกยกเลิกโดยลูกค้า และเงินจะคืนผ่านช่องทาง K PLUS ตามระยะเวลาที่กำหนด โดยรวมตอบถูกทิศทาง สุภาพ และปิดแชทครบ แต่การแจ้ง SLA ควรชัดกว่านี้ เพราะ Process ระบุ K PLUS คืนภายใน 2 วันทำการ ไม่ควรแจ้งกว้างเป็น 1-2 วันทำการ</t>
  </si>
  <si>
    <t>https://drive.google.com/open?id=1VyZMJeOTvnO57XaL75IDgZ5rjplDIcwB</t>
  </si>
  <si>
    <t>AA238152</t>
  </si>
  <si>
    <t>https://app.oho.chat/business/6805c0f16232119d2a1204b5/smartchat?room=6a0313b4000f3c8625e338a7</t>
  </si>
  <si>
    <t>แอดมินมีการทักทาย แนะนำตัว และปิดการสนทนาครบถ้วน สุภาพ มีการแจ้งให้ร้านค้าติดต่อกลับได้หากต้องการสอบถามเพิ่มเติม</t>
  </si>
  <si>
    <t>แอดมินตรวจสอบและแจ้งสถานะร้านค้าให้ทราบ แต่ยังไม่ได้ขอยืนยันตัวตนตาม Process เช่น ชื่อ-นามสกุลผู้จดทะเบียน และเลขบัตรประชาชน 5 หลักสุดท้าย ก่อนให้ข้อมูลสถานะร้านค้า ถือว่าเป็นการข้ามขั้นตอนยืนยันตัวตน แม้ข้อมูลที่แจ้งไม่ได้เป็นข้อมูลอ่อนไหวมาก แต่ยังเป็นข้อมูลสถานะบัญชีร้านค้า
เงื่อนไขที่ใช้หักคะแนน: พลาดปานกลาง
หัก 3 คะแนน
ตัวอย่างที่เหมาะสมกว่า:
“เพื่อความปลอดภัยของข้อมูล รบกวนยืนยันชื่อ-นามสกุลผู้จดทะเบียนร้านค้า และเลขบัตรประชาชน 5 หลักสุดท้ายก่อนนะคะ จากนั้นแอดมินจะตรวจสอบสถานะการอนุมัติร้านค้าให้ค่ะ”</t>
  </si>
  <si>
    <t>แอดมินตรวจสอบสถานะร้านค้าและแจ้งผลได้ถูกต้องแล้ว แต่ขั้นตอนยังไม่ครบ เพราะไม่ได้ยืนยันตัวตนก่อนตรวจสอบ และไม่ได้อธิบายให้ชัดตั้งแต่แรกว่า โดยปกติการอนุมัติใช้เวลาภายใน 3 วันทำการ รวมถึงหากร้านค้ายังไม่ผ่านอนุมัติหรือยังเข้าใช้งานไม่ได้ ต้องดำเนินการอย่างไรต่อ แต่สำหรับเคสนี้ร้านค้าได้รับอนุมัติแล้ว จึงไม่จำเป็นต้องเปิดเคส Support Center เพิ่ม
เงื่อนไขที่ใช้หักคะแนน: พลาดเล็กน้อย
หัก 2 คะแนน
ตัวอย่างที่เหมาะสมกว่า:
“จากการตรวจสอบ Shop ID 397801 ร้านค้าได้รับการอนุมัติเรียบร้อยแล้วค่ะ สามารถเข้าสู่ระบบและเปิดรับออเดอร์ได้ตามปกติ หากยังเข้าใช้งานไม่ได้ รบกวนแจ้งหน้าจอที่พบปัญหาเพิ่มเติม เพื่อให้แอดมินตรวจสอบต่อได้ค่ะ”</t>
  </si>
  <si>
    <t>คำตอบหลักถูกต้อง เพราะจากข้อมูลที่ให้มา Shop ID 397801 ได้รับการอนุมัติแล้ว และร้านค้ายืนยันกลับว่า “อนุมัติแล้วค่ะ”</t>
  </si>
  <si>
    <t>แอดมินแจ้งได้ครบว่าร้านค้าอนุมัติแล้วและสามารถเข้าใช้งานเพื่อเปิดรับออเดอร์ได้ แต่ควรเสริมว่า หากร้านค้ายังเข้าไม่ได้ ให้ส่งภาพหน้าจอปัญหากลับมาเพื่อให้แอดมินตรวจสอบต่อ
เงื่อนไขที่ใช้หักคะแนน: พลาดเล็กน้อย
หัก 1 คะแนน
ตัวอย่างที่เหมาะสมกว่า:
“ร้านค้าได้รับการอนุมัติแล้วค่ะ สามารถเข้าสู่ระบบและเปิดรับออเดอร์ได้ตามปกติ หากลองเข้าแล้วพบข้อความแจ้งเตือนหรือยังเปิดร้านไม่ได้ รบกวนส่งภาพหน้าจอเข้ามาให้แอดมินตรวจสอบเพิ่มเติมได้เลยค่ะ”</t>
  </si>
  <si>
    <t>ข้อความแจ้งผลเข้าใจง่าย ไม่ซับซ้อน และมีขั้นตอนต่อให้ร้านค้าลองเข้าไปตรวจสอบก่อน หากยังไม่ได้ให้แจ้งแอดมินได้ทันที</t>
  </si>
  <si>
    <t>แอดมินตรวจสอบตรงกับคำถามของร้านค้า คือสถานะการอนุมัติร้านค้า และแจ้งผลได้ตรงจุดว่าร้านค้าได้รับการอนุมัติแล้ว</t>
  </si>
  <si>
    <t>แอดมินแจ้งขั้นตอนต่อไปได้ชัดเจน โดยให้ร้านค้าลองเข้าสู่ระบบเพื่อตรวจสอบก่อน และหากยังไม่สามารถเข้าสู่ระบบหรือเปิดร้านค้าได้ สามารถแจ้งแอดมินกลับมาได้ทันที ถือว่าช่วยให้ร้านค้ารู้ว่าต้องทำอย่างไรต่อ</t>
  </si>
  <si>
    <t>ข้อความเรียงลำดับดี อ่านง่าย ไม่ยาวเกินไป และแยกประเด็นชัดเจน</t>
  </si>
  <si>
    <t>โดยรวมภาษาเข้าใจง่ายและสุภาพ แต่มีคำสะกดที่ควรปรับ เช่น “ซักครู่” ควรใช้ “สักครู่” เพื่อความถูกต้องของภาษา
เงื่อนไขที่ใช้หักคะแนน: พลาดเล็กน้อย
หัก 1 คะแนน
ตัวอย่างที่เหมาะสมกว่า:
“แอดมินขออนุญาตตรวจสอบข้อมูลร้านค้าให้สักครู่นะคะ”</t>
  </si>
  <si>
    <t>น้ำเสียงสุภาพ ให้ความช่วยเหลือดี และมีการตอบรับร้านค้าเมื่อร้านค้าขอลองเข้าไปเช็คก่อน</t>
  </si>
  <si>
    <t>ร้านค้าสอบถามสถานะการอนุมัติร้านค้า (Merchant Approval Status Inquiry)</t>
  </si>
  <si>
    <t>ร้านค้าสอบถามว่าเพิ่มอีเมลผู้จัดการสาขาแล้ว แต่ทำไมยังไม่ผ่านอนุมัติ แอดมินตรวจสอบ Shop ID 397801 และแจ้งว่าร้านค้าได้รับการอนุมัติเรียบร้อยแล้ว สามารถเข้าสู่ระบบและเปิดรับออเดอร์ได้ตามปกติ โดยคำตอบหลักถูกต้องและร้านค้ายืนยันว่าอนุมัติแล้ว แต่จุดที่ขาดคือไม่ได้ยืนยันตัวตนร้านค้าก่อนตรวจสอบ/แจ้งข้อมูลสถานะ และไม่ได้แจ้งกรอบระยะเวลาหรือแนวทางกรณีร้านค้ายังเข้าใช้งานไม่ได้ให้ครบตั้งแต่แรก</t>
  </si>
  <si>
    <t>https://drive.google.com/open?id=14_nEj6i5G8slUv4OkYu_4-rudN50FG3a</t>
  </si>
  <si>
    <t>AA237954</t>
  </si>
  <si>
    <t>https://app.oho.chat/business/6805c0f16232119d2a1204b5/smartchat?room=6a06a0bd535f2360c39683f4</t>
  </si>
  <si>
    <t>แอดมินมีการทักทาย แนะนำตัว และปิดการสนทนาครบถ้วน สุภาพ เหมาะสมตามมาตรฐาน</t>
  </si>
  <si>
    <t>แอดมินขอข้อมูลร้านค้าเพื่อใช้ตรวจสอบ และมีการยืนยันตัวตนด้วยชื่อ-นามสกุล พร้อมเลขท้ายบัตรประชาชน 5 หลักก่อนแจ้งข้อมูลสถานะร้านค้า ถือว่าทำได้ถูกต้องตาม Process และไม่พบการเปิดเผยข้อมูลเกินความจำเป็น</t>
  </si>
  <si>
    <t>แอดมินดำเนินการตาม Flow หลักได้ดี มีการขอข้อมูลร้านค้า ยืนยันตัวตน ตรวจสอบสถานะ และแจ้งผลกลับร้านค้า แต่ยังควรแจ้งขั้นตอนต่อให้ชัดขึ้นอีกนิด เช่น ถ้าร้านค้าต้องการเปิดร้านเองต้องเข้าเมนูไหน หรือหากยังขึ้นสถานะซ่อนอยู่ให้ส่งภาพหน้าจอกลับมาให้ตรวจสอบต่อ
เงื่อนไขที่ใช้หักคะแนน: พลาดเล็กน้อย
หัก 1 คะแนน
ตัวอย่างที่เหมาะสมกว่า:
“จากการตรวจสอบ Shop ID 175099 สถานะร้านค้าอัปเดตแล้วค่ะ คุณร้านค้าสามารถเข้าแอป Robinhood Shop เพื่อตรวจสอบสถานะร้านและเปิดรับออเดอร์ได้เลยนะคะ หากยังขึ้นว่าซ่อนอยู่ หรือเปิดร้านไม่ได้ รบกวนส่งภาพหน้าจอมาให้แอดมินตรวจสอบเพิ่มเติมได้เลยค่ะ”</t>
  </si>
  <si>
    <t>คำตอบถูกต้องตามข้อมูลเคส เพราะหลังแอดมินตรวจสอบ ร้านค้าสามารถกลับมาเปิดใช้งานได้ และร้านค้ายืนยันว่า “ได้แล้วค่ะ ขอบคุณมากค่ะ”</t>
  </si>
  <si>
    <t>ตอบประเด็นหลักครบว่า Shop ID 175099 สามารถเปิดร้านค้าได้ตามปกติแล้ว แต่ยังควรเสริมรายละเอียดขั้นตอนให้ร้านค้าทราบชัดขึ้นว่าต้องกดเปิดร้านตรงไหน หรือควรตรวจสอบเมนู/เวลาเปิดปิดร้านเพิ่มเติมหรือไม่ เพราะร้านค้าเริ่มต้นถามว่า “จะเปิดกดตรงไหน”
เงื่อนไขที่ใช้หักคะแนน: พลาดเล็กน้อย
หัก 1 คะแนน
ตัวอย่างที่เหมาะสมกว่า:
“ตอนนี้ร้านค้าสามารถเปิดใช้งานได้ตามปกติแล้วค่ะ รบกวนคุณร้านค้าลองเข้าแอป Robinhood Shop ไปที่หน้าจัดการร้านค้า เพื่อตรวจสอบสถานะร้าน/เวลาเปิด-ปิด และเมนูที่เปิดขายอีกครั้งนะคะ หากยังไม่แสดงบนแอปหรือยังขึ้นว่าซ่อนอยู่ แจ้งแอดมินได้เลยค่ะ”</t>
  </si>
  <si>
    <t>ข้อความแจ้งผลเข้าใจง่าย แต่ยังตอบคำถามหลักได้ไม่ครบ เพราะร้านค้าถามว่า “จะเปิดกดตรงไหน” แอดมินควรอธิบายขั้นตอนการเปิดร้านให้เป็นลำดับ หรือแจ้งแนวทางตรวจสอบต่อ เช่น ต้องเข้าเมนูใด หากยังขึ้นสถานะซ่อนอยู่ให้ส่งภาพหน้าจอกลับมา เพื่อให้แอดมินตรวจสอบเพิ่มเติม
เงื่อนไขที่ใช้หักคะแนน: พลาดเล็กน้อย
หัก 1 คะแนน
ตัวอย่างที่เหมาะสมกว่า:
“หลังจากสถานะร้านค้าอัปเดตแล้ว คุณร้านค้าสามารถเข้าแอป Robinhood Shop เพื่อตรวจสอบสถานะร้านค้า และตรวจสอบเมนู/เวลาเปิด-ปิดร้านให้พร้อมขายได้เลยค่ะ”</t>
  </si>
  <si>
    <t>แอดมินเข้าใจปัญหาว่าร้านค้าต้องการกลับมาเปิดขาย และหน้าร้านขึ้นสถานะซ่อนอยู่ จึงตรวจสอบสถานะร้านค้าในระบบและแจ้งผลได้ตรงประเด็น ร้านค้าสามารถดำเนินการต่อได้จริง</t>
  </si>
  <si>
    <t>แอดมินรับเรื่อง ตรวจสอบ และแจ้งผลให้ร้านค้าทราบครบแล้ว แต่ยังควรบอกขั้นตอนต่อไปให้ชัดขึ้นอีกนิด เช่น ให้ร้านค้าลองเปิดร้าน ตรวจสอบเมนูและเวลาเปิด–ปิดร้าน หรือหากยังติดปัญหาให้ส่งภาพหน้าจอกลับมา เพื่อให้แอดมินตรวจสอบต่อ
เงื่อนไขที่ใช้หักคะแนน: พลาดเล็กน้อย
หัก 1 คะแนน
ตัวอย่างที่เหมาะสมกว่า:
“คุณร้านค้าลองเข้าใช้งานและเปิดร้านได้เลยนะคะ หากยังเปิดไม่ได้หรือยังขึ้นว่าซ่อนอยู่ รบกวนส่งภาพหน้าจอเข้ามาอีกครั้ง แอดมินจะตรวจสอบต่อให้ค่ะ”</t>
  </si>
  <si>
    <t>ข้อความเรียงลำดับดี แยกช่วงขอข้อมูล ตรวจสอบ และแจ้งผลชัดเจน อ่านเข้าใจง่าย</t>
  </si>
  <si>
    <t>โดยรวมภาษาสุภาพและเข้าใจง่าย แต่มีคำที่ควรปรับให้ถูกต้อง เช่น “ซักครู่” ควรใช้ “สักครู่” และคำว่า “อัพเดต” ควรใช้ “อัปเดต” เพื่อความถูกต้องของภาษา
เงื่อนไขที่ใช้หักคะแนน: พลาดเล็กน้อย
หัก 1 คะแนน
ตัวอย่างที่เหมาะสมกว่า:
“แอดมินขออนุญาตตรวจสอบข้อมูลร้านค้าในระบบให้สักครู่นะคะ”
“จากการตรวจสอบ Shop ID 175099 ขณะนี้สถานะร้านค้าอัปเดตแล้วค่ะ”</t>
  </si>
  <si>
    <t>น้ำเสียงสุภาพ เหมาะสมกับร้านค้า มีการขอบคุณและเปิดโอกาสให้สอบถามเพิ่มเติม ไม่พบถ้อยคำที่ทำให้ร้านค้ารู้สึกถูกตำหนิ</t>
  </si>
  <si>
    <t>ร้านค้าขอเปิดร้านค้าอีกครั้ง / ร้านค้าถูกซ่อนอยู่ (Merchant Re-activation Request / Hidden Store Status Inquiry)</t>
  </si>
  <si>
    <t>ร้านค้าติดต่อสอบถามว่าร้านปิดไปนานแล้ว ต้องการกลับมาขายเหมือนเดิม และหน้าร้านขึ้นสถานะ “ซ่อนอยู่” แอดมินขอข้อมูลร้านค้าและยืนยันตัวตนครบถ้วนก่อนตรวจสอบ จากนั้นตรวจสอบและแจ้งว่าร้านค้าอัปเดตสถานะแล้ว สามารถเปิดร้านค้าได้ตามปกติ โดยร้านค้ายืนยันว่าใช้งานได้แล้ว เคสนี้โดยรวมทำได้ดี ตรงตาม Process หลัก แต่ยังมีจุดเล็กน้อยที่ควรเพิ่ม คือควรอธิบายให้ชัดขึ้นว่าร้านค้าสามารถเปิดร้านได้เองตามขั้นตอนใด หรือถ้าเข้าไม่ได้ให้ส่งภาพหน้าจอ/แจ้งกลับมาเพื่อช่วยตรวจสอบต่อ</t>
  </si>
  <si>
    <t>https://drive.google.com/open?id=1KopBW8K7dn0VspTgoa8rn9ga7j6bNbr6</t>
  </si>
  <si>
    <t>AA239033</t>
  </si>
  <si>
    <t>https://app.oho.chat/business/6805c0f16232119d2a1204b5/smartchat?room=6a098fc8b3425a1ba605b879</t>
  </si>
  <si>
    <t>แอดมินทักทาย แนะนำตัว และปิดการสนทนาครบถ้วน ชื่อแอดมินปรากฏชัดเจนทั้งช่วงเริ่มต้นและช่วงปิดเคส น้ำเสียงสุภาพเหมาะส</t>
  </si>
  <si>
    <t>แอดมินขอชื่อร้านค้า เบอร์โทรศัพท์ และ Shop ID เพื่อใช้ตรวจสอบ แต่เคสนี้มีการแจ้งข้อมูลค่าธรรมเนียม/ส่วนลดดีดีพลัสของร้านค้า ซึ่งเป็นข้อมูลเฉพาะของร้าน ควรยืนยันตัวตนเจ้าของกิจการเพิ่มเติมด้วยชื่อ-นามสกุล และเลขท้ายบัตรประชาชน 5 หลักก่อนแจ้งรายละเอียดในระบบ
เงื่อนไขที่ใช้หักคะแนน: พลาดระดับกลาง
หัก 2 คะแนน
ตัวอย่างที่เหมาะสมกว่า:
“เพื่อความปลอดภัยของข้อมูล แอดมินรบกวนขอชื่อ-นามสกุลเจ้าของกิจการ และเลขท้ายบัตรประชาชน 5 หลัก เพื่อยืนยันข้อมูลก่อนตรวจสอบรายละเอียดส่วนลดดีดีพลัสของร้านค้านะคะ”</t>
  </si>
  <si>
    <t>แอดมินตอบกลับเร็ว ขอข้อมูลเพื่อตรวจสอบ และแจ้งผลภายในเวลาที่เหมาะสม แต่ Flow ยังไม่ครบในส่วนการยืนยันตัวตนก่อนแจ้งข้อมูลเฉพาะร้านค้า
เงื่อนไขที่ใช้หักคะแนน: พลาดเล็กน้อย
หัก 1 คะแนน
ตัวอย่างที่เหมาะสมกว่า:
“แอดมินขอข้อมูลร้านค้าและยืนยันตัวตนก่อนนะคะ จากนั้นจะตรวจสอบสถานะ GP/ส่วนลดดีดีพลัสในระบบให้ค่ะ”</t>
  </si>
  <si>
    <t>คำตอบถูกต้องตามข้อมูลในระบบ ร้านค้า Shop ID 397905 มีสถานะ DD Plus Active อยู่ที่ 30% และมี Processing Fee 1.85% ซึ่งเมื่อรวม VAT แล้วทำให้ยอดหักรวมประมาณ 33.44% ตามที่ร้านค้าสอบถาม</t>
  </si>
  <si>
    <t>แอดมินตอบประเด็นหลักครบว่า GP อยู่ที่ 30% และปัจจุบันไม่มีโปรแกรม GP 0% แล้ว พร้อมส่งภาพประกอบ แต่ควรอธิบายแยกให้ชัดขึ้นว่ายอดที่ร้านเห็นว่าโดนหัก 33.44% ไม่ใช่ GP อย่างเดียว แต่รวม VAT ของ GP และค่าธรรมเนียมการชำระเงินด้วย
เงื่อนไขที่ใช้หักคะแนน: พลาดเล็กน้อย
หัก 1 คะแนน
ตัวอย่างที่เหมาะสมกว่า:
“ยอดที่ร้านเห็นว่าถูกหักประมาณ 33.44% จะมาจาก GP 30% + VAT 7% ของค่า GP และค่าธรรมเนียมการชำระเงินค่ะ”</t>
  </si>
  <si>
    <t>แอดมินมีการส่งภาพอธิบายการคำนวณประกอบ ทำให้ร้านค้าเห็นที่มาของยอดหักได้ชัดเจน และคำอธิบายโดยรวมเข้าใจง่าย</t>
  </si>
  <si>
    <t>แอดมินจับประเด็นได้ถูกว่าร้านค้าสงสัยเรื่อง GP 0% และยอดหัก 33.44% จึงตรวจสอบสถานะ GP ของร้านค้าในระบบและตอบกลับตรงจุด</t>
  </si>
  <si>
    <t>แอดมินรับเรื่อง ตรวจสอบ และแจ้งผลได้ชัดเจน พร้อมเปิดโอกาสให้ร้านค้าสอบถามเพิ่มเติม แต่ยังควรเสริมขั้นตอนต่อไป เช่น แนะนำให้ร้านค้าตรวจสอบรายละเอียดรายได้หรือค่าธรรมเนียมใน Merchant Portal หรือแจ้งกลับมาหากต้องการให้ตรวจสอบออเดอร์ใดเพิ่มเติม
เงื่อนไขที่ใช้หักคะแนน: พลาดเล็กน้อย
หัก 1 คะแนน
ตัวอย่างที่เหมาะสมกว่า:
“คุณร้านค้าสามารถตรวจสอบรายละเอียดการหักค่าธรรมเนียมของแต่ละออเดอร์ได้จากรายงานใน Merchant Portal หรือหากต้องการให้แอดมินตรวจสอบออเดอร์ใดเพิ่มเติม แจ้งหมายเลขออเดอร์เข้ามาได้เลยนะคะ”</t>
  </si>
  <si>
    <t>ข้อความเรียงลำดับดี เริ่มจากขอข้อมูล ตรวจสอบ แจ้งผล และส่งภาพประกอบ อ่านเข้าใจง่าย ไม่ยาวจนเกินไป</t>
  </si>
  <si>
    <t>ภาษาสุภาพ กระชับ และไม่มีคำผิดสำคัญในข้อความของแอดมิน</t>
  </si>
  <si>
    <t>น้ำเสียงสุภาพ มีการขออภัยในความไม่สะดวก และสื่อสารกับร้านค้าอย่างเหมาะสม ไม่ทำให้ร้านค้ารู้สึกถูกตำหนิ</t>
  </si>
  <si>
    <t>ร้านค้าสอบถามส่วนลดดีดีพลัส / GP 0% (DD Plus / GP 0% Inquiry)</t>
  </si>
  <si>
    <t>ร้านค้าสอบถามว่าทำไมสมัครแล้วเห็นว่า GP 0% แต่เมื่อมีออเดอร์กลับถูกหักประมาณ 33.44% แอดมินขอข้อมูลร้านค้าเพื่อตรวจสอบ และแจ้งผลได้ตรงกับข้อมูลในระบบว่าร้านค้าอยู่ในส่วนลดดีดีพลัส 30% พร้อมส่งภาพอธิบายการคำนวณประกอบ ถือว่าคำตอบถูกต้องและช่วยให้ร้านค้าเข้าใจที่มาของยอดหักได้ดี จุดที่ยังขาดคือไม่ได้ยืนยันตัวตนเจ้าของกิจการก่อนแจ้งข้อมูลค่าธรรมเนียมของร้านค้า และยังควรอธิบายให้ครบว่า 33.44% มาจาก GP 30% + VAT ของ GP + ค่าธรรมเนียมการชำระเงิน</t>
  </si>
  <si>
    <t>https://drive.google.com/open?id=1yf7g81bsEnBCvAdYavtWgl48yOUaT4om</t>
  </si>
  <si>
    <t>AA238759</t>
  </si>
  <si>
    <t>แอดมินมีการทักทาย แนะนำตัว และปิดท้ายด้วยข้อความสุภาพ แต่การปิดเคสยังค่อนข้างเร็ว ทั้งที่พี่ไรเดอร์ย้ำให้แจ้งกลับผลตรวจสอบ จึงควรปิดด้วยการย้ำว่าจะติดตามและแจ้งผลกลับให้ชัดเจนกว่านี้
ตัวอย่างที่เหมาะสมกว่า:
“แอดมินรับเรื่องตรวจสอบให้นะคะ หากมีผลดำเนินการหรือความคืบหน้า จะแจ้งให้พี่ไรเดอร์ทราบอีกครั้งค่ะ”</t>
  </si>
  <si>
    <t>ไม่พบการเปิดเผยข้อมูลส่วนบุคคลเกินความจำเป็น และไม่ได้แจ้งข้อมูลของลูกค้า ร้านค้า หรือบุคคลอื่นให้พี่ไรเดอร์ทราบในแชท</t>
  </si>
  <si>
    <t>แอดมินตอบรับเร็วมาก แต่ขั้นตอนยังไม่ครบ เพราะกรณีพี่ไรเดอร์แจ้งว่าไม่ได้รับโบนัสงานไกลหรือค่าตอบแทนไม่ถูกต้อง ควรตรวจสอบข้อมูลที่เกี่ยวข้องก่อน เช่น Order ID ภาพแผนที่ ระยะทาง และรายรับที่ระบบแสดง จากนั้นหากพบว่ายอดมีส่วนต่างจึงควรเปิดเคสส่งตรวจสอบต่อ แต่ในเคสนี้แอดมินแจ้งเพียงว่าจะส่งเรื่องตรวจสอบ และยังไม่พบการเปิดเคสหรือแจ้งเลขอ้างอิงให้พี่ไรเดอร์ทราบ
ตัวอย่างที่เหมาะสมกว่า:
“แอดมินตรวจสอบเบื้องต้นจากออเดอร์ 260516-SG-8673 แล้ว ระบบแสดงรายรับสุทธิ 47 บาท แบ่งเป็นค่ารอบ 42 บาท และอินเซนทีฟ 5 บาทค่ะ เดี๋ยวแอดมินจะส่งเรื่องตรวจสอบระยะทาง/โบนัสรับงานไกลเพิ่มเติมให้ และจะแจ้งผลกลับอีกครั้งนะคะ”</t>
  </si>
  <si>
    <t>คำตอบของแอดมินไม่ได้ผิด เพราะมีการรับเรื่องไว้ตรวจสอบแล้ว แต่ยังให้ข้อมูลได้ไม่พอสำหรับเคสนี้ เนื่องจากในระบบมีข้อมูลเบื้องต้นอยู่แล้วว่าอินเซนทีฟแสดง 5 บาท และระยะทางรวมในระบบ 1 กม. ขณะที่พี่ไรเดอร์แจ้งว่าระยะทางจริง 13 กม. แอดมินจึงควรแจ้งข้อมูลที่ตรวจสอบพบก่อน แล้วค่อยบอกว่าจะส่งเรื่องตรวจสอบส่วนต่างต่อ ไม่ใช่ตอบกว้าง ๆ เพียงว่าจะส่งเรื่องตรวจสอบเท่านั้น
ตัวอย่างที่เหมาะสมกว่า:
“จากข้อมูลในระบบ ออเดอร์นี้แสดงค่ารอบ 42 บาท และอินเซนทีฟ 5 บาทค่ะ ส่วนกรณีที่พี่ไรเดอร์แจ้งว่าระยะทางจริง 13 กม. แอดมินจะส่งเรื่องให้ทีมที่เกี่ยวข้องตรวจสอบส่วนต่างให้นะคะ”</t>
  </si>
  <si>
    <t>คำตอบยังขาดหลายส่วนสำคัญ ได้แก่ ไม่แจ้งผลตรวจสอบเบื้องต้น ไม่แจ้งว่าต้องใช้หลักฐานอะไรเพิ่มเติม ไม่แจ้งระยะเวลาดำเนินการ และไม่แจ้งว่าจะติดตามผ่านช่องทางใด/เมื่อใด ทั้งที่พี่ไรเดอร์ขอให้แจ้งผลกลับ
ตัวอย่างที่เหมาะสมกว่า:
“รบกวนพี่ไรเดอร์ยืนยันเลขออเดอร์และส่งภาพแผนที่ที่เห็นระยะทางรวมอีกครั้งนะคะ แอดมินจะนำข้อมูลไปส่งตรวจสอบโบนัสรับงานไกล หากตรวจสอบแล้วพบว่ามีส่วนต่าง จะดำเนินการประสานงานให้ และจะแจ้งผลกลับให้ทราบค่ะ”</t>
  </si>
  <si>
    <t>แอดมินแจ้งว่าจะส่งเรื่องตรวจสอบแล้ว แต่ยังอธิบายขั้นตอนต่อไปไม่ชัด เพราะไม่ได้บอกพี่ไรเดอร์ว่าหลังจากนี้จะตรวจสอบเรื่องใด ใช้หลักฐานอะไรประกอบการพิจารณา และจะแจ้งผลกลับอย่างไร ทำให้พี่ไรเดอร์ยังไม่เข้าใจกระบวนการหลังจากส่งเรื่องตรวจสอบ
ตัวอย่างที่เหมาะสมกว่า:
“แอดมินจะนำ Order ID, รูปแผนที่ และข้อมูลรายรับในระบบส่งให้ทีมที่เกี่ยวข้องตรวจสอบโบนัสรับงานไกลนะคะ หากมีผลเพิ่มเติมจะแจ้งกลับให้พี่ไรเดอร์ทราบค่ะ”</t>
  </si>
  <si>
    <t>แอดมินเข้าใจว่าเป็นปัญหาเรื่องโบนัส/ค่าตอบแทน และรับเรื่องไว้ แต่ยังไม่วิเคราะห์จากข้อมูลที่มีในระบบให้ครบ เช่น รายรับสุทธิ 47 บาท ค่ารอบ 42 บาท อินเซนทีฟ 5 บาท และระยะทางรวมที่ระบบแสดง 1 กม. เทียบกับหลักฐานที่พี่ไรเดอร์แจ้ง 13 กม. จึงยังแก้ปัญหาได้ไม่สุด
ตัวอย่างที่เหมาะสมกว่า:
“จากข้อมูลที่ตรวจสอบ ระบบคำนวณระยะทางรวมไว้ 1 กม. และจ่ายอินเซนทีฟ 5 บาท แต่จากภาพที่พี่ไรเดอร์ส่งเข้ามาพบว่ามีระยะทางที่แจ้งประมาณ 13 กม. แอดมินจะส่งเรื่องให้ทีมตรวจสอบส่วนต่างให้นะคะ”</t>
  </si>
  <si>
    <t>แอดมินแจ้งว่าจะส่งเรื่องตรวจสอบแล้ว แต่ยังไม่พบการเปิดเคสหรือหลักฐานว่าส่งเรื่องต่อจริง รวมถึงไม่ได้แจ้งเลขอ้างอิงหรือระยะเวลาติดตามให้พี่ไรเดอร์ทราบ ทั้งที่พี่ไรเดอร์ขอให้แจ้งผลกลับ จึงทำให้การดูแลเคสยังไม่ชัดเจนและไม่ต่อเนื่องพอ
ตัวอย่างที่เหมาะสมกว่า:
“แอดมินรับเรื่องและส่งตรวจสอบโบนัสรับงานไกลของออเดอร์ 260516-SG-8673 ให้แล้วนะคะ หากทีมที่เกี่ยวข้องแจ้งผลกลับมา แอดมินจะแจ้งให้พี่ไรเดอร์ทราบอีกครั้งค่ะ”</t>
  </si>
  <si>
    <t>ข้อความสั้น อ่านง่าย แต่ยังสั้นเกินไปสำหรับเคสที่ต้องมีการตรวจสอบและติดตามผล ทำให้พี่ไรเดอร์ยังไม่เห็นภาพว่าดำเนินการอะไรให้แล้ว
ตัวอย่างที่เหมาะสมกว่า:
“แอดมินรับเรื่องตรวจสอบให้แล้วนะคะ โดยจะตรวจสอบจาก Order ID, ภาพแผนที่ และรายรับในระบบ หากมีผลเพิ่มเติมจะแจ้งกลับให้พี่ไรเดอร์ทราบค่ะ”</t>
  </si>
  <si>
    <t>ภาษาสุภาพ กระชับ และไม่พบคำผิดสำคัญในข้อความของแอดมิน</t>
  </si>
  <si>
    <t>น้ำเสียงสุภาพ แต่ยังขาดความเข้าใจความกังวลของพี่ไรเดอร์ เพราะพี่ไรเดอร์รู้สึกว่าได้ค่าตอบแทนไม่ถูกต้องและขอให้แจ้งผลกลับ ควรแสดงความเข้าใจและยืนยันการติดตามให้ชัดกว่านี้
ตัวอย่างที่เหมาะสมกว่า:
“เข้าใจพี่ไรเดอร์นะคะ เดี๋ยวแอดมินจะช่วยตรวจสอบส่วนต่างให้ละเอียด และหากมีความคืบหน้าจะแจ้งให้ทราบค่ะ”</t>
  </si>
  <si>
    <t>ไรเดอร์ขอตรวจสอบโบนัสรับงานไกล / ค่าตอบแทนพิเศษ (Long-Distance Bonus / Special Incentive Inquiry)</t>
  </si>
  <si>
    <t>พี่ไรเดอร์แจ้งว่ารับงานไกลประมาณ 13 กม. แต่ได้รับอินเซนทีฟเพียง 5 บาท พร้อมส่งภาพหน้าจอและ Location เพื่อให้ตรวจสอบ แอดมินรับเรื่องและแจ้งว่าจะส่งตรวจสอบให้ แต่ยังไม่ได้แจ้งผลเบื้องต้นจากระบบว่าออเดอร์นี้ระบบแสดงรายรับอย่างไร ระยะทางที่ระบบคิดเท่าไร และยังไม่พบการเปิดเคสหรือส่งเรื่องประสานงานตามที่แจ้งไว้ จึงทำให้การช่วยเหลือยังไม่ครบตาม Process</t>
  </si>
  <si>
    <t>https://drive.google.com/open?id=1PWvuOdjbVT7tVoVHp7sins6Npx60tQxC</t>
  </si>
  <si>
    <t>AA236070</t>
  </si>
  <si>
    <t>https://app.oho.chat/business/6805c0f16232119d2a1204b5/smartchat?room=6841309bc8188d913e4d8d75</t>
  </si>
  <si>
    <t>แอดมินทักทาย แนะนำตัว และปิดท้ายสุภาพครบถ้วน มีการขอบคุณและอวยพรให้พี่ไรเดอร์ขับขี่ปลอดภัย เหมาะสมกับประเภทผู้ติดต่อ</t>
  </si>
  <si>
    <t>ไม่พบการเปิดเผยข้อมูลส่วนบุคคลเกินความจำเป็น ข้อมูลที่ใช้สนทนาเกี่ยวข้องกับการตรวจสอบออเดอร์และการประสานร้านค้าเท่านั้น</t>
  </si>
  <si>
    <t>แอดมินดำเนินการตาม Flow หลักได้ดี มีการตรวจสอบ ติดต่อร้านค้า และแจ้งผลกลับพี่ไรเดอร์จนร้านกดรับออเดอร์ได้ แต่ยังไม่พบการบันทึกเคสในระบบ ทั้งที่เป็นเคสปัญหาก่อนจัดส่ง/ร้านค้ากดรับออเดอร์ไม่ได้ จึงควรมีการบันทึกรายละเอียดไว้เพื่อใช้อ้างอิงภายหลัง
ตัวอย่างที่เหมาะสมกว่า:
“แอดมินประสานร้านค้าเรียบร้อยแล้วนะคะ ร้านค้าเจอออเดอร์และกำลังดำเนินการกดรับให้ค่ะ แอดมินจะบันทึกเรื่องไว้ในระบบเพื่ออ้างอิงกรณีเกิดปัญหาซ้ำอีกครั้งนะคะ”</t>
  </si>
  <si>
    <t>ข้อมูลที่แอดมินแจ้งถูกต้องตามสถานการณ์จริง โดยตรวจสอบแล้วร้านค้ากดรับออเดอร์ได้ และพี่ไรเดอร์ยืนยันว่า “ได้แล้วครับ” ถือว่าคำตอบช่วยให้ไรเดอร์ทำงานต่อได้จริง แต่ควรระบุขั้นตอนต่อให้ละเอียดขึ้นเล็กน้อย
ตัวอย่างที่เหมาะสมกว่า:
“จากการตรวจสอบ ร้านค้ากดรับออเดอร์เรียบร้อยแล้วนะคะ พี่ไรเดอร์สามารถกดถึงร้าน รอรับอาหาร และดำเนินการจัดส่งตามขั้นตอนปกติได้เลยค่ะ”</t>
  </si>
  <si>
    <t>แอดมินตอบครอบคลุมปัญหาหลัก คือร้านค้ากดรับออเดอร์ไม่ได้ และสามารถประสานให้ร้านค้าดำเนินการต่อได้ แต่ยังขาดการย้ำขั้นตอนที่พี่ไรเดอร์ต้องทำหลังร้านกดรับ เช่น กดถึงร้าน รอรับอาหาร และตรวจสอบรายการอาหารก่อนจัดส่ง
ตัวอย่างที่เหมาะสมกว่า:
“ตอนนี้ร้านค้ากดรับออเดอร์เรียบร้อยแล้วนะคะ พี่ไรเดอร์สามารถกดถึงร้าน รอรับอาหาร ตรวจสอบรายการอาหาร และจัดส่งให้ลูกค้าตามขั้นตอนปกติได้เลยค่ะ”</t>
  </si>
  <si>
    <t>ขั้นตอนโดยรวมเข้าใจได้ แอดมินแจ้งว่าประสานร้านค้าแล้วและให้เข้าไปรออาหารได้ แต่ยังไม่ได้อธิบายลำดับต่อให้ชัดเจนพอสำหรับพี่ไรเดอร์
ตัวอย่างที่เหมาะสมกว่า:
“ร้านค้ารับทราบและกดรับออเดอร์แล้วค่ะ พี่ไรเดอร์กดถึงร้าน จากนั้นรอรับอาหารและจัดส่งได้ตามปกตินะคะ”</t>
  </si>
  <si>
    <t>แอดมินแก้ปัญหาได้ตรงจุด เพราะปัญหาหลักคือร้านค้ากดรับออเดอร์ไม่ได้ แอดมินเลือกติดต่อร้านค้าและติดตามจนร้านเห็นออเดอร์ ทำให้ออเดอร์เดินต่อได้จริง จุดที่ยังขาดคือควรตรวจสอบ/แจ้งสถานะในระบบให้ชัดเจนขึ้น และบันทึกเคสไว้
ตัวอย่างที่เหมาะสมกว่า:
“แอดมินตรวจสอบแล้วออเดอร์ยังรอร้านค้ากดรับ จึงประสานร้านค้าให้ตรวจสอบในระบบ ตอนนี้ร้านเห็นออเดอร์และกดรับเรียบร้อยแล้วค่ะ”</t>
  </si>
  <si>
    <t>แอดมินมี Ownership ดี มีการรับเรื่อง ติดต่อร้านค้า และแจ้งผลกลับพี่ไรเดอร์ต่อเนื่อง แต่ Next Step ยังควรชัดกว่านี้ เช่น บอกให้กดถึงร้าน/รอรับอาหาร และแจ้งว่าจะบันทึกเคสไว้ หากเกิดปัญหาเดิมซ้ำจะได้ตรวจสอบต่อได้ง่าย
ตัวอย่างที่เหมาะสมกว่า:
“แอดมินประสานร้านค้าและตรวจสอบสถานะให้แล้วนะคะ ตอนนี้ร้านกดรับออเดอร์เรียบร้อย พี่ไรเดอร์สามารถกดถึงร้านและรอรับอาหารได้เลยค่ะ หากยังพบปัญหาเดิมแจ้งแอดมินได้ทันทีนะคะ”</t>
  </si>
  <si>
    <t>ข้อความอ่านง่าย กระชับ ไม่ยาวเกินไป และตอบตามสถานการณ์ได้เหมาะสม</t>
  </si>
  <si>
    <t>ภาษาสุภาพและเข้าใจง่าย แต่มีจุดสะกด/พิมพ์ตกเล็กน้อย ข้อความแอดมินโดยรวมไม่มีคำผิดรุนแรง แต่ประโยค “ร้านค้าเข้าใหม่” ควรเขียนให้ชัดกว่าเป็น “ร้านค้าเข้าแอปใหม่”
ตัวอย่างที่เหมาะสมกว่า:
“ร้านค้าเข้าแอปใหม่และเห็นออเดอร์แล้วนะคะ”</t>
  </si>
  <si>
    <t>น้ำเสียงสุภาพ ใจเย็น และช่วยประสานงานให้พี่ไรเดอร์ได้ดี เหมาะกับสถานการณ์ที่ไรเดอร์กำลังติดปัญหาหน้างาน แต่ควรเพิ่มความมั่นใจให้พี่ไรเดอร์มากขึ้นด้วยการแจ้งขั้นตอนถัดไปแบบชัดเจน
ตัวอย่างที่เหมาะสมกว่า:
“ไม่ต้องกังวลนะคะ แอดมินประสานร้านค้าให้แล้ว ตอนนี้ร้านกดรับเรียบร้อย พี่ไรเดอร์สามารถรอรับอาหารและจัดส่งต่อได้เลยค่ะ”</t>
  </si>
  <si>
    <t>ร้านค้ากดรับออเดอร์ไม่ได้ / ปัญหาก่อนจัดส่ง (Merchant Cannot Accept Order / Pre-delivery Issue)</t>
  </si>
  <si>
    <t>พี่ไรเดอร์แจ้งว่าร้านค้ากดรับออเดอร์ไม่ได้ แอดมินรับเรื่อง ตรวจสอบ และมีการติดต่อร้านค้าเพื่อประสานให้ร้านกดรับออเดอร์ โดยร้านค้าแจ้งว่าเจอออเดอร์แล้วและจะกดรับ/ทำอาหารให้ จากนั้นแอดมินแจ้งพี่ไรเดอร์ให้เข้าไปรอรับอาหารได้ และออเดอร์สามารถดำเนินต่อจนจัดส่งสำเร็จ ถือว่าแก้ปัญหาได้ตรงจุด แต่ยังขาดการบันทึกเคสในระบบ และควรแจ้งขั้นตอนให้พี่ไรเดอร์ชัดขึ้นอีกนิด เช่น ให้กดถึงร้าน/รอรับอาหาร/ถ่ายรูปตามขั้นตอน เพื่อป้องกันปัญหาออเดอร์ค้างหรือ Timeout</t>
  </si>
  <si>
    <t>https://drive.google.com/open?id=1_ZXGCIs9fhlEYuiauxNrxBdbk-nSrH1p</t>
  </si>
  <si>
    <t>AA238173</t>
  </si>
  <si>
    <t>https://app.oho.chat/business/6805c0f16232119d2a1204b5/smartchat?room=691597c37a947a6ea18ae1a7</t>
  </si>
  <si>
    <t>แอดมินมีการทักทายและแนะนำตัวสุภาพ แต่ไม่พบข้อความปิดเคสแบบครบถ้วน เช่น ขอบคุณที่ใช้บริการ หรือแจ้งให้ติดต่อกลับได้หากพบปัญหาเพิ่มเติม จึงยังไม่เต็มในหัวข้อนี้
ตัวอย่างที่เหมาะสมกว่า:
“หากไม่มีข้อมูลเพิ่มเติม แอดมินขออนุญาตจบการสนทนานะคะ หากพี่ไรเดอร์พบปัญหาเพิ่มเติมสามารถติดต่อเข้ามาได้อีกครั้งค่ะ ขอบคุณที่ใช้บริการ Robinhood ขับขี่ปลอดภัยนะคะ”</t>
  </si>
  <si>
    <t>ไม่พบการเปิดเผยข้อมูลส่วนบุคคลเกินความจำเป็น ข้อมูลที่ใช้ในการสนทนาเกี่ยวข้องกับออเดอร์และการประสานร้านค้าเท่านั้น</t>
  </si>
  <si>
    <t>แอดมินตรวจสอบออเดอร์และติดต่อร้านค้าได้ถูกต้องตามสถานการณ์ ร้านค้ารับทราบและออเดอร์สามารถดำเนินต่อได้ แต่ยังไม่พบการบันทึกเคสในระบบ ทั้งที่เป็นเคสปัญหาก่อนจัดส่ง/ร้านค้าติดต่อไม่ได้ จึงควรมีการบันทึกไว้เพื่อใช้ติดตามหรืออ้างอิงภายหลัง
ตัวอย่างที่เหมาะสมกว่า:
“แอดมินติดต่อร้านค้าเรียบร้อยแล้ว ร้านค้ารับทราบออเดอร์และจะจัดเตรียมอาหารให้ค่ะ แอดมินจะบันทึกเรื่องไว้ในระบบเพื่อใช้อ้างอิงกรณีเกิดปัญหาซ้ำอีกครั้งนะคะ”</t>
  </si>
  <si>
    <t>คำตอบของแอดมินถูกต้องตามสถานการณ์จริง มีการแจ้งว่าร้านค้ากดรับออเดอร์แล้ว และจากข้อมูลหลังบ้านออเดอร์ดำเนินต่อจนจัดส่งสำเร็จ แต่คำตอบยังสั้นไปเล็กน้อย ยังไม่ได้แจ้งพี่ไรเดอร์ว่าต้องทำอะไรต่อให้ชัดเจน
ตัวอย่างที่เหมาะสมกว่า:
“ร้านค้ารับทราบออเดอร์และกดรับเรียบร้อยแล้วค่ะ พี่ไรเดอร์สามารถเข้าไปรอรับอาหาร และจัดส่งตามขั้นตอนปกติได้เลยนะคะ”</t>
  </si>
  <si>
    <t>แอดมินตอบปัญหาหลักได้ค่อนข้างครบ โดยช่วยติดต่อร้านค้าและแจ้งผลกลับให้พี่ไรเดอร์ทราบแล้ว แต่ยังควรแจ้งขั้นตอนต่อไปให้ชัดขึ้น เช่น ให้พี่ไรเดอร์กดถึงร้าน รับอาหาร และจัดส่งตามปกติ รวมถึงควรย้ำว่าหากร้านค้ายังไม่ทำอาหาร หรือรอนานผิดปกติ สามารถติดต่อกลับมาให้แอดมินช่วยตรวจสอบต่อได้ทันที
ตัวอย่างที่เหมาะสมกว่า:
“ตอนนี้ร้านค้ารับทราบและจะทำอาหารให้นะคะ พี่ไรเดอร์สามารถเข้าไปรอรับอาหารได้เลยค่ะ หากร้านค้ายังไม่ดำเนินการหรือพบปัญหาเพิ่มเติม แจ้งแอดมินเข้ามาได้ทันทีนะคะ”</t>
  </si>
  <si>
    <t>แอดมินแจ้งผลตรวจสอบได้เข้าใจ แต่ยังไม่ได้เรียงขั้นตอนถัดไปให้พี่ไรเดอร์ชัดเจนพอ โดยเฉพาะในเคสที่ตอนแรกพี่ไรเดอร์ขอยกเลิกงาน ควรยืนยันให้ชัดว่าไม่ต้องยกเลิกแล้ว เพราะร้านค้ารับทราบและทำอาหารให้แล้ว
ตัวอย่างที่เหมาะสมกว่า:
“กรณีนี้ยังไม่ต้องยกเลิกงานนะคะ แอดมินติดต่อร้านค้าเรียบร้อยแล้ว ร้านค้ารับทราบออเดอร์และจะทำอาหารให้ พี่ไรเดอร์สามารถรอรับอาหารและจัดส่งต่อได้เลยค่ะ”</t>
  </si>
  <si>
    <t>แอดมินเลือกวิธีแก้ได้ตรงจุด เพราะปัญหาคือร้านค้าไม่รับสาย/ยังไม่กดรับออเดอร์ จึงโทรประสานร้านค้า และทำให้ออเดอร์เดินต่อได้จริง อย่างไรก็ตาม ควรแจ้งผลให้ครบกว่านี้ และควรบันทึกเคสหลังมีการประสานร้านค้า
ตัวอย่างที่เหมาะสมกว่า:
“แอดมินติดต่อร้านค้าให้แล้วนะคะ ร้านค้ารับทราบว่ามีออเดอร์เข้าและจะเริ่มทำอาหารให้ พี่ไรเดอร์สามารถรอรับอาหารเพื่อจัดส่งต่อได้เลยค่ะ”</t>
  </si>
  <si>
    <t>แอดมินมีความรับผิดชอบต่อเคส มีการตรวจสอบและติดต่อร้านค้าให้จนแก้ปัญหาได้ แต่ Next Step ยังไม่ชัดพอ เพราะพี่ไรเดอร์แจ้งขอยกเลิกงาน แอดมินควรอธิบายให้ชัดว่าไม่ต้องยกเลิกแล้ว เนื่องจากร้านค้ารับทราบและจะทำอาหารให้ พร้อมแจ้งให้ทำขั้นตอนต่อไป
ตัวอย่างที่เหมาะสมกว่า:
“แอดมินติดต่อร้านค้าเรียบร้อยแล้วนะคะ ร้านค้ารับทราบออเดอร์และจะทำอาหารให้ กรณีนี้พี่ไรเดอร์ไม่ต้องยกเลิกงานแล้ว สามารถรอรับอาหารและจัดส่งต่อได้ตามปกติค่ะ”</t>
  </si>
  <si>
    <t>ข้อความของแอดมินอ่านง่าย กระชับ และไม่สับสน เหมาะกับการสื่อสารในแชท</t>
  </si>
  <si>
    <t>ภาษาของแอดมินสุภาพ อ่านเข้าใจง่าย ไม่พบคำผิดที่กระทบต่อความเข้าใจในสาระสำคัญ</t>
  </si>
  <si>
    <t>น้ำเสียงสุภาพและเหมาะสม แต่ในสถานการณ์ที่พี่ไรเดอร์กำลังเจอปัญหาหน้างานและขอยกเลิกงาน แอดมินควรให้ความมั่นใจมากกว่านี้ เช่น แจ้งว่าประสานร้านค้าเรียบร้อยแล้ว และพี่ไรเดอร์สามารถดำเนินการต่อได้เลย
ตัวอย่างที่เหมาะสมกว่า:
“แอดมินประสานร้านค้าให้เรียบร้อยแล้วนะคะ ไม่ต้องกังวลค่ะ ร้านค้ารับทราบออเดอร์แล้ว พี่ไรเดอร์สามารถรอรับอาหารและจัดส่งต่อได้เลยค่ะ”</t>
  </si>
  <si>
    <t>ร้านค้าติดต่อไม่ได้ / ร้านค้ากดรับออเดอร์ไม่ได้ (Merchant Unreachable / Merchant Cannot Accept Order)</t>
  </si>
  <si>
    <t>พี่ไรเดอร์แจ้งว่าโทรหาร้านค้าเพื่อยืนยันออเดอร์แล้วร้านไม่รับสาย และขอยกเลิกงาน แอดมินรับเรื่อง ตรวจสอบออเดอร์ และมีการโทรติดต่อร้านค้าให้ โดยร้านค้ารับสายแอดมิน รับทราบออเดอร์ และจะทำอาหารให้ไรเดอร์จัดส่งต่อ สุดท้ายออเดอร์เดินต่อและจัดส่งสำเร็จ ถือว่าแก้ปัญหาเฉพาะหน้าได้ตรงจุด แต่ยังมีจุดที่ควรปรับ คือแอดมินควรแจ้ง Next Step ให้พี่ไรเดอร์ชัดกว่านี้ว่าให้เข้าไปรอรับอาหาร/กดรับอาหารและจัดส่งตามขั้นตอน และควรมีการบันทึกเคสไว้ เพราะเป็นปัญหาก่อนจัดส่งที่มีการประสานร้านค้า</t>
  </si>
  <si>
    <t>https://drive.google.com/open?id=1Bj5Qq3sp6tJOfZ5dzptg1vEHq3VYXSRa</t>
  </si>
  <si>
    <t>AA238320</t>
  </si>
  <si>
    <t>https://app.oho.chat/business/6805c0f16232119d2a1204b5/smartchat?room=696df2dde107ec49a0e9bcf6</t>
  </si>
  <si>
    <t>แอดมินมีการทักทาย แนะนำตัว และปิดการสนทนาครบถ้วน สุภาพเหมาะสม มีการถามเพิ่มเติมก่อนจบเคส และมีคำขอบคุณพร้อมปิดท้ายตามมาตรฐาน</t>
  </si>
  <si>
    <t>เคสนี้เกี่ยวข้องกับบัญชีรับเงินและยอดเงินคงค้างของไรเดอร์ ซึ่งเป็นข้อมูลสำคัญ แต่แอดมินไม่ได้ขอให้พี่ไรเดอร์ยืนยันตัวตนก่อนแจ้งว่าบัญชีในระบบเปลี่ยนแล้ว และไม่ได้ขอหลักฐานที่เกี่ยวข้อง เช่น รูปยืนยันตัวตนหรือหน้าสมุดบัญชีตามขั้นตอน ทำให้ยังมีความเสี่ยงด้านความปลอดภัยของข้อมูล
ตัวอย่างที่เหมาะสมกว่า:
“เพื่อความปลอดภัยของข้อมูล รบกวนพี่ไรเดอร์ยืนยันตัวตนก่อนนะคะ โดยส่งรูปตนเองคู่กับบัตรประชาชนให้เห็นใบหน้าและข้อมูลบนบัตรชัดเจน หลังจากยืนยันแล้ว แอดมินจะตรวจสอบสถานะบัญชีรับเงินและยอดค้างให้ค่ะ”</t>
  </si>
  <si>
    <t>แอดมินตรวจสอบและแจ้งว่าบัญชีเปลี่ยนในระบบแล้ว แต่ยังไม่ครบตาม Process เพราะไม่ได้ยืนยันตัวตนก่อนตรวจสอบข้อมูลบัญชีรับเงิน และไม่ได้ชี้แจงขั้นตอนติดตามยอดเงินคงค้างอย่างชัดเจน หากยอด 163 บาทเป็นยอดที่โอนไม่สำเร็จจากบัญชีเดิม ควรแจ้งว่าจะตรวจสอบสถานะการโอน และหากพบว่าค้างจากบัญชีเดิมจะส่งเรื่องให้ทีมที่เกี่ยวข้องดำเนินการ ไม่ใช่ให้รอหลัง 22.00 น. อย่างเดียว
ตัวอย่างที่เหมาะสมกว่า:
“ปัจจุบันบัญชีรับเงินในระบบอัปเดตเรียบร้อยแล้วนะคะ ส่วนยอดค้าง 163 บาท แอดมินจะตรวจสอบสถานะการโอนให้ค่ะ หากพบว่ายอดยังค้างจากบัญชีเดิม แอดมินจะส่งเรื่องให้ทีมที่เกี่ยวข้องดำเนินการโอนเข้าบัญชีที่อัปเดตใหม่ค่ะ”</t>
  </si>
  <si>
    <t>คำตอบเรื่องให้ปัดแอปและเข้าใหม่หลังระบบอัปเดตบัญชีถือว่าใช้ได้ แต่คำตอบเรื่องเงิน 163 บาทยังไม่แม่นพอ เพราะยังไม่ได้ตรวจสอบหรืออธิบายว่าเงินดังกล่าวอยู่ในสถานะรอโอนปกติ หรือเป็นยอดค้างจากบัญชีที่เคยผิดพลาด จึงยังตอบไม่ครบตามสถานการณ์
ตัวอย่างที่เหมาะสมกว่า:
“ยอด 163 บาท แอดมินขอตรวจสอบสถานะการโอนในระบบก่อนนะคะ หากเป็นยอดรอโอนตามรอบ ระบบจะโอนภายในรอบวันนี้ แต่หากเป็นยอดที่โอนไม่สำเร็จจากบัญชีเดิม แอดมินจะส่งเรื่องให้ทีมการเงินตรวจสอบและโอนเข้าบัญชีใหม่ให้ค่ะ”</t>
  </si>
  <si>
    <t>แอดมินตอบว่าบัญชีเปลี่ยนแล้ว และแจ้งให้ตรวจสอบหลัง 22.00 น. แต่ยังขาดข้อมูลสำคัญ เช่น การยืนยันตัวตน, การตรวจสอบสถานะยอดค้าง, เงื่อนไขรอบโอนเงิน และแนวทางหากยอดไม่เข้าจากบัญชีเดิมที่ผิด ทำให้คำตอบยังไม่ครอบคลุมความกังวลหลักของพี่ไรเดอร์
ตัวอย่างที่เหมาะสมกว่า:
“บัญชีรับเงินในระบบอัปเดตเรียบร้อยแล้วค่ะ แนะนำให้ปัดแอปและเข้าสู่ระบบใหม่เพื่อตรวจสอบอีกครั้ง ส่วนยอด 163 บาท หากเป็นยอดรอบโอนวันนี้จะเข้าไม่เกิน 22.00 น. แต่หากหลังเวลาดังกล่าวยังไม่เข้า แอดมินจะรับเรื่องตรวจสอบยอดค้างและส่งต่อให้ทีมที่เกี่ยวข้องดำเนินการค่ะ”</t>
  </si>
  <si>
    <t>แอดมินแจ้งขั้นตอนให้ปัดแอปและเข้าใหม่ได้ชัดเจน แต่ยังไม่ได้อธิบายขั้นตอนต่อสำหรับยอดเงินคงค้างให้ชัด เช่น หากเงินไม่เข้าต้องตรวจสอบอะไร หรือจะดำเนินการอะไรให้พี่ไรเดอร์
ตัวอย่างที่เหมาะสมกว่า:
“หลังจากเข้าแอปใหม่แล้ว รบกวนตรวจสอบเลขบัญชีอีกครั้งนะคะ หากยอด 163 บาทยังไม่เข้าหลัง 22.00 น. แอดมินจะตรวจสอบประวัติการโอน และส่งเรื่องติดตามยอดค้างให้ค่ะ”</t>
  </si>
  <si>
    <t>แอดมินเข้าใจว่าปัญหาหลักคือบัญชีรับเงิน และตรวจสอบจนแจ้งว่าบัญชีเปลี่ยนแล้วได้ แต่ยังแก้ปัญหาไม่สุด เพราะพี่ไรเดอร์กังวลเรื่องรายได้และเงินอาจเข้าบัญชีอื่น แอดมินควรแสดงให้เห็นว่ามีการตรวจสอบยอดค้างและสถานะการโอนแล้ว ไม่ควรตอบเพียงให้รอดูหลัง 22.00 น.
ตัวอย่างที่เหมาะสมกว่า:
“แอดมินตรวจสอบแล้วบัญชีใหม่อัปเดตในระบบเรียบร้อยค่ะ สำหรับยอด 163 บาท แอดมินจะตรวจสอบประวัติการโอนให้อีกครั้ง เพื่อยืนยันว่าเงินจะไม่ถูกโอนเข้าบัญชีเดิมหรือบัญชีที่ไม่ถูกต้องนะคะ”</t>
  </si>
  <si>
    <t>แอดมินรับเรื่องและตรวจสอบให้ แต่ Ownership ยังไม่เต็ม เพราะเมื่อพี่ไรเดอร์ถามเรื่องยอดเงิน แอดมินให้รอตรวจหลัง 22.00 น. โดยไม่ได้รับเรื่องติดตามล่วงหน้า หรือแจ้งว่าหากไม่เข้าแล้วแอดมินจะช่วยดำเนินการอะไรต่อ
ตัวอย่างที่เหมาะสมกว่า:
“หากหลัง 22.00 น. ยอดยังไม่เข้า รบกวนติดต่อกลับมาได้เลยนะคะ แอดมินจะตรวจสอบประวัติการโอนและส่งเรื่องติดตามยอดค้างให้ทีมที่เกี่ยวข้องดำเนินการต่อค่ะ”</t>
  </si>
  <si>
    <t>ข้อความของแอดมินอ่านง่าย ไม่ยาวเกินไป และเรียงลำดับการตอบค่อนข้างชัดเจน</t>
  </si>
  <si>
    <t>ภาษาสุภาพ กระชับ และไม่พบคำผิดที่กระทบต่อความเข้าใจ</t>
  </si>
  <si>
    <t>น้ำเสียงสุภาพ แต่สถานการณ์นี้พี่ไรเดอร์กังวลเรื่องรายได้และบัญชีเงินเข้า แอดมินควรแสดงความเข้าใจและให้ความมั่นใจกว่านี้ เพราะเป็นเรื่องกระทบรายได้โดยตรง
ตัวอย่างที่เหมาะสมกว่า:
“แอดมินเข้าใจความกังวลของพี่ไรเดอร์นะคะ เรื่องบัญชีรับเงินและยอดค้างเป็นข้อมูลสำคัญ แอดมินจะตรวจสอบให้ชัดเจน เพื่อให้มั่นใจว่ายอดเงินจะเข้าบัญชีที่ถูกต้องค่ะ”</t>
  </si>
  <si>
    <t>เปลี่ยนแปลงข้อมูลบัญชีรับเงิน / ติดตามยอดเงินคงค้าง (Bank Account Change / Pending Payout Follow-up)</t>
  </si>
  <si>
    <t>พี่ไรเดอร์สอบถามเรื่องบัญชีรับเงินที่ถูกเปลี่ยน และกังวลว่ายอดเงินจะเข้าบัญชีอื่น แอดมินตรวจสอบและแจ้งว่าบัญชีในระบบเปลี่ยนเรียบร้อยแล้ว พร้อมแนะนำให้ปัดแอปและเข้าใหม่ ถือว่าตอบปัญหาหลักได้บางส่วน แต่เคสนี้เกี่ยวกับข้อมูลการเงินและบัญชีรับเงิน ซึ่งเป็นข้อมูลสำคัญ แอดมินควรมีการยืนยันตัวตนก่อนให้ข้อมูล/ยืนยันการเปลี่ยนบัญชี และควรตรวจสอบหรือชี้แจงยอดค้าง 163 บาทให้ชัดกว่านี้ ไม่ใช่เพียงแจ้งให้รอหลัง 22.00 น. แล้วค่อยติดต่อกลับ</t>
  </si>
  <si>
    <t>https://drive.google.com/open?id=1_Iiahie94hrm02JFl3WJtHFmpdqvDbLs</t>
  </si>
  <si>
    <t>AA238593</t>
  </si>
  <si>
    <t>https://app.oho.chat/business/6805c0f16232119d2a1204b5/smartchat?room=6a083fa872489489453aec42</t>
  </si>
  <si>
    <t>แอดมินทักทาย แนะนำตัว และปิดการสนทนาได้ครบถ้วน สุภาพเหมาะสม มีการถามเพิ่มเติมก่อนจบเคส และมีคำขอบคุณปิดท้ายตามมาตรฐาน</t>
  </si>
  <si>
    <t>เคสนี้เป็นการสอบถามข้อมูลทั่วไปเรื่องการสมัครร้านค้าใหม่ ยังไม่ได้มีการเปิดเผยหรือขอข้อมูลส่วนบุคคลของร้านค้า จึงไม่พบความเสี่ยงด้าน PDPA และไม่มีการให้ข้อมูลที่ขัดกับนโยบาย</t>
  </si>
  <si>
    <t>แอดมินตอบได้ตามแนวทางหลัก คือให้สมัครผ่านแอป Robinhood Shop และส่งภาพขั้นตอนให้ร้านค้าดู แต่ยังไม่ครบตาม Process เพราะควรแจ้งข้อมูลสำคัญประกอบการสมัครเพิ่มเติม เช่น เงื่อนไขอายุผู้สมัคร ช่องทางสำหรับนิติบุคคล ระยะเวลาตรวจสอบ 3 วันทำการ และเงื่อนไขเบื้องต้นของร้านสมัครใหม่
ตัวอย่างที่เหมาะสมกว่า:
“คุณร้านค้าสามารถสมัครผ่านแอป Robinhood Shop ได้ค่ะ โดยเลือกประเภทการสมัครเป็นบุคคลธรรมดาหรือนิติบุคคลตามรูปแบบร้านค้า หากส่งข้อมูลและเอกสารครบถ้วน ระบบจะใช้เวลาตรวจสอบประมาณ 3 วันทำการค่ะ”</t>
  </si>
  <si>
    <t>ข้อมูลที่แอดมินแจ้งว่าให้สมัครผ่านแอป Robinhood Shop และเลือกประเภทบุคคลธรรมดาหรือนิติบุคคลถือว่าถูกต้อง รวมถึงมีการแจ้งระยะเวลาตอบกลับ 2-3 วันทำการ ซึ่งใกล้เคียงกับ Process แต่ยังควรปรับเป็น “ภายใน 3 วันทำการ” เพื่อให้ตรงตามข้อมูลมาตรฐานมากขึ้น
ตัวอย่างที่เหมาะสมกว่า:
“หลังจากลงทะเบียนและอัปโหลดเอกสารครบถ้วนแล้ว ระบบจะใช้เวลาตรวจสอบและแจ้งผลภายในประมาณ 3 วันทำการค่ะ”</t>
  </si>
  <si>
    <t>แอดมินมีการส่งภาพขั้นตอนการสมัครประกอบหลายภาพ ทำให้ร้านค้าสามารถดูและทำตามได้ง่าย ถือว่าใช้ Reference ได้เหมาะสมกับคำถาม</t>
  </si>
  <si>
    <t>แอดมินเข้าใจคำถามหลักของร้านค้าว่าต้องการสมัครเปิดร้านใหม่ และตอบตรงประเด็นด้วยช่องทางสมัครพร้อมภาพประกอบ แต่ยังไม่ได้ต่อยอดข้อมูลให้ครบเพื่อช่วยให้ร้านค้าตัดสินใจได้ชัด เช่น ถามประเภทร้านเบื้องต้น หรือแจ้งเงื่อนไขที่ควรรู้ก่อนเริ่มสมัคร
ตัวอย่างที่เหมาะสมกว่า:
“ร้านค้าสามารถเริ่มสมัครผ่านแอป Robinhood Shop ได้เลยค่ะ โดยเลือกประเภทให้ตรงกับร้านค้า หากเป็นบุคคลธรรมดาให้เตรียมข้อมูลส่วนตัวและบัญชีธนาคาร ส่วนกรณีนิติบุคคลให้เตรียมเอกสารบริษัทและบัญชีในนามบริษัทค่ะ”</t>
  </si>
  <si>
    <t>แอดมินมีการบอกช่องทางสมัคร ส่งภาพขั้นตอน และสอบถามเพิ่มเติมแล้วว่าต้องการให้ช่วยเหลือเรื่องใดอีกหรือไม่ ถือว่ามีการแนะนำต่อพอสมควร แต่ยังควรแจ้งให้ชัดขึ้นว่า หากร้านค้าติดปัญหาที่ขั้นตอนไหน สามารถส่งภาพหน้าจอหรือแจ้งรายละเอียดปัญหากลับมา เพื่อให้แอดมินช่วยตรวจสอบต่อได้
ตัวอย่างที่เหมาะสมกว่า:
“ร้านค้าสามารถลองดำเนินการตามขั้นตอนในภาพได้เลยนะคะ หากติดขั้นตอนใด หรือระบบแจ้งเตือนข้อความใด สามารถส่งภาพหน้าจอเข้ามาให้แอดมินช่วยตรวจสอบได้ค่ะ”</t>
  </si>
  <si>
    <t>ข้อความอ่านง่าย แบ่งข้อมูลเป็นข้อ ทำให้เข้าใจช่องทางสมัครและประเภทการลงทะเบียนได้ชัดเจน</t>
  </si>
  <si>
    <t>ภาษาสุภาพและเข้าใจง่าย แต่มีคำที่ควรปรับเล็กน้อย เช่น “แอปพลิเคชั่น” ควรใช้ “แอปพลิเคชัน” และ “อีเมล์” ควรใช้ “อีเมล” ให้ถูกต้องตามรูปแบบภาษาไทย
ตัวอย่างที่เหมาะสมกว่า:
“สามารถสมัครได้ทางแอปพลิเคชัน Robinhood Shop และหลังจากลงทะเบียนเรียบร้อยแล้ว จะได้รับอีเมลยืนยันภายใน 3 วันทำการค่ะ”</t>
  </si>
  <si>
    <t>น้ำเสียงสุภาพ เป็นมิตร และเหมาะกับร้านค้าที่สนใจสมัครใหม่ มีการให้ข้อมูลเชิงแนะนำ ไม่แข็งหรือห้วนเกินไป</t>
  </si>
  <si>
    <t>ร้านค้าสอบถามการสมัครเปิดร้านค้าใหม่ (New Merchant Registration Inquiry)</t>
  </si>
  <si>
    <t>ร้านค้าสอบถามว่าต้องการเปิดร้านกับ Robinhood ต้องทำอย่างไร แอดมินให้ข้อมูลช่องทางสมัครผ่านแอป Robinhood Shop แยกประเภทบุคคลธรรมดา/นิติบุคคล แจ้งระยะเวลารออีเมลยืนยัน และส่งภาพขั้นตอนประกอบ ถือว่าตอบตรงคำถามและมี Reference ช่วยให้ร้านค้าทำตามได้ง่าย อย่างไรก็ตาม คำตอบยังไม่ครบตาม Process เพราะไม่ได้แจ้งเงื่อนไขสำคัญบางส่วน เช่น อายุผู้สมัคร, ช่องทางสมัคร/อีเมลสำหรับนิติบุคคล, พื้นที่ให้บริการ, GP สำหรับร้านสมัครใหม่ และข้อกำหนดเรื่องราคาอาหารในแอป</t>
  </si>
  <si>
    <t>https://drive.google.com/open?id=1Mte2dH3lCpT3VdGosKPueFSzRQCFKL_A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</si>
</sst>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"/>
    <numFmt numFmtId="165" formatCode="dd/mm/yyyy"/>
    <numFmt numFmtId="166" formatCode="hh:mm"/>
    <numFmt numFmtId="167" formatCode="0.0"/>
  </numFmts>
  <fonts count="7">
    <font>
      <sz val="11"/>
      <color theme="1"/>
      <name val="Calibri"/>
      <family val="2"/>
      <charset val="1"/>
    </font>
    <font>
      <b/>
      <sz val="18"/>
      <color theme="1"/>
      <name val="Cambria"/>
      <family val="1"/>
      <charset val="1"/>
    </font>
    <font>
      <i/>
      <sz val="11"/>
      <color theme="1"/>
      <name val="Cambria"/>
      <family val="1"/>
      <charset val="1"/>
    </font>
    <font>
      <b/>
      <sz val="11"/>
      <color theme="1"/>
      <name val="Cambria"/>
      <family val="1"/>
      <charset val="1"/>
    </font>
    <font>
      <sz val="11"/>
      <color theme="1"/>
      <name val="Lohit Devanagari"/>
      <family val="2"/>
      <charset val="1"/>
    </font>
    <font>
      <sz val="11"/>
      <color theme="1"/>
      <name val="Lohit Devanagari"/>
      <charset val="1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73F5F"/>
        <bgColor rgb="FF333333"/>
      </patternFill>
    </fill>
    <fill>
      <patternFill patternType="solid">
        <fgColor rgb="FFFFF4CF"/>
        <bgColor rgb="FFFFF2CC"/>
      </patternFill>
    </fill>
    <fill>
      <patternFill patternType="solid">
        <fgColor rgb="FFDDF5F5"/>
        <bgColor rgb="FFD9EEF2"/>
      </patternFill>
    </fill>
    <fill>
      <patternFill patternType="solid">
        <fgColor rgb="FFEEE7FF"/>
        <bgColor rgb="FFE7E6E6"/>
      </patternFill>
    </fill>
    <fill>
      <patternFill patternType="solid">
        <fgColor rgb="FFFFFF00"/>
        <bgColor rgb="FFFFF2CC"/>
      </patternFill>
    </fill>
    <fill>
      <patternFill patternType="solid">
        <fgColor theme="5" tint="0.79989013336588644"/>
        <bgColor rgb="FFE7E6E6"/>
      </patternFill>
    </fill>
    <fill>
      <patternFill patternType="solid">
        <fgColor theme="6" tint="0.79989013336588644"/>
        <bgColor rgb="FFE2F0D9"/>
      </patternFill>
    </fill>
    <fill>
      <patternFill patternType="solid">
        <fgColor theme="3" tint="0.39988402966399123"/>
        <bgColor rgb="FF3366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6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2" fillId="3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indent="1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vertical="top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 indent="1"/>
    </xf>
    <xf numFmtId="0" fontId="0" fillId="6" borderId="0" xfId="0" applyFill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 indent="1"/>
    </xf>
    <xf numFmtId="165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4" fillId="6" borderId="1" xfId="0" applyFont="1" applyFill="1" applyBorder="1" applyAlignment="1">
      <alignment horizontal="left" indent="1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wrapText="1" indent="1"/>
    </xf>
    <xf numFmtId="167" fontId="0" fillId="6" borderId="1" xfId="0" applyNumberFormat="1" applyFill="1" applyBorder="1" applyAlignment="1">
      <alignment horizontal="center"/>
    </xf>
    <xf numFmtId="0" fontId="6" fillId="0" borderId="0" xfId="0" applyFont="1"/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 indent="1"/>
    </xf>
    <xf numFmtId="165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4" fillId="7" borderId="1" xfId="0" applyFont="1" applyFill="1" applyBorder="1" applyAlignment="1">
      <alignment horizontal="left" wrapText="1" inden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indent="1"/>
    </xf>
    <xf numFmtId="167" fontId="0" fillId="7" borderId="1" xfId="0" applyNumberFormat="1" applyFill="1" applyBorder="1" applyAlignment="1">
      <alignment horizontal="center"/>
    </xf>
    <xf numFmtId="0" fontId="4" fillId="7" borderId="0" xfId="0" applyFont="1" applyFill="1" applyAlignment="1">
      <alignment wrapText="1"/>
    </xf>
    <xf numFmtId="0" fontId="0" fillId="7" borderId="0" xfId="0" applyFill="1"/>
    <xf numFmtId="0" fontId="6" fillId="0" borderId="1" xfId="1" applyBorder="1" applyAlignment="1">
      <alignment horizontal="left"/>
    </xf>
    <xf numFmtId="0" fontId="4" fillId="0" borderId="0" xfId="0" applyFont="1" applyAlignment="1">
      <alignment wrapText="1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 indent="1"/>
    </xf>
    <xf numFmtId="165" fontId="0" fillId="8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4" fillId="8" borderId="1" xfId="0" applyFont="1" applyFill="1" applyBorder="1" applyAlignment="1">
      <alignment horizontal="left" wrapText="1" inden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indent="1"/>
    </xf>
    <xf numFmtId="167" fontId="0" fillId="8" borderId="1" xfId="0" applyNumberFormat="1" applyFill="1" applyBorder="1" applyAlignment="1">
      <alignment horizontal="center"/>
    </xf>
    <xf numFmtId="0" fontId="4" fillId="8" borderId="0" xfId="0" applyFont="1" applyFill="1" applyAlignment="1">
      <alignment wrapText="1"/>
    </xf>
    <xf numFmtId="0" fontId="0" fillId="8" borderId="0" xfId="0" applyFill="1"/>
    <xf numFmtId="0" fontId="4" fillId="0" borderId="0" xfId="0" applyFont="1" applyAlignment="1">
      <alignment horizontal="left" wrapText="1"/>
    </xf>
    <xf numFmtId="0" fontId="0" fillId="9" borderId="1" xfId="0" applyFill="1" applyBorder="1" applyAlignment="1">
      <alignment horizontal="center"/>
    </xf>
    <xf numFmtId="0" fontId="6" fillId="0" borderId="0" xfId="1"/>
    <xf numFmtId="16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left" indent="1"/>
    </xf>
    <xf numFmtId="165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4" fillId="10" borderId="1" xfId="0" applyFont="1" applyFill="1" applyBorder="1" applyAlignment="1">
      <alignment horizontal="left" wrapText="1" indent="1"/>
    </xf>
    <xf numFmtId="0" fontId="4" fillId="10" borderId="1" xfId="0" applyFont="1" applyFill="1" applyBorder="1" applyAlignment="1">
      <alignment horizontal="left" indent="1"/>
    </xf>
    <xf numFmtId="0" fontId="4" fillId="10" borderId="1" xfId="0" applyFont="1" applyFill="1" applyBorder="1" applyAlignment="1">
      <alignment horizontal="left" vertical="top" wrapText="1"/>
    </xf>
    <xf numFmtId="167" fontId="0" fillId="10" borderId="1" xfId="0" applyNumberFormat="1" applyFill="1" applyBorder="1" applyAlignment="1">
      <alignment horizontal="center"/>
    </xf>
    <xf numFmtId="0" fontId="4" fillId="10" borderId="0" xfId="0" applyFont="1" applyFill="1" applyAlignment="1">
      <alignment wrapText="1"/>
    </xf>
    <xf numFmtId="0" fontId="0" fillId="10" borderId="0" xfId="0" applyFill="1"/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left" indent="1"/>
    </xf>
    <xf numFmtId="165" fontId="0" fillId="11" borderId="1" xfId="0" applyNumberFormat="1" applyFill="1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4" fillId="11" borderId="1" xfId="0" applyFont="1" applyFill="1" applyBorder="1" applyAlignment="1">
      <alignment horizontal="left" wrapText="1" indent="1"/>
    </xf>
    <xf numFmtId="0" fontId="4" fillId="11" borderId="1" xfId="0" applyFont="1" applyFill="1" applyBorder="1" applyAlignment="1">
      <alignment horizontal="left" indent="1"/>
    </xf>
    <xf numFmtId="0" fontId="4" fillId="11" borderId="1" xfId="0" applyFont="1" applyFill="1" applyBorder="1" applyAlignment="1">
      <alignment horizontal="left" vertical="top" wrapText="1"/>
    </xf>
    <xf numFmtId="167" fontId="0" fillId="11" borderId="1" xfId="0" applyNumberFormat="1" applyFill="1" applyBorder="1" applyAlignment="1">
      <alignment horizontal="center"/>
    </xf>
    <xf numFmtId="0" fontId="4" fillId="11" borderId="0" xfId="0" applyFont="1" applyFill="1" applyAlignment="1">
      <alignment wrapText="1"/>
    </xf>
    <xf numFmtId="0" fontId="0" fillId="11" borderId="0" xfId="0" applyFill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rpleventuresth-my.sharepoint.com/personal/songpon_robinhood_co_th/Documents/Report%20QA/ROWDATA/QA_Score_Dashboard_byDao_V8.xlsx" TargetMode="External"/><Relationship Id="rId1" Type="http://schemas.openxmlformats.org/officeDocument/2006/relationships/externalLinkPath" Target="QA_Score_Dashboard_byDao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Agent_Master"/>
      <sheetName val="Grade_Guide"/>
      <sheetName val="Raw_Data"/>
      <sheetName val="Effective_Data"/>
      <sheetName val="Appeal_Data"/>
      <sheetName val="Control_Panel"/>
      <sheetName val="Case_Detail"/>
      <sheetName val="Case_Detail_Appeal"/>
      <sheetName val="Weekly_Dashboard"/>
      <sheetName val="Weekly_QA_by_Agent"/>
      <sheetName val="Monthly_Dashboard"/>
      <sheetName val="Monthly_Team_Summary"/>
      <sheetName val="Yearly_Team_Summary"/>
      <sheetName val="Yearly_By_Agent"/>
    </sheetNames>
    <sheetDataSet>
      <sheetData sheetId="0">
        <row r="2">
          <cell r="A2" t="str">
            <v>Anucha Makundin</v>
          </cell>
          <cell r="L2" t="str">
            <v>REV1</v>
          </cell>
          <cell r="M2" t="str">
            <v>Pending Appeal</v>
          </cell>
          <cell r="N2" t="str">
            <v>Original</v>
          </cell>
          <cell r="O2" t="str">
            <v>AA205172</v>
          </cell>
        </row>
        <row r="3">
          <cell r="A3" t="str">
            <v>Arisa aiemrit</v>
          </cell>
          <cell r="L3" t="str">
            <v>REV2</v>
          </cell>
          <cell r="M3" t="str">
            <v>Under Review</v>
          </cell>
          <cell r="N3" t="str">
            <v>Pending Appeal</v>
          </cell>
          <cell r="O3" t="str">
            <v>AA205259</v>
          </cell>
        </row>
        <row r="4">
          <cell r="A4" t="str">
            <v>Chatkonnaphat Bhusomya</v>
          </cell>
          <cell r="L4" t="str">
            <v>REV3</v>
          </cell>
          <cell r="M4" t="str">
            <v>Approved</v>
          </cell>
          <cell r="N4" t="str">
            <v>Under Review</v>
          </cell>
          <cell r="O4" t="str">
            <v>AA205342</v>
          </cell>
        </row>
        <row r="5">
          <cell r="A5" t="str">
            <v>Jariyawadee Taboodda</v>
          </cell>
          <cell r="L5" t="str">
            <v>REV4</v>
          </cell>
          <cell r="M5" t="str">
            <v>Rejected</v>
          </cell>
          <cell r="N5" t="str">
            <v>Revised</v>
          </cell>
          <cell r="O5" t="str">
            <v>AA205349</v>
          </cell>
        </row>
        <row r="6">
          <cell r="A6" t="str">
            <v>Jureeporn Piddum</v>
          </cell>
          <cell r="L6" t="str">
            <v>REV5</v>
          </cell>
          <cell r="M6" t="str">
            <v>Revised</v>
          </cell>
          <cell r="N6" t="str">
            <v>No Change</v>
          </cell>
          <cell r="O6" t="str">
            <v>AA205513</v>
          </cell>
        </row>
        <row r="7">
          <cell r="A7" t="str">
            <v>Krivut Vongkampan</v>
          </cell>
          <cell r="L7" t="str">
            <v>REV6</v>
          </cell>
          <cell r="M7" t="str">
            <v>No Change</v>
          </cell>
          <cell r="N7" t="str">
            <v>Approved</v>
          </cell>
          <cell r="O7" t="str">
            <v>AA205545</v>
          </cell>
        </row>
        <row r="8">
          <cell r="A8" t="str">
            <v>Natcha Chai-in</v>
          </cell>
          <cell r="L8" t="str">
            <v>REV7</v>
          </cell>
          <cell r="N8" t="str">
            <v>Rejected</v>
          </cell>
          <cell r="O8" t="str">
            <v>AA205590</v>
          </cell>
        </row>
        <row r="9">
          <cell r="A9" t="str">
            <v>Nattapol Suprom</v>
          </cell>
          <cell r="L9" t="str">
            <v>REV8</v>
          </cell>
          <cell r="O9" t="str">
            <v>AA205600</v>
          </cell>
        </row>
        <row r="10">
          <cell r="A10" t="str">
            <v>Sunijtra Siritip</v>
          </cell>
          <cell r="L10" t="str">
            <v>REV9</v>
          </cell>
          <cell r="O10" t="str">
            <v>AA205631</v>
          </cell>
        </row>
        <row r="11">
          <cell r="A11" t="str">
            <v>Supakrit Promkhamnoi</v>
          </cell>
          <cell r="L11" t="str">
            <v>REV10</v>
          </cell>
          <cell r="O11" t="str">
            <v>AA205654</v>
          </cell>
        </row>
        <row r="12">
          <cell r="A12" t="str">
            <v>Suphitcha Keawliam</v>
          </cell>
          <cell r="O12" t="str">
            <v>AA205725</v>
          </cell>
        </row>
        <row r="13">
          <cell r="A13" t="str">
            <v>Wachiraporn chailittichai</v>
          </cell>
          <cell r="O13" t="str">
            <v>AA205784</v>
          </cell>
        </row>
        <row r="14">
          <cell r="A14" t="str">
            <v>Wassana Phothong</v>
          </cell>
          <cell r="O14" t="str">
            <v>AA205899</v>
          </cell>
        </row>
        <row r="15">
          <cell r="O15" t="str">
            <v>AA205914</v>
          </cell>
        </row>
        <row r="16">
          <cell r="O16" t="str">
            <v>AA205937</v>
          </cell>
        </row>
        <row r="17">
          <cell r="O17" t="str">
            <v>AA205939</v>
          </cell>
        </row>
        <row r="18">
          <cell r="O18" t="str">
            <v>AA205947</v>
          </cell>
        </row>
        <row r="19">
          <cell r="O19" t="str">
            <v>AA205983</v>
          </cell>
        </row>
        <row r="20">
          <cell r="O20" t="str">
            <v>AA205991</v>
          </cell>
        </row>
        <row r="21">
          <cell r="O21" t="str">
            <v>AA206312</v>
          </cell>
        </row>
        <row r="22">
          <cell r="O22" t="str">
            <v>AA206357</v>
          </cell>
        </row>
        <row r="23">
          <cell r="O23" t="str">
            <v>AA206422</v>
          </cell>
        </row>
        <row r="24">
          <cell r="O24" t="str">
            <v>AA206425</v>
          </cell>
        </row>
        <row r="25">
          <cell r="O25" t="str">
            <v>AA206427</v>
          </cell>
        </row>
        <row r="26">
          <cell r="O26" t="str">
            <v>AA206448</v>
          </cell>
        </row>
        <row r="27">
          <cell r="O27" t="str">
            <v>AA206542</v>
          </cell>
        </row>
        <row r="28">
          <cell r="O28" t="str">
            <v>AA206570</v>
          </cell>
        </row>
        <row r="29">
          <cell r="O29" t="str">
            <v>AA206869</v>
          </cell>
        </row>
        <row r="30">
          <cell r="O30" t="str">
            <v>AA206880</v>
          </cell>
        </row>
        <row r="31">
          <cell r="O31" t="str">
            <v>AA206886</v>
          </cell>
        </row>
        <row r="32">
          <cell r="O32" t="str">
            <v>AA206927</v>
          </cell>
        </row>
        <row r="33">
          <cell r="O33" t="str">
            <v>AA206949</v>
          </cell>
        </row>
        <row r="34">
          <cell r="O34" t="str">
            <v>AA206994</v>
          </cell>
        </row>
        <row r="35">
          <cell r="O35" t="str">
            <v>AA207015</v>
          </cell>
        </row>
        <row r="36">
          <cell r="O36" t="str">
            <v>AA207029</v>
          </cell>
        </row>
        <row r="37">
          <cell r="O37" t="str">
            <v>AA207069</v>
          </cell>
        </row>
        <row r="38">
          <cell r="O38" t="str">
            <v>AA207358</v>
          </cell>
        </row>
        <row r="39">
          <cell r="O39" t="str">
            <v>AA207375</v>
          </cell>
        </row>
        <row r="40">
          <cell r="O40" t="str">
            <v>AA207397</v>
          </cell>
        </row>
        <row r="41">
          <cell r="O41" t="str">
            <v>AA207533</v>
          </cell>
        </row>
        <row r="42">
          <cell r="O42" t="str">
            <v>AA207538</v>
          </cell>
        </row>
        <row r="43">
          <cell r="O43" t="str">
            <v>AA207547</v>
          </cell>
        </row>
        <row r="44">
          <cell r="O44" t="str">
            <v>AA207750</v>
          </cell>
        </row>
        <row r="45">
          <cell r="O45" t="str">
            <v>AA207869</v>
          </cell>
        </row>
        <row r="46">
          <cell r="O46" t="str">
            <v>AA207896</v>
          </cell>
        </row>
        <row r="47">
          <cell r="O47" t="str">
            <v>AA207925</v>
          </cell>
        </row>
        <row r="48">
          <cell r="O48" t="str">
            <v>AA207954</v>
          </cell>
        </row>
        <row r="49">
          <cell r="O49" t="str">
            <v>AA207998</v>
          </cell>
        </row>
        <row r="50">
          <cell r="O50" t="str">
            <v>AA208025</v>
          </cell>
        </row>
        <row r="51">
          <cell r="O51" t="str">
            <v>AA208091</v>
          </cell>
        </row>
        <row r="52">
          <cell r="O52" t="str">
            <v>AA208405</v>
          </cell>
        </row>
        <row r="53">
          <cell r="O53" t="str">
            <v>AA208444</v>
          </cell>
        </row>
        <row r="54">
          <cell r="O54" t="str">
            <v>AA208454</v>
          </cell>
        </row>
        <row r="55">
          <cell r="O55" t="str">
            <v>AA208479</v>
          </cell>
        </row>
        <row r="56">
          <cell r="O56" t="str">
            <v>AA208550</v>
          </cell>
        </row>
        <row r="57">
          <cell r="O57" t="str">
            <v>AA208553</v>
          </cell>
        </row>
        <row r="58">
          <cell r="O58" t="str">
            <v>AA208623</v>
          </cell>
        </row>
        <row r="59">
          <cell r="O59" t="str">
            <v>AA208746</v>
          </cell>
        </row>
        <row r="60">
          <cell r="O60" t="str">
            <v>AA208896</v>
          </cell>
        </row>
        <row r="61">
          <cell r="O61" t="str">
            <v>AA208955</v>
          </cell>
        </row>
        <row r="62">
          <cell r="O62" t="str">
            <v>AA209002</v>
          </cell>
        </row>
        <row r="63">
          <cell r="O63" t="str">
            <v>AA209064</v>
          </cell>
        </row>
        <row r="64">
          <cell r="O64" t="str">
            <v>AA209311</v>
          </cell>
        </row>
        <row r="65">
          <cell r="O65" t="str">
            <v>AA209426</v>
          </cell>
        </row>
        <row r="66">
          <cell r="O66" t="str">
            <v>AA209621</v>
          </cell>
        </row>
        <row r="67">
          <cell r="O67" t="str">
            <v>AA209704</v>
          </cell>
        </row>
        <row r="68">
          <cell r="O68" t="str">
            <v>AA209736</v>
          </cell>
        </row>
        <row r="69">
          <cell r="O69" t="str">
            <v>AA209772</v>
          </cell>
        </row>
        <row r="70">
          <cell r="O70" t="str">
            <v>AA209967</v>
          </cell>
        </row>
        <row r="71">
          <cell r="O71" t="str">
            <v>AA210175</v>
          </cell>
        </row>
        <row r="72">
          <cell r="O72" t="str">
            <v>AA210324</v>
          </cell>
        </row>
        <row r="73">
          <cell r="O73" t="str">
            <v>AA210433</v>
          </cell>
        </row>
        <row r="74">
          <cell r="O74" t="str">
            <v>AA210908</v>
          </cell>
        </row>
        <row r="75">
          <cell r="O75" t="str">
            <v>AA210992</v>
          </cell>
        </row>
        <row r="76">
          <cell r="O76" t="str">
            <v>AA211128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WIeSsImTEub2ajg5Y8xKYu1GuM-CNa9/view?usp=drive_link" TargetMode="External"/><Relationship Id="rId3" Type="http://schemas.openxmlformats.org/officeDocument/2006/relationships/hyperlink" Target="https://app.oho.chat/business/6805c0f16232119d2a1204b5/smartchat?room=6841773668d60d945423caee" TargetMode="External"/><Relationship Id="rId7" Type="http://schemas.openxmlformats.org/officeDocument/2006/relationships/hyperlink" Target="https://drive.google.com/file/d/1UvUrIZRV3Crezho9xJIMUDDFazhJxiju/view?usp=sharing" TargetMode="External"/><Relationship Id="rId12" Type="http://schemas.openxmlformats.org/officeDocument/2006/relationships/hyperlink" Target="https://drive.google.com/file/d/1eMXYm00y1vIO4aLgryFjzHN2_eGgYM37/view?usp=drive_link" TargetMode="External"/><Relationship Id="rId2" Type="http://schemas.openxmlformats.org/officeDocument/2006/relationships/hyperlink" Target="https://app.oho.chat/business/6805c0f16232119d2a1204b5/smartchat?room=69ba8bc74a21d9306fef595b" TargetMode="External"/><Relationship Id="rId1" Type="http://schemas.openxmlformats.org/officeDocument/2006/relationships/hyperlink" Target="https://app.oho.chat/business/6805c0f16232119d2a1204b5/smartchat?room=6833f4b050e7bed9fa854d6f" TargetMode="External"/><Relationship Id="rId6" Type="http://schemas.openxmlformats.org/officeDocument/2006/relationships/hyperlink" Target="https://drive.google.com/file/d/18qCt7ewS3ONkrss7dECpo4ZSHgJX0xYU/view?usp=drive_link" TargetMode="External"/><Relationship Id="rId11" Type="http://schemas.openxmlformats.org/officeDocument/2006/relationships/hyperlink" Target="https://drive.google.com/file/d/14CnfTsC2pD-ngg10UVOi9MBA8S7xGbPb/view?usp=drive_link" TargetMode="External"/><Relationship Id="rId5" Type="http://schemas.openxmlformats.org/officeDocument/2006/relationships/hyperlink" Target="https://drive.google.com/file/d/1kRNSdcbGn60POvOjrupgaXX1_Gu9smbM/view?usp=drive_link" TargetMode="External"/><Relationship Id="rId10" Type="http://schemas.openxmlformats.org/officeDocument/2006/relationships/hyperlink" Target="https://drive.google.com/file/d/1_GE-HrlztID5XqElB6YfYsizEmnkuTnd/view?usp=drive_link" TargetMode="External"/><Relationship Id="rId4" Type="http://schemas.openxmlformats.org/officeDocument/2006/relationships/hyperlink" Target="https://app.oho.chat/business/6805c0f16232119d2a1204b5/smartchat?room=69bcedeabf0216780dd029ac" TargetMode="External"/><Relationship Id="rId9" Type="http://schemas.openxmlformats.org/officeDocument/2006/relationships/hyperlink" Target="https://drive.google.com/file/d/1tDy3-HZ00aJ6lAvEn4GExbTtL9oVx9ZC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F82-25E5-43D9-8756-F2A806F52FEF}">
  <sheetPr>
    <pageSetUpPr fitToPage="1"/>
  </sheetPr>
  <dimension ref="A1:BF1067"/>
  <sheetViews>
    <sheetView tabSelected="1" topLeftCell="A4" zoomScale="70" zoomScaleNormal="70" workbookViewId="0">
      <pane ySplit="1" topLeftCell="A297" activePane="bottomLeft" state="frozen"/>
      <selection activeCell="A4" sqref="A4"/>
      <selection pane="bottomLeft" activeCell="B5" sqref="B5:B305"/>
    </sheetView>
  </sheetViews>
  <sheetFormatPr defaultColWidth="8.6328125" defaultRowHeight="15" customHeight="1"/>
  <cols>
    <col min="1" max="1" width="22" customWidth="1"/>
    <col min="2" max="2" width="28" customWidth="1"/>
    <col min="3" max="3" width="12" customWidth="1"/>
    <col min="4" max="5" width="11" customWidth="1"/>
    <col min="6" max="6" width="13" customWidth="1"/>
    <col min="7" max="7" width="28" customWidth="1"/>
    <col min="8" max="8" width="10" customWidth="1"/>
    <col min="9" max="9" width="28" style="6" customWidth="1"/>
    <col min="10" max="10" width="10" customWidth="1"/>
    <col min="11" max="11" width="28" style="6" customWidth="1"/>
    <col min="12" max="12" width="10" customWidth="1"/>
    <col min="13" max="13" width="28" style="6" customWidth="1"/>
    <col min="14" max="14" width="10" customWidth="1"/>
    <col min="15" max="15" width="28" style="6" customWidth="1"/>
    <col min="16" max="16" width="10" customWidth="1"/>
    <col min="17" max="17" width="28" style="7" customWidth="1"/>
    <col min="18" max="18" width="10" customWidth="1"/>
    <col min="19" max="19" width="28" style="7" customWidth="1"/>
    <col min="20" max="20" width="10" customWidth="1"/>
    <col min="21" max="21" width="28" style="6" customWidth="1"/>
    <col min="22" max="22" width="10" customWidth="1"/>
    <col min="23" max="23" width="28" style="6" customWidth="1"/>
    <col min="24" max="24" width="10" customWidth="1"/>
    <col min="25" max="25" width="28" style="6" customWidth="1"/>
    <col min="26" max="26" width="10" customWidth="1"/>
    <col min="27" max="27" width="28" style="6" customWidth="1"/>
    <col min="28" max="28" width="10" customWidth="1"/>
    <col min="29" max="29" width="28" style="6" customWidth="1"/>
    <col min="30" max="30" width="10" customWidth="1"/>
    <col min="31" max="31" width="28" style="6" customWidth="1"/>
    <col min="32" max="32" width="10" customWidth="1"/>
    <col min="33" max="33" width="28" style="6" customWidth="1"/>
    <col min="34" max="34" width="10" customWidth="1"/>
    <col min="35" max="35" width="28" style="6" customWidth="1"/>
    <col min="36" max="36" width="10" customWidth="1"/>
    <col min="37" max="37" width="28" style="6" customWidth="1"/>
    <col min="38" max="38" width="10" customWidth="1"/>
    <col min="39" max="39" width="28" style="6" customWidth="1"/>
    <col min="40" max="40" width="10" customWidth="1"/>
    <col min="41" max="41" width="28" style="6" customWidth="1"/>
    <col min="42" max="42" width="12" customWidth="1"/>
    <col min="43" max="43" width="118.08984375" style="6" customWidth="1"/>
    <col min="44" max="44" width="21.36328125" customWidth="1"/>
    <col min="45" max="46" width="12" customWidth="1"/>
    <col min="47" max="47" width="18" customWidth="1"/>
    <col min="48" max="49" width="12" customWidth="1"/>
    <col min="50" max="50" width="24" customWidth="1"/>
    <col min="51" max="52" width="14" customWidth="1"/>
    <col min="53" max="53" width="24" customWidth="1"/>
    <col min="54" max="54" width="25.453125" customWidth="1"/>
    <col min="55" max="55" width="14" customWidth="1"/>
  </cols>
  <sheetData>
    <row r="1" spans="1:58" ht="25.5" hidden="1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2"/>
      <c r="K1" s="3"/>
      <c r="L1" s="2"/>
      <c r="M1" s="3"/>
      <c r="N1" s="2"/>
      <c r="O1" s="3"/>
      <c r="P1" s="2"/>
      <c r="Q1" s="4"/>
      <c r="R1" s="2"/>
      <c r="S1" s="4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5" hidden="1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2"/>
      <c r="K2" s="3"/>
      <c r="L2" s="2"/>
      <c r="M2" s="3"/>
      <c r="N2" s="2"/>
      <c r="O2" s="3"/>
      <c r="P2" s="2"/>
      <c r="Q2" s="4"/>
      <c r="R2" s="2"/>
      <c r="S2" s="4"/>
      <c r="T2" s="2"/>
      <c r="U2" s="3"/>
      <c r="V2" s="2"/>
      <c r="W2" s="3"/>
      <c r="X2" s="2"/>
      <c r="Y2" s="3"/>
      <c r="Z2" s="2"/>
      <c r="AA2" s="3"/>
      <c r="AB2" s="2"/>
      <c r="AC2" s="3"/>
      <c r="AD2" s="2"/>
      <c r="AE2" s="3"/>
      <c r="AF2" s="2"/>
      <c r="AG2" s="3"/>
      <c r="AH2" s="2"/>
      <c r="AI2" s="3"/>
      <c r="AJ2" s="2"/>
      <c r="AK2" s="3"/>
      <c r="AL2" s="2"/>
      <c r="AM2" s="3"/>
      <c r="AN2" s="2"/>
      <c r="AO2" s="3"/>
      <c r="AP2" s="2"/>
      <c r="AQ2" s="3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5" hidden="1" customHeight="1"/>
    <row r="4" spans="1:58" s="11" customFormat="1" ht="15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9" t="s">
        <v>18</v>
      </c>
      <c r="R4" s="8" t="s">
        <v>19</v>
      </c>
      <c r="S4" s="9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31</v>
      </c>
      <c r="AE4" s="8" t="s">
        <v>32</v>
      </c>
      <c r="AF4" s="8" t="s">
        <v>33</v>
      </c>
      <c r="AG4" s="8" t="s">
        <v>34</v>
      </c>
      <c r="AH4" s="8" t="s">
        <v>35</v>
      </c>
      <c r="AI4" s="8" t="s">
        <v>36</v>
      </c>
      <c r="AJ4" s="8" t="s">
        <v>37</v>
      </c>
      <c r="AK4" s="8" t="s">
        <v>38</v>
      </c>
      <c r="AL4" s="8" t="s">
        <v>39</v>
      </c>
      <c r="AM4" s="8" t="s">
        <v>40</v>
      </c>
      <c r="AN4" s="8" t="s">
        <v>41</v>
      </c>
      <c r="AO4" s="8" t="s">
        <v>42</v>
      </c>
      <c r="AP4" s="8" t="s">
        <v>43</v>
      </c>
      <c r="AQ4" s="8" t="s">
        <v>44</v>
      </c>
      <c r="AR4" s="8" t="s">
        <v>45</v>
      </c>
      <c r="AS4" s="10" t="s">
        <v>45</v>
      </c>
      <c r="AT4" s="10" t="s">
        <v>46</v>
      </c>
      <c r="AU4" s="10" t="s">
        <v>47</v>
      </c>
      <c r="AV4" s="10" t="s">
        <v>48</v>
      </c>
      <c r="AW4" s="10" t="s">
        <v>49</v>
      </c>
      <c r="AX4" s="10" t="s">
        <v>50</v>
      </c>
      <c r="AY4" s="10" t="s">
        <v>51</v>
      </c>
      <c r="AZ4" s="10" t="s">
        <v>52</v>
      </c>
      <c r="BA4" s="10" t="s">
        <v>53</v>
      </c>
      <c r="BB4" s="10" t="s">
        <v>54</v>
      </c>
      <c r="BC4" s="11" t="s">
        <v>55</v>
      </c>
      <c r="BD4" s="8" t="s">
        <v>56</v>
      </c>
      <c r="BE4" s="8" t="s">
        <v>57</v>
      </c>
      <c r="BF4" s="8" t="s">
        <v>58</v>
      </c>
    </row>
    <row r="5" spans="1:58" s="11" customFormat="1" ht="24.75" customHeight="1">
      <c r="A5" s="12">
        <v>46093.479651562498</v>
      </c>
      <c r="B5" s="13" t="s">
        <v>59</v>
      </c>
      <c r="C5" s="14">
        <v>46092</v>
      </c>
      <c r="D5" s="15">
        <v>0.88263888888888886</v>
      </c>
      <c r="E5" s="15">
        <v>0.89861111111111114</v>
      </c>
      <c r="F5" s="16" t="s">
        <v>60</v>
      </c>
      <c r="G5" s="17" t="s">
        <v>61</v>
      </c>
      <c r="H5" s="16">
        <v>7</v>
      </c>
      <c r="I5" s="18" t="s">
        <v>62</v>
      </c>
      <c r="J5" s="16">
        <v>3</v>
      </c>
      <c r="K5" s="13" t="s">
        <v>63</v>
      </c>
      <c r="L5" s="16">
        <v>0</v>
      </c>
      <c r="M5" s="18" t="s">
        <v>64</v>
      </c>
      <c r="N5" s="16">
        <v>5</v>
      </c>
      <c r="O5" s="18" t="s">
        <v>65</v>
      </c>
      <c r="P5" s="16">
        <v>4</v>
      </c>
      <c r="Q5" s="19" t="s">
        <v>66</v>
      </c>
      <c r="R5" s="16">
        <v>4</v>
      </c>
      <c r="S5" s="19" t="s">
        <v>67</v>
      </c>
      <c r="T5" s="16">
        <v>5</v>
      </c>
      <c r="U5" s="18" t="s">
        <v>68</v>
      </c>
      <c r="V5" s="16">
        <v>9</v>
      </c>
      <c r="W5" s="18" t="s">
        <v>69</v>
      </c>
      <c r="X5" s="16">
        <v>5</v>
      </c>
      <c r="Y5" s="18" t="s">
        <v>70</v>
      </c>
      <c r="Z5" s="16">
        <v>5</v>
      </c>
      <c r="AA5" s="18" t="s">
        <v>71</v>
      </c>
      <c r="AB5" s="16">
        <v>3</v>
      </c>
      <c r="AC5" s="18" t="s">
        <v>72</v>
      </c>
      <c r="AD5" s="16">
        <v>4</v>
      </c>
      <c r="AE5" s="18" t="s">
        <v>73</v>
      </c>
      <c r="AF5" s="16">
        <v>3</v>
      </c>
      <c r="AG5" s="18" t="s">
        <v>74</v>
      </c>
      <c r="AH5" s="16">
        <v>4</v>
      </c>
      <c r="AI5" s="18" t="s">
        <v>75</v>
      </c>
      <c r="AJ5" s="16">
        <v>10</v>
      </c>
      <c r="AK5" s="13" t="s">
        <v>76</v>
      </c>
      <c r="AL5" s="16">
        <v>5</v>
      </c>
      <c r="AM5" s="18" t="s">
        <v>77</v>
      </c>
      <c r="AN5" s="16">
        <v>5</v>
      </c>
      <c r="AO5" s="18" t="s">
        <v>78</v>
      </c>
      <c r="AP5" s="16" t="s">
        <v>79</v>
      </c>
      <c r="AQ5" s="18" t="s">
        <v>80</v>
      </c>
      <c r="AR5" s="16"/>
      <c r="AS5" s="20">
        <f>SUM(H5,J5,L5,N5,P5,R5,T5,V5,X5,Z5,AB5,AD5,AF5,AH5,AJ5,AL5,AN5)</f>
        <v>81</v>
      </c>
      <c r="AT5" s="14">
        <f>IF(C5="","",DATE(YEAR(C5),MONTH(C5),1))</f>
        <v>46082</v>
      </c>
      <c r="AU5" s="16" t="str">
        <f>IF(AT5="","",TEXT(AT5,"mmmm yyyy"))</f>
        <v>March 2026</v>
      </c>
      <c r="AV5" s="14">
        <f>IF(C5="","",C5-WEEKDAY(C5,2)+1)</f>
        <v>46090</v>
      </c>
      <c r="AW5" s="14">
        <f>IF(AV5="","",AV5+6)</f>
        <v>46096</v>
      </c>
      <c r="AX5" s="16" t="str">
        <f>IF(AV5="","",TEXT(AV5,"dd/mm/yyyy")&amp;" - "&amp;TEXT(AW5,"dd/mm/yyyy"))</f>
        <v>09/03/2026 - 15/03/2026</v>
      </c>
      <c r="AY5" s="16">
        <f>IF(B5="","",COUNTIFS($B$5:B5,B5,$AT$5:AT5,AT5))</f>
        <v>1</v>
      </c>
      <c r="AZ5" s="16">
        <f>IF(B5="","",COUNTIFS($B$5:B5,B5,$AV$5:AV5,AV5))</f>
        <v>1</v>
      </c>
      <c r="BA5" s="16" t="str">
        <f>IF(B5="","",TEXT(AY5,"00")&amp;"|"&amp;B5&amp;"|"&amp;TEXT(AT5,"yyyymmdd"))</f>
        <v>01|Chatkonnaphat Bhusomya|20260301</v>
      </c>
      <c r="BB5" s="16" t="str">
        <f>IF(B5="","",TEXT(AZ5,"00")&amp;"|"&amp;B5&amp;"|"&amp;TEXT(AV5,"yyyymmdd"))</f>
        <v>01|Chatkonnaphat Bhusomya|20260309</v>
      </c>
      <c r="BC5" s="16">
        <f>IF(OR(AQ5="YES",AQ5="Yes",AQ5="Y",AQ5=1),1,0)</f>
        <v>0</v>
      </c>
    </row>
    <row r="6" spans="1:58" s="11" customFormat="1" ht="24.75" customHeight="1">
      <c r="A6" s="12">
        <v>46093.501529837973</v>
      </c>
      <c r="B6" s="13" t="s">
        <v>81</v>
      </c>
      <c r="C6" s="14">
        <v>46092</v>
      </c>
      <c r="D6" s="15">
        <v>0.8666666666666667</v>
      </c>
      <c r="E6" s="15">
        <v>0.87916666666666665</v>
      </c>
      <c r="F6" s="16" t="s">
        <v>82</v>
      </c>
      <c r="G6" s="17" t="s">
        <v>83</v>
      </c>
      <c r="H6" s="16">
        <v>9</v>
      </c>
      <c r="I6" s="18" t="s">
        <v>84</v>
      </c>
      <c r="J6" s="16">
        <v>5</v>
      </c>
      <c r="K6" s="18" t="s">
        <v>85</v>
      </c>
      <c r="L6" s="16">
        <v>5</v>
      </c>
      <c r="M6" s="18" t="s">
        <v>86</v>
      </c>
      <c r="N6" s="16">
        <v>5</v>
      </c>
      <c r="O6" s="18" t="s">
        <v>87</v>
      </c>
      <c r="P6" s="16">
        <v>4</v>
      </c>
      <c r="Q6" s="19" t="s">
        <v>88</v>
      </c>
      <c r="R6" s="16">
        <v>4</v>
      </c>
      <c r="S6" s="19" t="s">
        <v>89</v>
      </c>
      <c r="T6" s="16">
        <v>5</v>
      </c>
      <c r="U6" s="18" t="s">
        <v>90</v>
      </c>
      <c r="V6" s="16">
        <v>9</v>
      </c>
      <c r="W6" s="18" t="s">
        <v>91</v>
      </c>
      <c r="X6" s="16">
        <v>5</v>
      </c>
      <c r="Y6" s="18" t="s">
        <v>92</v>
      </c>
      <c r="Z6" s="16">
        <v>3</v>
      </c>
      <c r="AA6" s="18" t="s">
        <v>93</v>
      </c>
      <c r="AB6" s="16">
        <v>4</v>
      </c>
      <c r="AC6" s="18" t="s">
        <v>94</v>
      </c>
      <c r="AD6" s="16">
        <v>5</v>
      </c>
      <c r="AE6" s="18" t="s">
        <v>95</v>
      </c>
      <c r="AF6" s="16">
        <v>5</v>
      </c>
      <c r="AG6" s="18" t="s">
        <v>96</v>
      </c>
      <c r="AH6" s="16">
        <v>4</v>
      </c>
      <c r="AI6" s="18" t="s">
        <v>97</v>
      </c>
      <c r="AJ6" s="16">
        <v>10</v>
      </c>
      <c r="AK6" s="18" t="s">
        <v>98</v>
      </c>
      <c r="AL6" s="16">
        <v>5</v>
      </c>
      <c r="AM6" s="18" t="s">
        <v>99</v>
      </c>
      <c r="AN6" s="16">
        <v>5</v>
      </c>
      <c r="AO6" s="18" t="s">
        <v>100</v>
      </c>
      <c r="AP6" s="16" t="s">
        <v>79</v>
      </c>
      <c r="AQ6" s="18" t="s">
        <v>101</v>
      </c>
      <c r="AR6" s="16"/>
      <c r="AS6" s="20">
        <f>SUM(H6,J6,L6,N6,P6,R6,T6,V6,X6,Z6,AB6,AD6,AF6,AH6,AJ6,AL6,AN6)</f>
        <v>92</v>
      </c>
      <c r="AT6" s="14">
        <f>IF(C6="","",DATE(YEAR(C6),MONTH(C6),1))</f>
        <v>46082</v>
      </c>
      <c r="AU6" s="16" t="str">
        <f>IF(AT6="","",TEXT(AT6,"mmmm yyyy"))</f>
        <v>March 2026</v>
      </c>
      <c r="AV6" s="14">
        <f>IF(C6="","",C6-WEEKDAY(C6,2)+1)</f>
        <v>46090</v>
      </c>
      <c r="AW6" s="14">
        <f>IF(AV6="","",AV6+6)</f>
        <v>46096</v>
      </c>
      <c r="AX6" s="16" t="str">
        <f>IF(AV6="","",TEXT(AV6,"dd/mm/yyyy")&amp;" - "&amp;TEXT(AW6,"dd/mm/yyyy"))</f>
        <v>09/03/2026 - 15/03/2026</v>
      </c>
      <c r="AY6" s="16">
        <f>IF(B6="","",COUNTIFS($B$5:B6,B6,$AT$5:AT6,AT6))</f>
        <v>1</v>
      </c>
      <c r="AZ6" s="16">
        <f>IF(B6="","",COUNTIFS($B$5:B6,B6,$AV$5:AV6,AV6))</f>
        <v>1</v>
      </c>
      <c r="BA6" s="16" t="str">
        <f>IF(B6="","",TEXT(AY6,"00")&amp;"|"&amp;B6&amp;"|"&amp;TEXT(AT6,"yyyymmdd"))</f>
        <v>01|Jureeporn Piddum|20260301</v>
      </c>
      <c r="BB6" s="16" t="str">
        <f>IF(B6="","",TEXT(AZ6,"00")&amp;"|"&amp;B6&amp;"|"&amp;TEXT(AV6,"yyyymmdd"))</f>
        <v>01|Jureeporn Piddum|20260309</v>
      </c>
      <c r="BC6" s="16">
        <f>IF(OR(AQ6="YES",AQ6="Yes",AQ6="Y",AQ6=1),1,0)</f>
        <v>0</v>
      </c>
    </row>
    <row r="7" spans="1:58" s="11" customFormat="1" ht="24.75" customHeight="1">
      <c r="A7" s="12">
        <v>46094.437173923608</v>
      </c>
      <c r="B7" s="13" t="s">
        <v>102</v>
      </c>
      <c r="C7" s="14">
        <v>46092</v>
      </c>
      <c r="D7" s="15">
        <v>0.70277777777777772</v>
      </c>
      <c r="E7" s="15">
        <v>0.70347222222222228</v>
      </c>
      <c r="F7" s="16" t="s">
        <v>103</v>
      </c>
      <c r="G7" s="17" t="s">
        <v>104</v>
      </c>
      <c r="H7" s="16">
        <v>8</v>
      </c>
      <c r="I7" s="18" t="s">
        <v>105</v>
      </c>
      <c r="J7" s="16">
        <v>5</v>
      </c>
      <c r="K7" s="18" t="s">
        <v>106</v>
      </c>
      <c r="L7" s="16">
        <v>5</v>
      </c>
      <c r="M7" s="18" t="s">
        <v>107</v>
      </c>
      <c r="N7" s="16">
        <v>3</v>
      </c>
      <c r="O7" s="18" t="s">
        <v>108</v>
      </c>
      <c r="P7" s="16">
        <v>2</v>
      </c>
      <c r="Q7" s="19" t="s">
        <v>109</v>
      </c>
      <c r="R7" s="16">
        <v>4</v>
      </c>
      <c r="S7" s="19" t="s">
        <v>110</v>
      </c>
      <c r="T7" s="16">
        <v>4</v>
      </c>
      <c r="U7" s="18" t="s">
        <v>111</v>
      </c>
      <c r="V7" s="16">
        <v>4</v>
      </c>
      <c r="W7" s="18" t="s">
        <v>112</v>
      </c>
      <c r="X7" s="16">
        <v>3</v>
      </c>
      <c r="Y7" s="18" t="s">
        <v>113</v>
      </c>
      <c r="Z7" s="16">
        <v>3</v>
      </c>
      <c r="AA7" s="18" t="s">
        <v>114</v>
      </c>
      <c r="AB7" s="16">
        <v>5</v>
      </c>
      <c r="AC7" s="18" t="s">
        <v>115</v>
      </c>
      <c r="AD7" s="16">
        <v>4</v>
      </c>
      <c r="AE7" s="18" t="s">
        <v>116</v>
      </c>
      <c r="AF7" s="16">
        <v>4</v>
      </c>
      <c r="AG7" s="18" t="s">
        <v>117</v>
      </c>
      <c r="AH7" s="16">
        <v>4</v>
      </c>
      <c r="AI7" s="18" t="s">
        <v>118</v>
      </c>
      <c r="AJ7" s="16">
        <v>7</v>
      </c>
      <c r="AK7" s="18" t="s">
        <v>119</v>
      </c>
      <c r="AL7" s="16">
        <v>5</v>
      </c>
      <c r="AM7" s="18" t="s">
        <v>120</v>
      </c>
      <c r="AN7" s="16">
        <v>1</v>
      </c>
      <c r="AO7" s="18" t="s">
        <v>121</v>
      </c>
      <c r="AP7" s="16" t="s">
        <v>79</v>
      </c>
      <c r="AQ7" s="18" t="s">
        <v>122</v>
      </c>
      <c r="AR7" s="16"/>
      <c r="AS7" s="20">
        <f>SUM(H7,J7,L7,N7,P7,R7,T7,V7,X7,Z7,AB7,AD7,AF7,AH7,AJ7,AL7,AN7)</f>
        <v>71</v>
      </c>
      <c r="AT7" s="14">
        <f>IF(C7="","",DATE(YEAR(C7),MONTH(C7),1))</f>
        <v>46082</v>
      </c>
      <c r="AU7" s="16" t="str">
        <f>IF(AT7="","",TEXT(AT7,"mmmm yyyy"))</f>
        <v>March 2026</v>
      </c>
      <c r="AV7" s="14">
        <f>IF(C7="","",C7-WEEKDAY(C7,2)+1)</f>
        <v>46090</v>
      </c>
      <c r="AW7" s="14">
        <f>IF(AV7="","",AV7+6)</f>
        <v>46096</v>
      </c>
      <c r="AX7" s="16" t="str">
        <f>IF(AV7="","",TEXT(AV7,"dd/mm/yyyy")&amp;" - "&amp;TEXT(AW7,"dd/mm/yyyy"))</f>
        <v>09/03/2026 - 15/03/2026</v>
      </c>
      <c r="AY7" s="16">
        <f>IF(B7="","",COUNTIFS($B$5:B7,B7,$AT$5:AT7,AT7))</f>
        <v>1</v>
      </c>
      <c r="AZ7" s="16">
        <f>IF(B7="","",COUNTIFS($B$5:B7,B7,$AV$5:AV7,AV7))</f>
        <v>1</v>
      </c>
      <c r="BA7" s="16" t="str">
        <f>IF(B7="","",TEXT(AY7,"00")&amp;"|"&amp;B7&amp;"|"&amp;TEXT(AT7,"yyyymmdd"))</f>
        <v>01|Arisa aiemrit|20260301</v>
      </c>
      <c r="BB7" s="16" t="str">
        <f>IF(B7="","",TEXT(AZ7,"00")&amp;"|"&amp;B7&amp;"|"&amp;TEXT(AV7,"yyyymmdd"))</f>
        <v>01|Arisa aiemrit|20260309</v>
      </c>
      <c r="BC7" s="16">
        <f>IF(OR(AQ7="YES",AQ7="Yes",AQ7="Y",AQ7=1),1,0)</f>
        <v>0</v>
      </c>
    </row>
    <row r="8" spans="1:58" s="11" customFormat="1" ht="24.75" customHeight="1">
      <c r="A8" s="12">
        <v>46094.445704270831</v>
      </c>
      <c r="B8" s="13" t="s">
        <v>123</v>
      </c>
      <c r="C8" s="14">
        <v>46092</v>
      </c>
      <c r="D8" s="15">
        <v>0.61597222222222225</v>
      </c>
      <c r="E8" s="15">
        <v>0.62222222222222223</v>
      </c>
      <c r="F8" s="16" t="s">
        <v>124</v>
      </c>
      <c r="G8" s="17" t="s">
        <v>125</v>
      </c>
      <c r="H8" s="16">
        <v>10</v>
      </c>
      <c r="I8" s="18" t="s">
        <v>126</v>
      </c>
      <c r="J8" s="16">
        <v>5</v>
      </c>
      <c r="K8" s="18" t="s">
        <v>127</v>
      </c>
      <c r="L8" s="16">
        <v>5</v>
      </c>
      <c r="M8" s="18" t="s">
        <v>128</v>
      </c>
      <c r="N8" s="16">
        <v>5</v>
      </c>
      <c r="O8" s="18" t="s">
        <v>129</v>
      </c>
      <c r="P8" s="16">
        <v>5</v>
      </c>
      <c r="Q8" s="19" t="s">
        <v>130</v>
      </c>
      <c r="R8" s="16">
        <v>4</v>
      </c>
      <c r="S8" s="19" t="s">
        <v>131</v>
      </c>
      <c r="T8" s="16">
        <v>5</v>
      </c>
      <c r="U8" s="18" t="s">
        <v>132</v>
      </c>
      <c r="V8" s="16">
        <v>10</v>
      </c>
      <c r="W8" s="18" t="s">
        <v>133</v>
      </c>
      <c r="X8" s="16">
        <v>5</v>
      </c>
      <c r="Y8" s="18" t="s">
        <v>134</v>
      </c>
      <c r="Z8" s="16">
        <v>4</v>
      </c>
      <c r="AA8" s="18" t="s">
        <v>135</v>
      </c>
      <c r="AB8" s="16">
        <v>5</v>
      </c>
      <c r="AC8" s="18" t="s">
        <v>136</v>
      </c>
      <c r="AD8" s="16">
        <v>5</v>
      </c>
      <c r="AE8" s="18" t="s">
        <v>137</v>
      </c>
      <c r="AF8" s="16">
        <v>4</v>
      </c>
      <c r="AG8" s="18" t="s">
        <v>138</v>
      </c>
      <c r="AH8" s="16">
        <v>5</v>
      </c>
      <c r="AI8" s="18" t="s">
        <v>139</v>
      </c>
      <c r="AJ8" s="16">
        <v>10</v>
      </c>
      <c r="AK8" s="18" t="s">
        <v>140</v>
      </c>
      <c r="AL8" s="16">
        <v>5</v>
      </c>
      <c r="AM8" s="18" t="s">
        <v>99</v>
      </c>
      <c r="AN8" s="16">
        <v>4</v>
      </c>
      <c r="AO8" s="18" t="s">
        <v>141</v>
      </c>
      <c r="AP8" s="16" t="s">
        <v>79</v>
      </c>
      <c r="AQ8" s="18" t="s">
        <v>142</v>
      </c>
      <c r="AR8" s="16"/>
      <c r="AS8" s="20">
        <f>SUM(H8,J8,L8,N8,P8,R8,T8,V8,X8,Z8,AB8,AD8,AF8,AH8,AJ8,AL8,AN8)</f>
        <v>96</v>
      </c>
      <c r="AT8" s="14">
        <f>IF(C8="","",DATE(YEAR(C8),MONTH(C8),1))</f>
        <v>46082</v>
      </c>
      <c r="AU8" s="16" t="str">
        <f>IF(AT8="","",TEXT(AT8,"mmmm yyyy"))</f>
        <v>March 2026</v>
      </c>
      <c r="AV8" s="14">
        <f>IF(C8="","",C8-WEEKDAY(C8,2)+1)</f>
        <v>46090</v>
      </c>
      <c r="AW8" s="14">
        <f>IF(AV8="","",AV8+6)</f>
        <v>46096</v>
      </c>
      <c r="AX8" s="16" t="str">
        <f>IF(AV8="","",TEXT(AV8,"dd/mm/yyyy")&amp;" - "&amp;TEXT(AW8,"dd/mm/yyyy"))</f>
        <v>09/03/2026 - 15/03/2026</v>
      </c>
      <c r="AY8" s="16">
        <f>IF(B8="","",COUNTIFS($B$5:B8,B8,$AT$5:AT8,AT8))</f>
        <v>1</v>
      </c>
      <c r="AZ8" s="16">
        <f>IF(B8="","",COUNTIFS($B$5:B8,B8,$AV$5:AV8,AV8))</f>
        <v>1</v>
      </c>
      <c r="BA8" s="16" t="str">
        <f>IF(B8="","",TEXT(AY8,"00")&amp;"|"&amp;B8&amp;"|"&amp;TEXT(AT8,"yyyymmdd"))</f>
        <v>01|Jariyawadee Taboodda|20260301</v>
      </c>
      <c r="BB8" s="16" t="str">
        <f>IF(B8="","",TEXT(AZ8,"00")&amp;"|"&amp;B8&amp;"|"&amp;TEXT(AV8,"yyyymmdd"))</f>
        <v>01|Jariyawadee Taboodda|20260309</v>
      </c>
      <c r="BC8" s="16">
        <f>IF(OR(AQ8="YES",AQ8="Yes",AQ8="Y",AQ8=1),1,0)</f>
        <v>0</v>
      </c>
    </row>
    <row r="9" spans="1:58" s="11" customFormat="1" ht="24.75" customHeight="1">
      <c r="A9" s="12">
        <v>46094.460932118047</v>
      </c>
      <c r="B9" s="13" t="s">
        <v>143</v>
      </c>
      <c r="C9" s="14">
        <v>46092</v>
      </c>
      <c r="D9" s="15">
        <v>0.74652777777777779</v>
      </c>
      <c r="E9" s="15">
        <v>0.75624999999999998</v>
      </c>
      <c r="F9" s="16" t="s">
        <v>144</v>
      </c>
      <c r="G9" s="17" t="s">
        <v>145</v>
      </c>
      <c r="H9" s="16">
        <v>10</v>
      </c>
      <c r="I9" s="18" t="s">
        <v>146</v>
      </c>
      <c r="J9" s="16">
        <v>5</v>
      </c>
      <c r="K9" s="18" t="s">
        <v>147</v>
      </c>
      <c r="L9" s="16">
        <v>5</v>
      </c>
      <c r="M9" s="18" t="s">
        <v>148</v>
      </c>
      <c r="N9" s="16">
        <v>5</v>
      </c>
      <c r="O9" s="18" t="s">
        <v>149</v>
      </c>
      <c r="P9" s="16">
        <v>5</v>
      </c>
      <c r="Q9" s="19" t="s">
        <v>150</v>
      </c>
      <c r="R9" s="16">
        <v>4</v>
      </c>
      <c r="S9" s="19" t="s">
        <v>151</v>
      </c>
      <c r="T9" s="16">
        <v>5</v>
      </c>
      <c r="U9" s="18" t="s">
        <v>152</v>
      </c>
      <c r="V9" s="16">
        <v>10</v>
      </c>
      <c r="W9" s="18" t="s">
        <v>153</v>
      </c>
      <c r="X9" s="16">
        <v>5</v>
      </c>
      <c r="Y9" s="18" t="s">
        <v>154</v>
      </c>
      <c r="Z9" s="16">
        <v>5</v>
      </c>
      <c r="AA9" s="18" t="s">
        <v>155</v>
      </c>
      <c r="AB9" s="16">
        <v>4</v>
      </c>
      <c r="AC9" s="18" t="s">
        <v>156</v>
      </c>
      <c r="AD9" s="16">
        <v>4</v>
      </c>
      <c r="AE9" s="18" t="s">
        <v>157</v>
      </c>
      <c r="AF9" s="16">
        <v>5</v>
      </c>
      <c r="AG9" s="18" t="s">
        <v>158</v>
      </c>
      <c r="AH9" s="16">
        <v>5</v>
      </c>
      <c r="AI9" s="18" t="s">
        <v>159</v>
      </c>
      <c r="AJ9" s="16">
        <v>10</v>
      </c>
      <c r="AK9" s="18" t="s">
        <v>160</v>
      </c>
      <c r="AL9" s="16">
        <v>5</v>
      </c>
      <c r="AM9" s="18" t="s">
        <v>161</v>
      </c>
      <c r="AN9" s="16">
        <v>4</v>
      </c>
      <c r="AO9" s="18" t="s">
        <v>162</v>
      </c>
      <c r="AP9" s="16" t="s">
        <v>79</v>
      </c>
      <c r="AQ9" s="18" t="s">
        <v>163</v>
      </c>
      <c r="AR9" s="16"/>
      <c r="AS9" s="20">
        <f>SUM(H9,J9,L9,N9,P9,R9,T9,V9,X9,Z9,AB9,AD9,AF9,AH9,AJ9,AL9,AN9)</f>
        <v>96</v>
      </c>
      <c r="AT9" s="14">
        <f>IF(C9="","",DATE(YEAR(C9),MONTH(C9),1))</f>
        <v>46082</v>
      </c>
      <c r="AU9" s="16" t="str">
        <f>IF(AT9="","",TEXT(AT9,"mmmm yyyy"))</f>
        <v>March 2026</v>
      </c>
      <c r="AV9" s="14">
        <f>IF(C9="","",C9-WEEKDAY(C9,2)+1)</f>
        <v>46090</v>
      </c>
      <c r="AW9" s="14">
        <f>IF(AV9="","",AV9+6)</f>
        <v>46096</v>
      </c>
      <c r="AX9" s="16" t="str">
        <f>IF(AV9="","",TEXT(AV9,"dd/mm/yyyy")&amp;" - "&amp;TEXT(AW9,"dd/mm/yyyy"))</f>
        <v>09/03/2026 - 15/03/2026</v>
      </c>
      <c r="AY9" s="16">
        <f>IF(B9="","",COUNTIFS($B$5:B9,B9,$AT$5:AT9,AT9))</f>
        <v>1</v>
      </c>
      <c r="AZ9" s="16">
        <f>IF(B9="","",COUNTIFS($B$5:B9,B9,$AV$5:AV9,AV9))</f>
        <v>1</v>
      </c>
      <c r="BA9" s="16" t="str">
        <f>IF(B9="","",TEXT(AY9,"00")&amp;"|"&amp;B9&amp;"|"&amp;TEXT(AT9,"yyyymmdd"))</f>
        <v>01|Nattapol Suprom|20260301</v>
      </c>
      <c r="BB9" s="16" t="str">
        <f>IF(B9="","",TEXT(AZ9,"00")&amp;"|"&amp;B9&amp;"|"&amp;TEXT(AV9,"yyyymmdd"))</f>
        <v>01|Nattapol Suprom|20260309</v>
      </c>
      <c r="BC9" s="16">
        <f>IF(OR(AQ9="YES",AQ9="Yes",AQ9="Y",AQ9=1),1,0)</f>
        <v>0</v>
      </c>
    </row>
    <row r="10" spans="1:58" s="11" customFormat="1" ht="24.75" customHeight="1">
      <c r="A10" s="12">
        <v>46094.470581527778</v>
      </c>
      <c r="B10" s="13" t="s">
        <v>102</v>
      </c>
      <c r="C10" s="14">
        <v>46093</v>
      </c>
      <c r="D10" s="15">
        <v>0.47986111111111113</v>
      </c>
      <c r="E10" s="15">
        <v>0.48402777777777778</v>
      </c>
      <c r="F10" s="16" t="s">
        <v>164</v>
      </c>
      <c r="G10" s="17" t="s">
        <v>165</v>
      </c>
      <c r="H10" s="16">
        <v>9</v>
      </c>
      <c r="I10" s="18" t="s">
        <v>166</v>
      </c>
      <c r="J10" s="16">
        <v>5</v>
      </c>
      <c r="K10" s="18" t="s">
        <v>167</v>
      </c>
      <c r="L10" s="16">
        <v>5</v>
      </c>
      <c r="M10" s="18" t="s">
        <v>168</v>
      </c>
      <c r="N10" s="16">
        <v>4</v>
      </c>
      <c r="O10" s="18" t="s">
        <v>169</v>
      </c>
      <c r="P10" s="16">
        <v>3</v>
      </c>
      <c r="Q10" s="19" t="s">
        <v>170</v>
      </c>
      <c r="R10" s="16">
        <v>3</v>
      </c>
      <c r="S10" s="19" t="s">
        <v>171</v>
      </c>
      <c r="T10" s="16">
        <v>4</v>
      </c>
      <c r="U10" s="18" t="s">
        <v>172</v>
      </c>
      <c r="V10" s="16">
        <v>4</v>
      </c>
      <c r="W10" s="18" t="s">
        <v>173</v>
      </c>
      <c r="X10" s="16">
        <v>3</v>
      </c>
      <c r="Y10" s="18" t="s">
        <v>174</v>
      </c>
      <c r="Z10" s="16">
        <v>2</v>
      </c>
      <c r="AA10" s="18" t="s">
        <v>175</v>
      </c>
      <c r="AB10" s="16">
        <v>4</v>
      </c>
      <c r="AC10" s="18" t="s">
        <v>176</v>
      </c>
      <c r="AD10" s="16">
        <v>4</v>
      </c>
      <c r="AE10" s="18" t="s">
        <v>177</v>
      </c>
      <c r="AF10" s="16">
        <v>3</v>
      </c>
      <c r="AG10" s="18" t="s">
        <v>178</v>
      </c>
      <c r="AH10" s="16">
        <v>3</v>
      </c>
      <c r="AI10" s="18" t="s">
        <v>179</v>
      </c>
      <c r="AJ10" s="16">
        <v>9</v>
      </c>
      <c r="AK10" s="18" t="s">
        <v>180</v>
      </c>
      <c r="AL10" s="16">
        <v>5</v>
      </c>
      <c r="AM10" s="18" t="s">
        <v>181</v>
      </c>
      <c r="AN10" s="16">
        <v>2</v>
      </c>
      <c r="AO10" s="18" t="s">
        <v>182</v>
      </c>
      <c r="AP10" s="16" t="s">
        <v>79</v>
      </c>
      <c r="AQ10" s="18" t="s">
        <v>183</v>
      </c>
      <c r="AR10" s="16"/>
      <c r="AS10" s="20">
        <f>SUM(H10,J10,L10,N10,P10,R10,T10,V10,X10,Z10,AB10,AD10,AF10,AH10,AJ10,AL10,AN10)</f>
        <v>72</v>
      </c>
      <c r="AT10" s="14">
        <f>IF(C10="","",DATE(YEAR(C10),MONTH(C10),1))</f>
        <v>46082</v>
      </c>
      <c r="AU10" s="16" t="str">
        <f>IF(AT10="","",TEXT(AT10,"mmmm yyyy"))</f>
        <v>March 2026</v>
      </c>
      <c r="AV10" s="14">
        <f>IF(C10="","",C10-WEEKDAY(C10,2)+1)</f>
        <v>46090</v>
      </c>
      <c r="AW10" s="14">
        <f>IF(AV10="","",AV10+6)</f>
        <v>46096</v>
      </c>
      <c r="AX10" s="16" t="str">
        <f>IF(AV10="","",TEXT(AV10,"dd/mm/yyyy")&amp;" - "&amp;TEXT(AW10,"dd/mm/yyyy"))</f>
        <v>09/03/2026 - 15/03/2026</v>
      </c>
      <c r="AY10" s="16">
        <f>IF(B10="","",COUNTIFS($B$5:B10,B10,$AT$5:AT10,AT10))</f>
        <v>2</v>
      </c>
      <c r="AZ10" s="16">
        <f>IF(B10="","",COUNTIFS($B$5:B10,B10,$AV$5:AV10,AV10))</f>
        <v>2</v>
      </c>
      <c r="BA10" s="16" t="str">
        <f>IF(B10="","",TEXT(AY10,"00")&amp;"|"&amp;B10&amp;"|"&amp;TEXT(AT10,"yyyymmdd"))</f>
        <v>02|Arisa aiemrit|20260301</v>
      </c>
      <c r="BB10" s="16" t="str">
        <f>IF(B10="","",TEXT(AZ10,"00")&amp;"|"&amp;B10&amp;"|"&amp;TEXT(AV10,"yyyymmdd"))</f>
        <v>02|Arisa aiemrit|20260309</v>
      </c>
      <c r="BC10" s="16">
        <f>IF(OR(AQ10="YES",AQ10="Yes",AQ10="Y",AQ10=1),1,0)</f>
        <v>0</v>
      </c>
    </row>
    <row r="11" spans="1:58" s="11" customFormat="1" ht="24.75" customHeight="1">
      <c r="A11" s="12">
        <v>46094.488818749996</v>
      </c>
      <c r="B11" s="13" t="s">
        <v>184</v>
      </c>
      <c r="C11" s="14">
        <v>46093</v>
      </c>
      <c r="D11" s="15">
        <v>0.87430555555555556</v>
      </c>
      <c r="E11" s="15">
        <v>0.91249999999999998</v>
      </c>
      <c r="F11" s="16" t="s">
        <v>185</v>
      </c>
      <c r="G11" s="17" t="s">
        <v>186</v>
      </c>
      <c r="H11" s="16">
        <v>9</v>
      </c>
      <c r="I11" s="18" t="s">
        <v>187</v>
      </c>
      <c r="J11" s="16">
        <v>5</v>
      </c>
      <c r="K11" s="18" t="s">
        <v>188</v>
      </c>
      <c r="L11" s="16">
        <v>5</v>
      </c>
      <c r="M11" s="18" t="s">
        <v>189</v>
      </c>
      <c r="N11" s="16">
        <v>4</v>
      </c>
      <c r="O11" s="18" t="s">
        <v>190</v>
      </c>
      <c r="P11" s="16">
        <v>3</v>
      </c>
      <c r="Q11" s="19" t="s">
        <v>191</v>
      </c>
      <c r="R11" s="16">
        <v>3</v>
      </c>
      <c r="S11" s="19" t="s">
        <v>192</v>
      </c>
      <c r="T11" s="16">
        <v>4</v>
      </c>
      <c r="U11" s="18" t="s">
        <v>193</v>
      </c>
      <c r="V11" s="16">
        <v>6</v>
      </c>
      <c r="W11" s="18" t="s">
        <v>194</v>
      </c>
      <c r="X11" s="16">
        <v>4</v>
      </c>
      <c r="Y11" s="18" t="s">
        <v>195</v>
      </c>
      <c r="Z11" s="16">
        <v>3</v>
      </c>
      <c r="AA11" s="18" t="s">
        <v>196</v>
      </c>
      <c r="AB11" s="16">
        <v>4</v>
      </c>
      <c r="AC11" s="18" t="s">
        <v>197</v>
      </c>
      <c r="AD11" s="16">
        <v>5</v>
      </c>
      <c r="AE11" s="18" t="s">
        <v>198</v>
      </c>
      <c r="AF11" s="16">
        <v>4</v>
      </c>
      <c r="AG11" s="18" t="s">
        <v>199</v>
      </c>
      <c r="AH11" s="16">
        <v>4</v>
      </c>
      <c r="AI11" s="18" t="s">
        <v>200</v>
      </c>
      <c r="AJ11" s="16">
        <v>8</v>
      </c>
      <c r="AK11" s="18" t="s">
        <v>201</v>
      </c>
      <c r="AL11" s="16">
        <v>5</v>
      </c>
      <c r="AM11" s="18" t="s">
        <v>161</v>
      </c>
      <c r="AN11" s="16">
        <v>2</v>
      </c>
      <c r="AO11" s="18" t="s">
        <v>202</v>
      </c>
      <c r="AP11" s="16" t="s">
        <v>79</v>
      </c>
      <c r="AQ11" s="18" t="s">
        <v>203</v>
      </c>
      <c r="AR11" s="16"/>
      <c r="AS11" s="20">
        <f>SUM(H11,J11,L11,N11,P11,R11,T11,V11,X11,Z11,AB11,AD11,AF11,AH11,AJ11,AL11,AN11)</f>
        <v>78</v>
      </c>
      <c r="AT11" s="14">
        <f>IF(C11="","",DATE(YEAR(C11),MONTH(C11),1))</f>
        <v>46082</v>
      </c>
      <c r="AU11" s="16" t="str">
        <f>IF(AT11="","",TEXT(AT11,"mmmm yyyy"))</f>
        <v>March 2026</v>
      </c>
      <c r="AV11" s="14">
        <f>IF(C11="","",C11-WEEKDAY(C11,2)+1)</f>
        <v>46090</v>
      </c>
      <c r="AW11" s="14">
        <f>IF(AV11="","",AV11+6)</f>
        <v>46096</v>
      </c>
      <c r="AX11" s="16" t="str">
        <f>IF(AV11="","",TEXT(AV11,"dd/mm/yyyy")&amp;" - "&amp;TEXT(AW11,"dd/mm/yyyy"))</f>
        <v>09/03/2026 - 15/03/2026</v>
      </c>
      <c r="AY11" s="16">
        <f>IF(B11="","",COUNTIFS($B$5:B11,B11,$AT$5:AT11,AT11))</f>
        <v>1</v>
      </c>
      <c r="AZ11" s="16">
        <f>IF(B11="","",COUNTIFS($B$5:B11,B11,$AV$5:AV11,AV11))</f>
        <v>1</v>
      </c>
      <c r="BA11" s="16" t="str">
        <f>IF(B11="","",TEXT(AY11,"00")&amp;"|"&amp;B11&amp;"|"&amp;TEXT(AT11,"yyyymmdd"))</f>
        <v>01|Wachiraporn chailittichai|20260301</v>
      </c>
      <c r="BB11" s="16" t="str">
        <f>IF(B11="","",TEXT(AZ11,"00")&amp;"|"&amp;B11&amp;"|"&amp;TEXT(AV11,"yyyymmdd"))</f>
        <v>01|Wachiraporn chailittichai|20260309</v>
      </c>
      <c r="BC11" s="16">
        <f>IF(OR(AQ11="YES",AQ11="Yes",AQ11="Y",AQ11=1),1,0)</f>
        <v>0</v>
      </c>
    </row>
    <row r="12" spans="1:58" s="11" customFormat="1" ht="24.75" customHeight="1">
      <c r="A12" s="12">
        <v>46094.49553605324</v>
      </c>
      <c r="B12" s="13" t="s">
        <v>81</v>
      </c>
      <c r="C12" s="14">
        <v>46093</v>
      </c>
      <c r="D12" s="15">
        <v>0.77708333333333335</v>
      </c>
      <c r="E12" s="15">
        <v>0.78541666666666665</v>
      </c>
      <c r="F12" s="16" t="s">
        <v>204</v>
      </c>
      <c r="G12" s="17" t="s">
        <v>205</v>
      </c>
      <c r="H12" s="16">
        <v>9</v>
      </c>
      <c r="I12" s="18" t="s">
        <v>206</v>
      </c>
      <c r="J12" s="16">
        <v>4</v>
      </c>
      <c r="K12" s="18" t="s">
        <v>207</v>
      </c>
      <c r="L12" s="16">
        <v>5</v>
      </c>
      <c r="M12" s="18" t="s">
        <v>189</v>
      </c>
      <c r="N12" s="16">
        <v>2</v>
      </c>
      <c r="O12" s="18" t="s">
        <v>208</v>
      </c>
      <c r="P12" s="16">
        <v>1</v>
      </c>
      <c r="Q12" s="19" t="s">
        <v>209</v>
      </c>
      <c r="R12" s="16">
        <v>1</v>
      </c>
      <c r="S12" s="19" t="s">
        <v>210</v>
      </c>
      <c r="T12" s="16">
        <v>3</v>
      </c>
      <c r="U12" s="18" t="s">
        <v>211</v>
      </c>
      <c r="V12" s="16">
        <v>3</v>
      </c>
      <c r="W12" s="18" t="s">
        <v>212</v>
      </c>
      <c r="X12" s="16">
        <v>3</v>
      </c>
      <c r="Y12" s="18" t="s">
        <v>213</v>
      </c>
      <c r="Z12" s="16">
        <v>2</v>
      </c>
      <c r="AA12" s="18" t="s">
        <v>214</v>
      </c>
      <c r="AB12" s="16">
        <v>4</v>
      </c>
      <c r="AC12" s="18" t="s">
        <v>215</v>
      </c>
      <c r="AD12" s="16">
        <v>5</v>
      </c>
      <c r="AE12" s="18" t="s">
        <v>215</v>
      </c>
      <c r="AF12" s="16">
        <v>4</v>
      </c>
      <c r="AG12" s="18" t="s">
        <v>216</v>
      </c>
      <c r="AH12" s="16">
        <v>3</v>
      </c>
      <c r="AI12" s="18" t="s">
        <v>217</v>
      </c>
      <c r="AJ12" s="16">
        <v>7</v>
      </c>
      <c r="AK12" s="18" t="s">
        <v>218</v>
      </c>
      <c r="AL12" s="16">
        <v>5</v>
      </c>
      <c r="AM12" s="18" t="s">
        <v>218</v>
      </c>
      <c r="AN12" s="16">
        <v>3</v>
      </c>
      <c r="AO12" s="18" t="s">
        <v>219</v>
      </c>
      <c r="AP12" s="16" t="s">
        <v>79</v>
      </c>
      <c r="AQ12" s="18" t="s">
        <v>220</v>
      </c>
      <c r="AR12" s="16"/>
      <c r="AS12" s="20">
        <f>SUM(H12,J12,L12,N12,P12,R12,T12,V12,X12,Z12,AB12,AD12,AF12,AH12,AJ12,AL12,AN12)</f>
        <v>64</v>
      </c>
      <c r="AT12" s="14">
        <f>IF(C12="","",DATE(YEAR(C12),MONTH(C12),1))</f>
        <v>46082</v>
      </c>
      <c r="AU12" s="16" t="str">
        <f>IF(AT12="","",TEXT(AT12,"mmmm yyyy"))</f>
        <v>March 2026</v>
      </c>
      <c r="AV12" s="14">
        <f>IF(C12="","",C12-WEEKDAY(C12,2)+1)</f>
        <v>46090</v>
      </c>
      <c r="AW12" s="14">
        <f>IF(AV12="","",AV12+6)</f>
        <v>46096</v>
      </c>
      <c r="AX12" s="16" t="str">
        <f>IF(AV12="","",TEXT(AV12,"dd/mm/yyyy")&amp;" - "&amp;TEXT(AW12,"dd/mm/yyyy"))</f>
        <v>09/03/2026 - 15/03/2026</v>
      </c>
      <c r="AY12" s="16">
        <f>IF(B12="","",COUNTIFS($B$5:B12,B12,$AT$5:AT12,AT12))</f>
        <v>2</v>
      </c>
      <c r="AZ12" s="16">
        <f>IF(B12="","",COUNTIFS($B$5:B12,B12,$AV$5:AV12,AV12))</f>
        <v>2</v>
      </c>
      <c r="BA12" s="16" t="str">
        <f>IF(B12="","",TEXT(AY12,"00")&amp;"|"&amp;B12&amp;"|"&amp;TEXT(AT12,"yyyymmdd"))</f>
        <v>02|Jureeporn Piddum|20260301</v>
      </c>
      <c r="BB12" s="16" t="str">
        <f>IF(B12="","",TEXT(AZ12,"00")&amp;"|"&amp;B12&amp;"|"&amp;TEXT(AV12,"yyyymmdd"))</f>
        <v>02|Jureeporn Piddum|20260309</v>
      </c>
      <c r="BC12" s="16">
        <f>IF(OR(AQ12="YES",AQ12="Yes",AQ12="Y",AQ12=1),1,0)</f>
        <v>0</v>
      </c>
    </row>
    <row r="13" spans="1:58" s="11" customFormat="1" ht="24.75" customHeight="1">
      <c r="A13" s="12">
        <v>46094.499484270833</v>
      </c>
      <c r="B13" s="13" t="s">
        <v>59</v>
      </c>
      <c r="C13" s="14">
        <v>46093</v>
      </c>
      <c r="D13" s="15">
        <v>0.61388888888888893</v>
      </c>
      <c r="E13" s="15">
        <v>0.62222222222222223</v>
      </c>
      <c r="F13" s="16" t="s">
        <v>221</v>
      </c>
      <c r="G13" s="17" t="s">
        <v>222</v>
      </c>
      <c r="H13" s="16">
        <v>9</v>
      </c>
      <c r="I13" s="18" t="s">
        <v>223</v>
      </c>
      <c r="J13" s="16">
        <v>5</v>
      </c>
      <c r="K13" s="18" t="s">
        <v>224</v>
      </c>
      <c r="L13" s="16">
        <v>5</v>
      </c>
      <c r="M13" s="18" t="s">
        <v>86</v>
      </c>
      <c r="N13" s="16">
        <v>5</v>
      </c>
      <c r="O13" s="18" t="s">
        <v>225</v>
      </c>
      <c r="P13" s="16">
        <v>4</v>
      </c>
      <c r="Q13" s="19" t="s">
        <v>226</v>
      </c>
      <c r="R13" s="16">
        <v>4</v>
      </c>
      <c r="S13" s="19" t="s">
        <v>227</v>
      </c>
      <c r="T13" s="16">
        <v>4</v>
      </c>
      <c r="U13" s="18" t="s">
        <v>228</v>
      </c>
      <c r="V13" s="16">
        <v>9</v>
      </c>
      <c r="W13" s="18" t="s">
        <v>229</v>
      </c>
      <c r="X13" s="16">
        <v>4</v>
      </c>
      <c r="Y13" s="18" t="s">
        <v>230</v>
      </c>
      <c r="Z13" s="16">
        <v>4</v>
      </c>
      <c r="AA13" s="18" t="s">
        <v>231</v>
      </c>
      <c r="AB13" s="16">
        <v>5</v>
      </c>
      <c r="AC13" s="18" t="s">
        <v>232</v>
      </c>
      <c r="AD13" s="16">
        <v>5</v>
      </c>
      <c r="AE13" s="18" t="s">
        <v>198</v>
      </c>
      <c r="AF13" s="16">
        <v>4</v>
      </c>
      <c r="AG13" s="18" t="s">
        <v>233</v>
      </c>
      <c r="AH13" s="16">
        <v>5</v>
      </c>
      <c r="AI13" s="18" t="s">
        <v>234</v>
      </c>
      <c r="AJ13" s="16">
        <v>9</v>
      </c>
      <c r="AK13" s="18" t="s">
        <v>235</v>
      </c>
      <c r="AL13" s="16">
        <v>5</v>
      </c>
      <c r="AM13" s="18" t="s">
        <v>161</v>
      </c>
      <c r="AN13" s="16">
        <v>3</v>
      </c>
      <c r="AO13" s="18" t="s">
        <v>236</v>
      </c>
      <c r="AP13" s="16" t="s">
        <v>79</v>
      </c>
      <c r="AQ13" s="18" t="s">
        <v>237</v>
      </c>
      <c r="AR13" s="16"/>
      <c r="AS13" s="20">
        <f>SUM(H13,J13,L13,N13,P13,R13,T13,V13,X13,Z13,AB13,AD13,AF13,AH13,AJ13,AL13,AN13)</f>
        <v>89</v>
      </c>
      <c r="AT13" s="14">
        <f>IF(C13="","",DATE(YEAR(C13),MONTH(C13),1))</f>
        <v>46082</v>
      </c>
      <c r="AU13" s="16" t="str">
        <f>IF(AT13="","",TEXT(AT13,"mmmm yyyy"))</f>
        <v>March 2026</v>
      </c>
      <c r="AV13" s="14">
        <f>IF(C13="","",C13-WEEKDAY(C13,2)+1)</f>
        <v>46090</v>
      </c>
      <c r="AW13" s="14">
        <f>IF(AV13="","",AV13+6)</f>
        <v>46096</v>
      </c>
      <c r="AX13" s="16" t="str">
        <f>IF(AV13="","",TEXT(AV13,"dd/mm/yyyy")&amp;" - "&amp;TEXT(AW13,"dd/mm/yyyy"))</f>
        <v>09/03/2026 - 15/03/2026</v>
      </c>
      <c r="AY13" s="16">
        <f>IF(B13="","",COUNTIFS($B$5:B13,B13,$AT$5:AT13,AT13))</f>
        <v>2</v>
      </c>
      <c r="AZ13" s="16">
        <f>IF(B13="","",COUNTIFS($B$5:B13,B13,$AV$5:AV13,AV13))</f>
        <v>2</v>
      </c>
      <c r="BA13" s="16" t="str">
        <f>IF(B13="","",TEXT(AY13,"00")&amp;"|"&amp;B13&amp;"|"&amp;TEXT(AT13,"yyyymmdd"))</f>
        <v>02|Chatkonnaphat Bhusomya|20260301</v>
      </c>
      <c r="BB13" s="16" t="str">
        <f>IF(B13="","",TEXT(AZ13,"00")&amp;"|"&amp;B13&amp;"|"&amp;TEXT(AV13,"yyyymmdd"))</f>
        <v>02|Chatkonnaphat Bhusomya|20260309</v>
      </c>
      <c r="BC13" s="16">
        <f>IF(OR(AQ13="YES",AQ13="Yes",AQ13="Y",AQ13=1),1,0)</f>
        <v>0</v>
      </c>
    </row>
    <row r="14" spans="1:58" s="11" customFormat="1" ht="24.75" customHeight="1">
      <c r="A14" s="12">
        <v>46094.502985567131</v>
      </c>
      <c r="B14" s="13" t="s">
        <v>123</v>
      </c>
      <c r="C14" s="14">
        <v>46093</v>
      </c>
      <c r="D14" s="15">
        <v>0.52847222222222223</v>
      </c>
      <c r="E14" s="15">
        <v>0.53680555555555554</v>
      </c>
      <c r="F14" s="16" t="s">
        <v>238</v>
      </c>
      <c r="G14" s="17" t="s">
        <v>239</v>
      </c>
      <c r="H14" s="16">
        <v>9</v>
      </c>
      <c r="I14" s="18" t="s">
        <v>206</v>
      </c>
      <c r="J14" s="16">
        <v>5</v>
      </c>
      <c r="K14" s="18" t="s">
        <v>240</v>
      </c>
      <c r="L14" s="16">
        <v>5</v>
      </c>
      <c r="M14" s="18" t="s">
        <v>241</v>
      </c>
      <c r="N14" s="16">
        <v>5</v>
      </c>
      <c r="O14" s="18" t="s">
        <v>242</v>
      </c>
      <c r="P14" s="16">
        <v>5</v>
      </c>
      <c r="Q14" s="19" t="s">
        <v>243</v>
      </c>
      <c r="R14" s="16">
        <v>5</v>
      </c>
      <c r="S14" s="19" t="s">
        <v>244</v>
      </c>
      <c r="T14" s="16">
        <v>4</v>
      </c>
      <c r="U14" s="18" t="s">
        <v>245</v>
      </c>
      <c r="V14" s="16">
        <v>9</v>
      </c>
      <c r="W14" s="18" t="s">
        <v>246</v>
      </c>
      <c r="X14" s="16">
        <v>5</v>
      </c>
      <c r="Y14" s="18" t="s">
        <v>247</v>
      </c>
      <c r="Z14" s="16">
        <v>5</v>
      </c>
      <c r="AA14" s="18" t="s">
        <v>248</v>
      </c>
      <c r="AB14" s="16">
        <v>5</v>
      </c>
      <c r="AC14" s="18" t="s">
        <v>249</v>
      </c>
      <c r="AD14" s="16">
        <v>4</v>
      </c>
      <c r="AE14" s="18" t="s">
        <v>250</v>
      </c>
      <c r="AF14" s="16">
        <v>5</v>
      </c>
      <c r="AG14" s="18" t="s">
        <v>251</v>
      </c>
      <c r="AH14" s="16">
        <v>5</v>
      </c>
      <c r="AI14" s="18" t="s">
        <v>252</v>
      </c>
      <c r="AJ14" s="16">
        <v>9</v>
      </c>
      <c r="AK14" s="18" t="s">
        <v>253</v>
      </c>
      <c r="AL14" s="16">
        <v>5</v>
      </c>
      <c r="AM14" s="18" t="s">
        <v>161</v>
      </c>
      <c r="AN14" s="16">
        <v>2</v>
      </c>
      <c r="AO14" s="18" t="s">
        <v>254</v>
      </c>
      <c r="AP14" s="16" t="s">
        <v>79</v>
      </c>
      <c r="AQ14" s="18" t="s">
        <v>255</v>
      </c>
      <c r="AR14" s="16"/>
      <c r="AS14" s="20">
        <f>SUM(H14,J14,L14,N14,P14,R14,T14,V14,X14,Z14,AB14,AD14,AF14,AH14,AJ14,AL14,AN14)</f>
        <v>92</v>
      </c>
      <c r="AT14" s="14">
        <f>IF(C14="","",DATE(YEAR(C14),MONTH(C14),1))</f>
        <v>46082</v>
      </c>
      <c r="AU14" s="16" t="str">
        <f>IF(AT14="","",TEXT(AT14,"mmmm yyyy"))</f>
        <v>March 2026</v>
      </c>
      <c r="AV14" s="14">
        <f>IF(C14="","",C14-WEEKDAY(C14,2)+1)</f>
        <v>46090</v>
      </c>
      <c r="AW14" s="14">
        <f>IF(AV14="","",AV14+6)</f>
        <v>46096</v>
      </c>
      <c r="AX14" s="16" t="str">
        <f>IF(AV14="","",TEXT(AV14,"dd/mm/yyyy")&amp;" - "&amp;TEXT(AW14,"dd/mm/yyyy"))</f>
        <v>09/03/2026 - 15/03/2026</v>
      </c>
      <c r="AY14" s="16">
        <f>IF(B14="","",COUNTIFS($B$5:B14,B14,$AT$5:AT14,AT14))</f>
        <v>2</v>
      </c>
      <c r="AZ14" s="16">
        <f>IF(B14="","",COUNTIFS($B$5:B14,B14,$AV$5:AV14,AV14))</f>
        <v>2</v>
      </c>
      <c r="BA14" s="16" t="str">
        <f>IF(B14="","",TEXT(AY14,"00")&amp;"|"&amp;B14&amp;"|"&amp;TEXT(AT14,"yyyymmdd"))</f>
        <v>02|Jariyawadee Taboodda|20260301</v>
      </c>
      <c r="BB14" s="16" t="str">
        <f>IF(B14="","",TEXT(AZ14,"00")&amp;"|"&amp;B14&amp;"|"&amp;TEXT(AV14,"yyyymmdd"))</f>
        <v>02|Jariyawadee Taboodda|20260309</v>
      </c>
      <c r="BC14" s="16">
        <f>IF(OR(AQ14="YES",AQ14="Yes",AQ14="Y",AQ14=1),1,0)</f>
        <v>0</v>
      </c>
    </row>
    <row r="15" spans="1:58" s="11" customFormat="1" ht="24.75" customHeight="1">
      <c r="A15" s="12">
        <v>46094.57383616898</v>
      </c>
      <c r="B15" s="13" t="s">
        <v>256</v>
      </c>
      <c r="C15" s="14">
        <v>46093</v>
      </c>
      <c r="D15" s="15">
        <v>0.69097222222222221</v>
      </c>
      <c r="E15" s="15">
        <v>0.70138888888888884</v>
      </c>
      <c r="F15" s="16" t="s">
        <v>257</v>
      </c>
      <c r="G15" s="17" t="s">
        <v>258</v>
      </c>
      <c r="H15" s="16">
        <v>9</v>
      </c>
      <c r="I15" s="18" t="s">
        <v>223</v>
      </c>
      <c r="J15" s="16">
        <v>5</v>
      </c>
      <c r="K15" s="18" t="s">
        <v>259</v>
      </c>
      <c r="L15" s="16">
        <v>5</v>
      </c>
      <c r="M15" s="18" t="s">
        <v>86</v>
      </c>
      <c r="N15" s="16">
        <v>5</v>
      </c>
      <c r="O15" s="18" t="s">
        <v>260</v>
      </c>
      <c r="P15" s="16">
        <v>4</v>
      </c>
      <c r="Q15" s="19" t="s">
        <v>261</v>
      </c>
      <c r="R15" s="16">
        <v>4</v>
      </c>
      <c r="S15" s="19" t="s">
        <v>262</v>
      </c>
      <c r="T15" s="16">
        <v>5</v>
      </c>
      <c r="U15" s="18" t="s">
        <v>263</v>
      </c>
      <c r="V15" s="16">
        <v>8</v>
      </c>
      <c r="W15" s="18" t="s">
        <v>264</v>
      </c>
      <c r="X15" s="16">
        <v>4</v>
      </c>
      <c r="Y15" s="18" t="s">
        <v>265</v>
      </c>
      <c r="Z15" s="16">
        <v>4</v>
      </c>
      <c r="AA15" s="18" t="s">
        <v>266</v>
      </c>
      <c r="AB15" s="16">
        <v>5</v>
      </c>
      <c r="AC15" s="18" t="s">
        <v>267</v>
      </c>
      <c r="AD15" s="16">
        <v>5</v>
      </c>
      <c r="AE15" s="18" t="s">
        <v>198</v>
      </c>
      <c r="AF15" s="16">
        <v>4</v>
      </c>
      <c r="AG15" s="18" t="s">
        <v>268</v>
      </c>
      <c r="AH15" s="16">
        <v>5</v>
      </c>
      <c r="AI15" s="18" t="s">
        <v>269</v>
      </c>
      <c r="AJ15" s="16">
        <v>9</v>
      </c>
      <c r="AK15" s="18" t="s">
        <v>270</v>
      </c>
      <c r="AL15" s="16">
        <v>5</v>
      </c>
      <c r="AM15" s="18" t="s">
        <v>161</v>
      </c>
      <c r="AN15" s="16">
        <v>3</v>
      </c>
      <c r="AO15" s="18" t="s">
        <v>271</v>
      </c>
      <c r="AP15" s="16" t="s">
        <v>79</v>
      </c>
      <c r="AQ15" s="18" t="s">
        <v>272</v>
      </c>
      <c r="AR15" s="16"/>
      <c r="AS15" s="20">
        <f>SUM(H15,J15,L15,N15,P15,R15,T15,V15,X15,Z15,AB15,AD15,AF15,AH15,AJ15,AL15,AN15)</f>
        <v>89</v>
      </c>
      <c r="AT15" s="14">
        <f>IF(C15="","",DATE(YEAR(C15),MONTH(C15),1))</f>
        <v>46082</v>
      </c>
      <c r="AU15" s="16" t="str">
        <f>IF(AT15="","",TEXT(AT15,"mmmm yyyy"))</f>
        <v>March 2026</v>
      </c>
      <c r="AV15" s="14">
        <f>IF(C15="","",C15-WEEKDAY(C15,2)+1)</f>
        <v>46090</v>
      </c>
      <c r="AW15" s="14">
        <f>IF(AV15="","",AV15+6)</f>
        <v>46096</v>
      </c>
      <c r="AX15" s="16" t="str">
        <f>IF(AV15="","",TEXT(AV15,"dd/mm/yyyy")&amp;" - "&amp;TEXT(AW15,"dd/mm/yyyy"))</f>
        <v>09/03/2026 - 15/03/2026</v>
      </c>
      <c r="AY15" s="16">
        <f>IF(B15="","",COUNTIFS($B$5:B15,B15,$AT$5:AT15,AT15))</f>
        <v>1</v>
      </c>
      <c r="AZ15" s="16">
        <f>IF(B15="","",COUNTIFS($B$5:B15,B15,$AV$5:AV15,AV15))</f>
        <v>1</v>
      </c>
      <c r="BA15" s="16" t="str">
        <f>IF(B15="","",TEXT(AY15,"00")&amp;"|"&amp;B15&amp;"|"&amp;TEXT(AT15,"yyyymmdd"))</f>
        <v>01|Supakrit Promkhamnoi|20260301</v>
      </c>
      <c r="BB15" s="16" t="str">
        <f>IF(B15="","",TEXT(AZ15,"00")&amp;"|"&amp;B15&amp;"|"&amp;TEXT(AV15,"yyyymmdd"))</f>
        <v>01|Supakrit Promkhamnoi|20260309</v>
      </c>
      <c r="BC15" s="16">
        <f>IF(OR(AQ15="YES",AQ15="Yes",AQ15="Y",AQ15=1),1,0)</f>
        <v>0</v>
      </c>
    </row>
    <row r="16" spans="1:58" s="11" customFormat="1" ht="24.75" customHeight="1">
      <c r="A16" s="12">
        <v>46094.578377268517</v>
      </c>
      <c r="B16" s="13" t="s">
        <v>143</v>
      </c>
      <c r="C16" s="14">
        <v>46093</v>
      </c>
      <c r="D16" s="15">
        <v>0.6</v>
      </c>
      <c r="E16" s="15">
        <v>0.60416666666666663</v>
      </c>
      <c r="F16" s="16" t="s">
        <v>273</v>
      </c>
      <c r="G16" s="17" t="s">
        <v>274</v>
      </c>
      <c r="H16" s="16">
        <v>9</v>
      </c>
      <c r="I16" s="18" t="s">
        <v>206</v>
      </c>
      <c r="J16" s="16">
        <v>4</v>
      </c>
      <c r="K16" s="18" t="s">
        <v>275</v>
      </c>
      <c r="L16" s="16">
        <v>5</v>
      </c>
      <c r="M16" s="18" t="s">
        <v>86</v>
      </c>
      <c r="N16" s="16">
        <v>4</v>
      </c>
      <c r="O16" s="18" t="s">
        <v>276</v>
      </c>
      <c r="P16" s="16">
        <v>3</v>
      </c>
      <c r="Q16" s="19" t="s">
        <v>277</v>
      </c>
      <c r="R16" s="16">
        <v>4</v>
      </c>
      <c r="S16" s="19" t="s">
        <v>278</v>
      </c>
      <c r="T16" s="16">
        <v>4</v>
      </c>
      <c r="U16" s="18" t="s">
        <v>279</v>
      </c>
      <c r="V16" s="16">
        <v>7</v>
      </c>
      <c r="W16" s="18" t="s">
        <v>280</v>
      </c>
      <c r="X16" s="16">
        <v>4</v>
      </c>
      <c r="Y16" s="18" t="s">
        <v>281</v>
      </c>
      <c r="Z16" s="16">
        <v>4</v>
      </c>
      <c r="AA16" s="18" t="s">
        <v>282</v>
      </c>
      <c r="AB16" s="16">
        <v>5</v>
      </c>
      <c r="AC16" s="18" t="s">
        <v>283</v>
      </c>
      <c r="AD16" s="16">
        <v>5</v>
      </c>
      <c r="AE16" s="18" t="s">
        <v>284</v>
      </c>
      <c r="AF16" s="16">
        <v>4</v>
      </c>
      <c r="AG16" s="18" t="s">
        <v>285</v>
      </c>
      <c r="AH16" s="16">
        <v>5</v>
      </c>
      <c r="AI16" s="18" t="s">
        <v>286</v>
      </c>
      <c r="AJ16" s="16">
        <v>9</v>
      </c>
      <c r="AK16" s="18" t="s">
        <v>287</v>
      </c>
      <c r="AL16" s="16">
        <v>5</v>
      </c>
      <c r="AM16" s="18" t="s">
        <v>161</v>
      </c>
      <c r="AN16" s="16">
        <v>3</v>
      </c>
      <c r="AO16" s="18" t="s">
        <v>288</v>
      </c>
      <c r="AP16" s="16" t="s">
        <v>79</v>
      </c>
      <c r="AQ16" s="18" t="s">
        <v>289</v>
      </c>
      <c r="AR16" s="16"/>
      <c r="AS16" s="20">
        <f>SUM(H16,J16,L16,N16,P16,R16,T16,V16,X16,Z16,AB16,AD16,AF16,AH16,AJ16,AL16,AN16)</f>
        <v>84</v>
      </c>
      <c r="AT16" s="14">
        <f>IF(C16="","",DATE(YEAR(C16),MONTH(C16),1))</f>
        <v>46082</v>
      </c>
      <c r="AU16" s="16" t="str">
        <f>IF(AT16="","",TEXT(AT16,"mmmm yyyy"))</f>
        <v>March 2026</v>
      </c>
      <c r="AV16" s="14">
        <f>IF(C16="","",C16-WEEKDAY(C16,2)+1)</f>
        <v>46090</v>
      </c>
      <c r="AW16" s="14">
        <f>IF(AV16="","",AV16+6)</f>
        <v>46096</v>
      </c>
      <c r="AX16" s="16" t="str">
        <f>IF(AV16="","",TEXT(AV16,"dd/mm/yyyy")&amp;" - "&amp;TEXT(AW16,"dd/mm/yyyy"))</f>
        <v>09/03/2026 - 15/03/2026</v>
      </c>
      <c r="AY16" s="16">
        <f>IF(B16="","",COUNTIFS($B$5:B16,B16,$AT$5:AT16,AT16))</f>
        <v>2</v>
      </c>
      <c r="AZ16" s="16">
        <f>IF(B16="","",COUNTIFS($B$5:B16,B16,$AV$5:AV16,AV16))</f>
        <v>2</v>
      </c>
      <c r="BA16" s="16" t="str">
        <f>IF(B16="","",TEXT(AY16,"00")&amp;"|"&amp;B16&amp;"|"&amp;TEXT(AT16,"yyyymmdd"))</f>
        <v>02|Nattapol Suprom|20260301</v>
      </c>
      <c r="BB16" s="16" t="str">
        <f>IF(B16="","",TEXT(AZ16,"00")&amp;"|"&amp;B16&amp;"|"&amp;TEXT(AV16,"yyyymmdd"))</f>
        <v>02|Nattapol Suprom|20260309</v>
      </c>
      <c r="BC16" s="16">
        <f>IF(OR(AQ16="YES",AQ16="Yes",AQ16="Y",AQ16=1),1,0)</f>
        <v>0</v>
      </c>
    </row>
    <row r="17" spans="1:55" s="11" customFormat="1" ht="24.75" customHeight="1">
      <c r="A17" s="12">
        <v>46094.597303622693</v>
      </c>
      <c r="B17" s="13" t="s">
        <v>290</v>
      </c>
      <c r="C17" s="14">
        <v>46094</v>
      </c>
      <c r="D17" s="15">
        <v>0.49930555555555561</v>
      </c>
      <c r="E17" s="15">
        <v>0.50416666666666665</v>
      </c>
      <c r="F17" s="16" t="s">
        <v>291</v>
      </c>
      <c r="G17" s="17" t="s">
        <v>292</v>
      </c>
      <c r="H17" s="16">
        <v>9</v>
      </c>
      <c r="I17" s="18" t="s">
        <v>293</v>
      </c>
      <c r="J17" s="16">
        <v>3</v>
      </c>
      <c r="K17" s="18" t="s">
        <v>294</v>
      </c>
      <c r="L17" s="16">
        <v>5</v>
      </c>
      <c r="M17" s="18" t="s">
        <v>295</v>
      </c>
      <c r="N17" s="16">
        <v>3</v>
      </c>
      <c r="O17" s="18" t="s">
        <v>296</v>
      </c>
      <c r="P17" s="16">
        <v>2</v>
      </c>
      <c r="Q17" s="19" t="s">
        <v>297</v>
      </c>
      <c r="R17" s="16">
        <v>2</v>
      </c>
      <c r="S17" s="19" t="s">
        <v>298</v>
      </c>
      <c r="T17" s="16">
        <v>3</v>
      </c>
      <c r="U17" s="18" t="s">
        <v>299</v>
      </c>
      <c r="V17" s="16">
        <v>5</v>
      </c>
      <c r="W17" s="18" t="s">
        <v>300</v>
      </c>
      <c r="X17" s="16">
        <v>3</v>
      </c>
      <c r="Y17" s="18" t="s">
        <v>301</v>
      </c>
      <c r="Z17" s="16">
        <v>2</v>
      </c>
      <c r="AA17" s="18" t="s">
        <v>302</v>
      </c>
      <c r="AB17" s="16">
        <v>4</v>
      </c>
      <c r="AC17" s="18" t="s">
        <v>303</v>
      </c>
      <c r="AD17" s="16">
        <v>4</v>
      </c>
      <c r="AE17" s="18" t="s">
        <v>304</v>
      </c>
      <c r="AF17" s="16">
        <v>4</v>
      </c>
      <c r="AG17" s="18" t="s">
        <v>305</v>
      </c>
      <c r="AH17" s="16">
        <v>3</v>
      </c>
      <c r="AI17" s="18" t="s">
        <v>306</v>
      </c>
      <c r="AJ17" s="16">
        <v>8</v>
      </c>
      <c r="AK17" s="18" t="s">
        <v>307</v>
      </c>
      <c r="AL17" s="16">
        <v>5</v>
      </c>
      <c r="AM17" s="18" t="s">
        <v>308</v>
      </c>
      <c r="AN17" s="16">
        <v>2</v>
      </c>
      <c r="AO17" s="18" t="s">
        <v>309</v>
      </c>
      <c r="AP17" s="16" t="s">
        <v>79</v>
      </c>
      <c r="AQ17" s="18" t="s">
        <v>310</v>
      </c>
      <c r="AR17" s="16"/>
      <c r="AS17" s="20">
        <f>SUM(H17,J17,L17,N17,P17,R17,T17,V17,X17,Z17,AB17,AD17,AF17,AH17,AJ17,AL17,AN17)</f>
        <v>67</v>
      </c>
      <c r="AT17" s="14">
        <f>IF(C17="","",DATE(YEAR(C17),MONTH(C17),1))</f>
        <v>46082</v>
      </c>
      <c r="AU17" s="16" t="str">
        <f>IF(AT17="","",TEXT(AT17,"mmmm yyyy"))</f>
        <v>March 2026</v>
      </c>
      <c r="AV17" s="14">
        <f>IF(C17="","",C17-WEEKDAY(C17,2)+1)</f>
        <v>46090</v>
      </c>
      <c r="AW17" s="14">
        <f>IF(AV17="","",AV17+6)</f>
        <v>46096</v>
      </c>
      <c r="AX17" s="16" t="str">
        <f>IF(AV17="","",TEXT(AV17,"dd/mm/yyyy")&amp;" - "&amp;TEXT(AW17,"dd/mm/yyyy"))</f>
        <v>09/03/2026 - 15/03/2026</v>
      </c>
      <c r="AY17" s="16">
        <f>IF(B17="","",COUNTIFS($B$5:B17,B17,$AT$5:AT17,AT17))</f>
        <v>1</v>
      </c>
      <c r="AZ17" s="16">
        <f>IF(B17="","",COUNTIFS($B$5:B17,B17,$AV$5:AV17,AV17))</f>
        <v>1</v>
      </c>
      <c r="BA17" s="16" t="str">
        <f>IF(B17="","",TEXT(AY17,"00")&amp;"|"&amp;B17&amp;"|"&amp;TEXT(AT17,"yyyymmdd"))</f>
        <v>01|Suphitcha Keawliam|20260301</v>
      </c>
      <c r="BB17" s="16" t="str">
        <f>IF(B17="","",TEXT(AZ17,"00")&amp;"|"&amp;B17&amp;"|"&amp;TEXT(AV17,"yyyymmdd"))</f>
        <v>01|Suphitcha Keawliam|20260309</v>
      </c>
      <c r="BC17" s="16">
        <f>IF(OR(AQ17="YES",AQ17="Yes",AQ17="Y",AQ17=1),1,0)</f>
        <v>0</v>
      </c>
    </row>
    <row r="18" spans="1:55" s="11" customFormat="1" ht="24.75" customHeight="1">
      <c r="A18" s="12">
        <v>46094.624061759263</v>
      </c>
      <c r="B18" s="13" t="s">
        <v>184</v>
      </c>
      <c r="C18" s="14">
        <v>46094</v>
      </c>
      <c r="D18" s="15">
        <v>0.50138888888888888</v>
      </c>
      <c r="E18" s="15">
        <v>0.50972222222222219</v>
      </c>
      <c r="F18" s="16" t="s">
        <v>311</v>
      </c>
      <c r="G18" s="17" t="s">
        <v>312</v>
      </c>
      <c r="H18" s="16">
        <v>10</v>
      </c>
      <c r="I18" s="18" t="s">
        <v>313</v>
      </c>
      <c r="J18" s="16">
        <v>5</v>
      </c>
      <c r="K18" s="18" t="s">
        <v>314</v>
      </c>
      <c r="L18" s="16">
        <v>5</v>
      </c>
      <c r="M18" s="18" t="s">
        <v>315</v>
      </c>
      <c r="N18" s="16">
        <v>5</v>
      </c>
      <c r="O18" s="18" t="s">
        <v>316</v>
      </c>
      <c r="P18" s="16">
        <v>4</v>
      </c>
      <c r="Q18" s="19" t="s">
        <v>317</v>
      </c>
      <c r="R18" s="16">
        <v>4</v>
      </c>
      <c r="S18" s="19" t="s">
        <v>318</v>
      </c>
      <c r="T18" s="16">
        <v>5</v>
      </c>
      <c r="U18" s="18" t="s">
        <v>319</v>
      </c>
      <c r="V18" s="16">
        <v>8</v>
      </c>
      <c r="W18" s="18" t="s">
        <v>320</v>
      </c>
      <c r="X18" s="16">
        <v>5</v>
      </c>
      <c r="Y18" s="13" t="s">
        <v>321</v>
      </c>
      <c r="Z18" s="16">
        <v>4</v>
      </c>
      <c r="AA18" s="18" t="s">
        <v>322</v>
      </c>
      <c r="AB18" s="16">
        <v>5</v>
      </c>
      <c r="AC18" s="18" t="s">
        <v>323</v>
      </c>
      <c r="AD18" s="16">
        <v>4</v>
      </c>
      <c r="AE18" s="18" t="s">
        <v>324</v>
      </c>
      <c r="AF18" s="16">
        <v>4</v>
      </c>
      <c r="AG18" s="18" t="s">
        <v>325</v>
      </c>
      <c r="AH18" s="16">
        <v>4</v>
      </c>
      <c r="AI18" s="18" t="s">
        <v>326</v>
      </c>
      <c r="AJ18" s="16">
        <v>9</v>
      </c>
      <c r="AK18" s="18" t="s">
        <v>327</v>
      </c>
      <c r="AL18" s="16">
        <v>5</v>
      </c>
      <c r="AM18" s="18" t="s">
        <v>328</v>
      </c>
      <c r="AN18" s="16">
        <v>5</v>
      </c>
      <c r="AO18" s="18" t="s">
        <v>329</v>
      </c>
      <c r="AP18" s="16" t="s">
        <v>79</v>
      </c>
      <c r="AQ18" s="18" t="s">
        <v>330</v>
      </c>
      <c r="AR18" s="16"/>
      <c r="AS18" s="20">
        <f>SUM(H18,J18,L18,N18,P18,R18,T18,V18,X18,Z18,AB18,AD18,AF18,AH18,AJ18,AL18,AN18)</f>
        <v>91</v>
      </c>
      <c r="AT18" s="14">
        <f>IF(C18="","",DATE(YEAR(C18),MONTH(C18),1))</f>
        <v>46082</v>
      </c>
      <c r="AU18" s="16" t="str">
        <f>IF(AT18="","",TEXT(AT18,"mmmm yyyy"))</f>
        <v>March 2026</v>
      </c>
      <c r="AV18" s="14">
        <f>IF(C18="","",C18-WEEKDAY(C18,2)+1)</f>
        <v>46090</v>
      </c>
      <c r="AW18" s="14">
        <f>IF(AV18="","",AV18+6)</f>
        <v>46096</v>
      </c>
      <c r="AX18" s="16" t="str">
        <f>IF(AV18="","",TEXT(AV18,"dd/mm/yyyy")&amp;" - "&amp;TEXT(AW18,"dd/mm/yyyy"))</f>
        <v>09/03/2026 - 15/03/2026</v>
      </c>
      <c r="AY18" s="16">
        <f>IF(B18="","",COUNTIFS($B$5:B18,B18,$AT$5:AT18,AT18))</f>
        <v>2</v>
      </c>
      <c r="AZ18" s="16">
        <f>IF(B18="","",COUNTIFS($B$5:B18,B18,$AV$5:AV18,AV18))</f>
        <v>2</v>
      </c>
      <c r="BA18" s="16" t="str">
        <f>IF(B18="","",TEXT(AY18,"00")&amp;"|"&amp;B18&amp;"|"&amp;TEXT(AT18,"yyyymmdd"))</f>
        <v>02|Wachiraporn chailittichai|20260301</v>
      </c>
      <c r="BB18" s="16" t="str">
        <f>IF(B18="","",TEXT(AZ18,"00")&amp;"|"&amp;B18&amp;"|"&amp;TEXT(AV18,"yyyymmdd"))</f>
        <v>02|Wachiraporn chailittichai|20260309</v>
      </c>
      <c r="BC18" s="16">
        <f>IF(OR(AQ18="YES",AQ18="Yes",AQ18="Y",AQ18=1),1,0)</f>
        <v>0</v>
      </c>
    </row>
    <row r="19" spans="1:55" s="11" customFormat="1" ht="24.75" customHeight="1">
      <c r="A19" s="12">
        <v>46094.630202546286</v>
      </c>
      <c r="B19" s="13" t="s">
        <v>102</v>
      </c>
      <c r="C19" s="14">
        <v>46094</v>
      </c>
      <c r="D19" s="15">
        <v>0.48333333333333328</v>
      </c>
      <c r="E19" s="15">
        <v>0.48819444444444438</v>
      </c>
      <c r="F19" s="16" t="s">
        <v>331</v>
      </c>
      <c r="G19" s="17" t="s">
        <v>332</v>
      </c>
      <c r="H19" s="16">
        <v>10</v>
      </c>
      <c r="I19" s="18" t="s">
        <v>333</v>
      </c>
      <c r="J19" s="16">
        <v>5</v>
      </c>
      <c r="K19" s="18" t="s">
        <v>334</v>
      </c>
      <c r="L19" s="16">
        <v>5</v>
      </c>
      <c r="M19" s="18" t="s">
        <v>128</v>
      </c>
      <c r="N19" s="16">
        <v>5</v>
      </c>
      <c r="O19" s="18" t="s">
        <v>335</v>
      </c>
      <c r="P19" s="16">
        <v>5</v>
      </c>
      <c r="Q19" s="19" t="s">
        <v>336</v>
      </c>
      <c r="R19" s="16">
        <v>5</v>
      </c>
      <c r="S19" s="19" t="s">
        <v>337</v>
      </c>
      <c r="T19" s="16">
        <v>5</v>
      </c>
      <c r="U19" s="18" t="s">
        <v>338</v>
      </c>
      <c r="V19" s="16">
        <v>9</v>
      </c>
      <c r="W19" s="18" t="s">
        <v>339</v>
      </c>
      <c r="X19" s="16">
        <v>5</v>
      </c>
      <c r="Y19" s="18" t="s">
        <v>340</v>
      </c>
      <c r="Z19" s="16">
        <v>5</v>
      </c>
      <c r="AA19" s="18" t="s">
        <v>341</v>
      </c>
      <c r="AB19" s="16">
        <v>5</v>
      </c>
      <c r="AC19" s="18" t="s">
        <v>342</v>
      </c>
      <c r="AD19" s="16">
        <v>4</v>
      </c>
      <c r="AE19" s="18" t="s">
        <v>343</v>
      </c>
      <c r="AF19" s="16">
        <v>5</v>
      </c>
      <c r="AG19" s="18" t="s">
        <v>344</v>
      </c>
      <c r="AH19" s="16">
        <v>5</v>
      </c>
      <c r="AI19" s="18" t="s">
        <v>345</v>
      </c>
      <c r="AJ19" s="16">
        <v>9</v>
      </c>
      <c r="AK19" s="18" t="s">
        <v>346</v>
      </c>
      <c r="AL19" s="16">
        <v>5</v>
      </c>
      <c r="AM19" s="18" t="s">
        <v>161</v>
      </c>
      <c r="AN19" s="16">
        <v>1</v>
      </c>
      <c r="AO19" s="18" t="s">
        <v>347</v>
      </c>
      <c r="AP19" s="16" t="s">
        <v>79</v>
      </c>
      <c r="AQ19" s="18" t="s">
        <v>348</v>
      </c>
      <c r="AR19" s="16"/>
      <c r="AS19" s="20">
        <f>SUM(H19,J19,L19,N19,P19,R19,T19,V19,X19,Z19,AB19,AD19,AF19,AH19,AJ19,AL19,AN19)</f>
        <v>93</v>
      </c>
      <c r="AT19" s="14">
        <f>IF(C19="","",DATE(YEAR(C19),MONTH(C19),1))</f>
        <v>46082</v>
      </c>
      <c r="AU19" s="16" t="str">
        <f>IF(AT19="","",TEXT(AT19,"mmmm yyyy"))</f>
        <v>March 2026</v>
      </c>
      <c r="AV19" s="14">
        <f>IF(C19="","",C19-WEEKDAY(C19,2)+1)</f>
        <v>46090</v>
      </c>
      <c r="AW19" s="14">
        <f>IF(AV19="","",AV19+6)</f>
        <v>46096</v>
      </c>
      <c r="AX19" s="16" t="str">
        <f>IF(AV19="","",TEXT(AV19,"dd/mm/yyyy")&amp;" - "&amp;TEXT(AW19,"dd/mm/yyyy"))</f>
        <v>09/03/2026 - 15/03/2026</v>
      </c>
      <c r="AY19" s="16">
        <f>IF(B19="","",COUNTIFS($B$5:B19,B19,$AT$5:AT19,AT19))</f>
        <v>3</v>
      </c>
      <c r="AZ19" s="16">
        <f>IF(B19="","",COUNTIFS($B$5:B19,B19,$AV$5:AV19,AV19))</f>
        <v>3</v>
      </c>
      <c r="BA19" s="16" t="str">
        <f>IF(B19="","",TEXT(AY19,"00")&amp;"|"&amp;B19&amp;"|"&amp;TEXT(AT19,"yyyymmdd"))</f>
        <v>03|Arisa aiemrit|20260301</v>
      </c>
      <c r="BB19" s="16" t="str">
        <f>IF(B19="","",TEXT(AZ19,"00")&amp;"|"&amp;B19&amp;"|"&amp;TEXT(AV19,"yyyymmdd"))</f>
        <v>03|Arisa aiemrit|20260309</v>
      </c>
      <c r="BC19" s="16">
        <f>IF(OR(AQ19="YES",AQ19="Yes",AQ19="Y",AQ19=1),1,0)</f>
        <v>0</v>
      </c>
    </row>
    <row r="20" spans="1:55" s="11" customFormat="1" ht="24.75" customHeight="1">
      <c r="A20" s="12">
        <v>46094.636148287027</v>
      </c>
      <c r="B20" s="13" t="s">
        <v>81</v>
      </c>
      <c r="C20" s="14">
        <v>46094</v>
      </c>
      <c r="D20" s="15">
        <v>0.5708333333333333</v>
      </c>
      <c r="E20" s="15">
        <v>0.58888888888888891</v>
      </c>
      <c r="F20" s="16" t="s">
        <v>349</v>
      </c>
      <c r="G20" s="17" t="s">
        <v>350</v>
      </c>
      <c r="H20" s="16">
        <v>10</v>
      </c>
      <c r="I20" s="18" t="s">
        <v>351</v>
      </c>
      <c r="J20" s="16">
        <v>5</v>
      </c>
      <c r="K20" s="18" t="s">
        <v>352</v>
      </c>
      <c r="L20" s="16">
        <v>5</v>
      </c>
      <c r="M20" s="18" t="s">
        <v>353</v>
      </c>
      <c r="N20" s="16">
        <v>5</v>
      </c>
      <c r="O20" s="18" t="s">
        <v>354</v>
      </c>
      <c r="P20" s="16">
        <v>5</v>
      </c>
      <c r="Q20" s="19" t="s">
        <v>354</v>
      </c>
      <c r="R20" s="16">
        <v>5</v>
      </c>
      <c r="S20" s="19" t="s">
        <v>355</v>
      </c>
      <c r="T20" s="16">
        <v>5</v>
      </c>
      <c r="U20" s="18" t="s">
        <v>356</v>
      </c>
      <c r="V20" s="16">
        <v>10</v>
      </c>
      <c r="W20" s="18" t="s">
        <v>357</v>
      </c>
      <c r="X20" s="16">
        <v>5</v>
      </c>
      <c r="Y20" s="18" t="s">
        <v>358</v>
      </c>
      <c r="Z20" s="16">
        <v>5</v>
      </c>
      <c r="AA20" s="18" t="s">
        <v>359</v>
      </c>
      <c r="AB20" s="16">
        <v>5</v>
      </c>
      <c r="AC20" s="18" t="s">
        <v>267</v>
      </c>
      <c r="AD20" s="16">
        <v>4</v>
      </c>
      <c r="AE20" s="18" t="s">
        <v>343</v>
      </c>
      <c r="AF20" s="16">
        <v>5</v>
      </c>
      <c r="AG20" s="18" t="s">
        <v>360</v>
      </c>
      <c r="AH20" s="16">
        <v>5</v>
      </c>
      <c r="AI20" s="18" t="s">
        <v>361</v>
      </c>
      <c r="AJ20" s="16">
        <v>10</v>
      </c>
      <c r="AK20" s="18" t="s">
        <v>362</v>
      </c>
      <c r="AL20" s="16">
        <v>5</v>
      </c>
      <c r="AM20" s="18" t="s">
        <v>99</v>
      </c>
      <c r="AN20" s="16">
        <v>5</v>
      </c>
      <c r="AO20" s="18" t="s">
        <v>363</v>
      </c>
      <c r="AP20" s="16" t="s">
        <v>79</v>
      </c>
      <c r="AQ20" s="18" t="s">
        <v>364</v>
      </c>
      <c r="AR20" s="16"/>
      <c r="AS20" s="20">
        <f>SUM(H20,J20,L20,N20,P20,R20,T20,V20,X20,Z20,AB20,AD20,AF20,AH20,AJ20,AL20,AN20)</f>
        <v>99</v>
      </c>
      <c r="AT20" s="14">
        <f>IF(C20="","",DATE(YEAR(C20),MONTH(C20),1))</f>
        <v>46082</v>
      </c>
      <c r="AU20" s="16" t="str">
        <f>IF(AT20="","",TEXT(AT20,"mmmm yyyy"))</f>
        <v>March 2026</v>
      </c>
      <c r="AV20" s="14">
        <f>IF(C20="","",C20-WEEKDAY(C20,2)+1)</f>
        <v>46090</v>
      </c>
      <c r="AW20" s="14">
        <f>IF(AV20="","",AV20+6)</f>
        <v>46096</v>
      </c>
      <c r="AX20" s="16" t="str">
        <f>IF(AV20="","",TEXT(AV20,"dd/mm/yyyy")&amp;" - "&amp;TEXT(AW20,"dd/mm/yyyy"))</f>
        <v>09/03/2026 - 15/03/2026</v>
      </c>
      <c r="AY20" s="16">
        <f>IF(B20="","",COUNTIFS($B$5:B20,B20,$AT$5:AT20,AT20))</f>
        <v>3</v>
      </c>
      <c r="AZ20" s="16">
        <f>IF(B20="","",COUNTIFS($B$5:B20,B20,$AV$5:AV20,AV20))</f>
        <v>3</v>
      </c>
      <c r="BA20" s="16" t="str">
        <f>IF(B20="","",TEXT(AY20,"00")&amp;"|"&amp;B20&amp;"|"&amp;TEXT(AT20,"yyyymmdd"))</f>
        <v>03|Jureeporn Piddum|20260301</v>
      </c>
      <c r="BB20" s="16" t="str">
        <f>IF(B20="","",TEXT(AZ20,"00")&amp;"|"&amp;B20&amp;"|"&amp;TEXT(AV20,"yyyymmdd"))</f>
        <v>03|Jureeporn Piddum|20260309</v>
      </c>
      <c r="BC20" s="16">
        <f>IF(OR(AQ20="YES",AQ20="Yes",AQ20="Y",AQ20=1),1,0)</f>
        <v>0</v>
      </c>
    </row>
    <row r="21" spans="1:55" s="11" customFormat="1" ht="24.75" customHeight="1">
      <c r="A21" s="12">
        <v>46094.647313784721</v>
      </c>
      <c r="B21" s="13" t="s">
        <v>59</v>
      </c>
      <c r="C21" s="14">
        <v>46094</v>
      </c>
      <c r="D21" s="15">
        <v>0.56180555555555556</v>
      </c>
      <c r="E21" s="15">
        <v>0.56736111111111109</v>
      </c>
      <c r="F21" s="16" t="s">
        <v>365</v>
      </c>
      <c r="G21" s="17" t="s">
        <v>366</v>
      </c>
      <c r="H21" s="16">
        <v>10</v>
      </c>
      <c r="I21" s="18" t="s">
        <v>367</v>
      </c>
      <c r="J21" s="16">
        <v>5</v>
      </c>
      <c r="K21" s="18" t="s">
        <v>368</v>
      </c>
      <c r="L21" s="16">
        <v>5</v>
      </c>
      <c r="M21" s="18" t="s">
        <v>369</v>
      </c>
      <c r="N21" s="16">
        <v>5</v>
      </c>
      <c r="O21" s="18" t="s">
        <v>370</v>
      </c>
      <c r="P21" s="16">
        <v>4</v>
      </c>
      <c r="Q21" s="19" t="s">
        <v>371</v>
      </c>
      <c r="R21" s="16">
        <v>4</v>
      </c>
      <c r="S21" s="21" t="s">
        <v>372</v>
      </c>
      <c r="T21" s="16">
        <v>5</v>
      </c>
      <c r="U21" s="18" t="s">
        <v>373</v>
      </c>
      <c r="V21" s="16">
        <v>8</v>
      </c>
      <c r="W21" s="13" t="s">
        <v>374</v>
      </c>
      <c r="X21" s="16">
        <v>5</v>
      </c>
      <c r="Y21" s="13" t="s">
        <v>375</v>
      </c>
      <c r="Z21" s="16">
        <v>5</v>
      </c>
      <c r="AA21" s="18" t="s">
        <v>376</v>
      </c>
      <c r="AB21" s="16">
        <v>5</v>
      </c>
      <c r="AC21" s="18" t="s">
        <v>377</v>
      </c>
      <c r="AD21" s="16">
        <v>5</v>
      </c>
      <c r="AE21" s="18" t="s">
        <v>378</v>
      </c>
      <c r="AF21" s="16">
        <v>5</v>
      </c>
      <c r="AG21" s="18" t="s">
        <v>379</v>
      </c>
      <c r="AH21" s="16">
        <v>5</v>
      </c>
      <c r="AI21" s="13" t="s">
        <v>380</v>
      </c>
      <c r="AJ21" s="16">
        <v>8</v>
      </c>
      <c r="AK21" s="18" t="s">
        <v>381</v>
      </c>
      <c r="AL21" s="16">
        <v>5</v>
      </c>
      <c r="AM21" s="18" t="s">
        <v>382</v>
      </c>
      <c r="AN21" s="16">
        <v>5</v>
      </c>
      <c r="AO21" s="18" t="s">
        <v>383</v>
      </c>
      <c r="AP21" s="16" t="s">
        <v>79</v>
      </c>
      <c r="AQ21" s="18" t="s">
        <v>384</v>
      </c>
      <c r="AR21" s="16"/>
      <c r="AS21" s="20">
        <f>SUM(H21,J21,L21,N21,P21,R21,T21,V21,X21,Z21,AB21,AD21,AF21,AH21,AJ21,AL21,AN21)</f>
        <v>94</v>
      </c>
      <c r="AT21" s="14">
        <f>IF(C21="","",DATE(YEAR(C21),MONTH(C21),1))</f>
        <v>46082</v>
      </c>
      <c r="AU21" s="16" t="str">
        <f>IF(AT21="","",TEXT(AT21,"mmmm yyyy"))</f>
        <v>March 2026</v>
      </c>
      <c r="AV21" s="14">
        <f>IF(C21="","",C21-WEEKDAY(C21,2)+1)</f>
        <v>46090</v>
      </c>
      <c r="AW21" s="14">
        <f>IF(AV21="","",AV21+6)</f>
        <v>46096</v>
      </c>
      <c r="AX21" s="16" t="str">
        <f>IF(AV21="","",TEXT(AV21,"dd/mm/yyyy")&amp;" - "&amp;TEXT(AW21,"dd/mm/yyyy"))</f>
        <v>09/03/2026 - 15/03/2026</v>
      </c>
      <c r="AY21" s="16">
        <f>IF(B21="","",COUNTIFS($B$5:B21,B21,$AT$5:AT21,AT21))</f>
        <v>3</v>
      </c>
      <c r="AZ21" s="16">
        <f>IF(B21="","",COUNTIFS($B$5:B21,B21,$AV$5:AV21,AV21))</f>
        <v>3</v>
      </c>
      <c r="BA21" s="16" t="str">
        <f>IF(B21="","",TEXT(AY21,"00")&amp;"|"&amp;B21&amp;"|"&amp;TEXT(AT21,"yyyymmdd"))</f>
        <v>03|Chatkonnaphat Bhusomya|20260301</v>
      </c>
      <c r="BB21" s="16" t="str">
        <f>IF(B21="","",TEXT(AZ21,"00")&amp;"|"&amp;B21&amp;"|"&amp;TEXT(AV21,"yyyymmdd"))</f>
        <v>03|Chatkonnaphat Bhusomya|20260309</v>
      </c>
      <c r="BC21" s="16">
        <f>IF(OR(AQ21="YES",AQ21="Yes",AQ21="Y",AQ21=1),1,0)</f>
        <v>0</v>
      </c>
    </row>
    <row r="22" spans="1:55" s="11" customFormat="1" ht="24.75" customHeight="1">
      <c r="A22" s="12">
        <v>46094.661929861111</v>
      </c>
      <c r="B22" s="13" t="s">
        <v>385</v>
      </c>
      <c r="C22" s="14">
        <v>46094</v>
      </c>
      <c r="D22" s="15">
        <v>0.46111111111111108</v>
      </c>
      <c r="E22" s="15">
        <v>0.47708333333333341</v>
      </c>
      <c r="F22" s="16" t="s">
        <v>386</v>
      </c>
      <c r="G22" s="17" t="s">
        <v>387</v>
      </c>
      <c r="H22" s="16">
        <v>10</v>
      </c>
      <c r="I22" s="18" t="s">
        <v>388</v>
      </c>
      <c r="J22" s="16">
        <v>5</v>
      </c>
      <c r="K22" s="18" t="s">
        <v>389</v>
      </c>
      <c r="L22" s="16">
        <v>5</v>
      </c>
      <c r="M22" s="18" t="s">
        <v>390</v>
      </c>
      <c r="N22" s="16">
        <v>5</v>
      </c>
      <c r="O22" s="18" t="s">
        <v>391</v>
      </c>
      <c r="P22" s="16">
        <v>5</v>
      </c>
      <c r="Q22" s="19" t="s">
        <v>392</v>
      </c>
      <c r="R22" s="16">
        <v>4</v>
      </c>
      <c r="S22" s="19" t="s">
        <v>393</v>
      </c>
      <c r="T22" s="16">
        <v>5</v>
      </c>
      <c r="U22" s="18" t="s">
        <v>394</v>
      </c>
      <c r="V22" s="16">
        <v>9</v>
      </c>
      <c r="W22" s="13" t="s">
        <v>395</v>
      </c>
      <c r="X22" s="16">
        <v>5</v>
      </c>
      <c r="Y22" s="13" t="s">
        <v>396</v>
      </c>
      <c r="Z22" s="16">
        <v>5</v>
      </c>
      <c r="AA22" s="18" t="s">
        <v>397</v>
      </c>
      <c r="AB22" s="16">
        <v>5</v>
      </c>
      <c r="AC22" s="18" t="s">
        <v>398</v>
      </c>
      <c r="AD22" s="16">
        <v>5</v>
      </c>
      <c r="AE22" s="18" t="s">
        <v>399</v>
      </c>
      <c r="AF22" s="16">
        <v>5</v>
      </c>
      <c r="AG22" s="18" t="s">
        <v>400</v>
      </c>
      <c r="AH22" s="16">
        <v>5</v>
      </c>
      <c r="AI22" s="18" t="s">
        <v>401</v>
      </c>
      <c r="AJ22" s="16">
        <v>10</v>
      </c>
      <c r="AK22" s="18" t="s">
        <v>402</v>
      </c>
      <c r="AL22" s="16">
        <v>5</v>
      </c>
      <c r="AM22" s="18" t="s">
        <v>403</v>
      </c>
      <c r="AN22" s="16">
        <v>5</v>
      </c>
      <c r="AO22" s="18" t="s">
        <v>404</v>
      </c>
      <c r="AP22" s="16" t="s">
        <v>79</v>
      </c>
      <c r="AQ22" s="18" t="s">
        <v>405</v>
      </c>
      <c r="AR22" s="16"/>
      <c r="AS22" s="20">
        <f>SUM(H22,J22,L22,N22,P22,R22,T22,V22,X22,Z22,AB22,AD22,AF22,AH22,AJ22,AL22,AN22)</f>
        <v>98</v>
      </c>
      <c r="AT22" s="14">
        <f>IF(C22="","",DATE(YEAR(C22),MONTH(C22),1))</f>
        <v>46082</v>
      </c>
      <c r="AU22" s="16" t="str">
        <f>IF(AT22="","",TEXT(AT22,"mmmm yyyy"))</f>
        <v>March 2026</v>
      </c>
      <c r="AV22" s="14">
        <f>IF(C22="","",C22-WEEKDAY(C22,2)+1)</f>
        <v>46090</v>
      </c>
      <c r="AW22" s="14">
        <f>IF(AV22="","",AV22+6)</f>
        <v>46096</v>
      </c>
      <c r="AX22" s="16" t="str">
        <f>IF(AV22="","",TEXT(AV22,"dd/mm/yyyy")&amp;" - "&amp;TEXT(AW22,"dd/mm/yyyy"))</f>
        <v>09/03/2026 - 15/03/2026</v>
      </c>
      <c r="AY22" s="16">
        <f>IF(B22="","",COUNTIFS($B$5:B22,B22,$AT$5:AT22,AT22))</f>
        <v>1</v>
      </c>
      <c r="AZ22" s="16">
        <f>IF(B22="","",COUNTIFS($B$5:B22,B22,$AV$5:AV22,AV22))</f>
        <v>1</v>
      </c>
      <c r="BA22" s="16" t="str">
        <f>IF(B22="","",TEXT(AY22,"00")&amp;"|"&amp;B22&amp;"|"&amp;TEXT(AT22,"yyyymmdd"))</f>
        <v>01|Natcha Chai-in|20260301</v>
      </c>
      <c r="BB22" s="16" t="str">
        <f>IF(B22="","",TEXT(AZ22,"00")&amp;"|"&amp;B22&amp;"|"&amp;TEXT(AV22,"yyyymmdd"))</f>
        <v>01|Natcha Chai-in|20260309</v>
      </c>
      <c r="BC22" s="16">
        <f>IF(OR(AQ22="YES",AQ22="Yes",AQ22="Y",AQ22=1),1,0)</f>
        <v>0</v>
      </c>
    </row>
    <row r="23" spans="1:55" s="11" customFormat="1" ht="24.75" customHeight="1">
      <c r="A23" s="12">
        <v>46094.667617199077</v>
      </c>
      <c r="B23" s="13" t="s">
        <v>256</v>
      </c>
      <c r="C23" s="14">
        <v>46094</v>
      </c>
      <c r="D23" s="15">
        <v>0.51388888888888884</v>
      </c>
      <c r="E23" s="15">
        <v>0.52083333333333337</v>
      </c>
      <c r="F23" s="16" t="s">
        <v>406</v>
      </c>
      <c r="G23" s="17" t="s">
        <v>407</v>
      </c>
      <c r="H23" s="16">
        <v>10</v>
      </c>
      <c r="I23" s="13" t="s">
        <v>408</v>
      </c>
      <c r="J23" s="16">
        <v>5</v>
      </c>
      <c r="K23" s="18" t="s">
        <v>409</v>
      </c>
      <c r="L23" s="16">
        <v>5</v>
      </c>
      <c r="M23" s="18" t="s">
        <v>410</v>
      </c>
      <c r="N23" s="16">
        <v>5</v>
      </c>
      <c r="O23" s="13" t="s">
        <v>411</v>
      </c>
      <c r="P23" s="16">
        <v>5</v>
      </c>
      <c r="Q23" s="19" t="s">
        <v>412</v>
      </c>
      <c r="R23" s="16">
        <v>4</v>
      </c>
      <c r="S23" s="19" t="s">
        <v>413</v>
      </c>
      <c r="T23" s="16">
        <v>5</v>
      </c>
      <c r="U23" s="18" t="s">
        <v>414</v>
      </c>
      <c r="V23" s="16">
        <v>9</v>
      </c>
      <c r="W23" s="18" t="s">
        <v>415</v>
      </c>
      <c r="X23" s="16">
        <v>5</v>
      </c>
      <c r="Y23" s="13" t="s">
        <v>396</v>
      </c>
      <c r="Z23" s="16">
        <v>4</v>
      </c>
      <c r="AA23" s="18" t="s">
        <v>416</v>
      </c>
      <c r="AB23" s="16">
        <v>5</v>
      </c>
      <c r="AC23" s="18" t="s">
        <v>417</v>
      </c>
      <c r="AD23" s="16">
        <v>5</v>
      </c>
      <c r="AE23" s="18" t="s">
        <v>418</v>
      </c>
      <c r="AF23" s="16">
        <v>4</v>
      </c>
      <c r="AG23" s="18" t="s">
        <v>419</v>
      </c>
      <c r="AH23" s="16">
        <v>5</v>
      </c>
      <c r="AI23" s="18" t="s">
        <v>420</v>
      </c>
      <c r="AJ23" s="16">
        <v>10</v>
      </c>
      <c r="AK23" s="18" t="s">
        <v>421</v>
      </c>
      <c r="AL23" s="16">
        <v>5</v>
      </c>
      <c r="AM23" s="18" t="s">
        <v>422</v>
      </c>
      <c r="AN23" s="16">
        <v>5</v>
      </c>
      <c r="AO23" s="18" t="s">
        <v>423</v>
      </c>
      <c r="AP23" s="16" t="s">
        <v>79</v>
      </c>
      <c r="AQ23" s="18" t="s">
        <v>424</v>
      </c>
      <c r="AR23" s="16"/>
      <c r="AS23" s="20">
        <f>SUM(H23,J23,L23,N23,P23,R23,T23,V23,X23,Z23,AB23,AD23,AF23,AH23,AJ23,AL23,AN23)</f>
        <v>96</v>
      </c>
      <c r="AT23" s="14">
        <f>IF(C23="","",DATE(YEAR(C23),MONTH(C23),1))</f>
        <v>46082</v>
      </c>
      <c r="AU23" s="16" t="str">
        <f>IF(AT23="","",TEXT(AT23,"mmmm yyyy"))</f>
        <v>March 2026</v>
      </c>
      <c r="AV23" s="14">
        <f>IF(C23="","",C23-WEEKDAY(C23,2)+1)</f>
        <v>46090</v>
      </c>
      <c r="AW23" s="14">
        <f>IF(AV23="","",AV23+6)</f>
        <v>46096</v>
      </c>
      <c r="AX23" s="16" t="str">
        <f>IF(AV23="","",TEXT(AV23,"dd/mm/yyyy")&amp;" - "&amp;TEXT(AW23,"dd/mm/yyyy"))</f>
        <v>09/03/2026 - 15/03/2026</v>
      </c>
      <c r="AY23" s="16">
        <f>IF(B23="","",COUNTIFS($B$5:B23,B23,$AT$5:AT23,AT23))</f>
        <v>2</v>
      </c>
      <c r="AZ23" s="16">
        <f>IF(B23="","",COUNTIFS($B$5:B23,B23,$AV$5:AV23,AV23))</f>
        <v>2</v>
      </c>
      <c r="BA23" s="16" t="str">
        <f>IF(B23="","",TEXT(AY23,"00")&amp;"|"&amp;B23&amp;"|"&amp;TEXT(AT23,"yyyymmdd"))</f>
        <v>02|Supakrit Promkhamnoi|20260301</v>
      </c>
      <c r="BB23" s="16" t="str">
        <f>IF(B23="","",TEXT(AZ23,"00")&amp;"|"&amp;B23&amp;"|"&amp;TEXT(AV23,"yyyymmdd"))</f>
        <v>02|Supakrit Promkhamnoi|20260309</v>
      </c>
      <c r="BC23" s="16">
        <f>IF(OR(AQ23="YES",AQ23="Yes",AQ23="Y",AQ23=1),1,0)</f>
        <v>0</v>
      </c>
    </row>
    <row r="24" spans="1:55" s="11" customFormat="1" ht="24.75" customHeight="1">
      <c r="A24" s="12">
        <v>46097.473635856477</v>
      </c>
      <c r="B24" s="13" t="s">
        <v>290</v>
      </c>
      <c r="C24" s="14">
        <v>46095</v>
      </c>
      <c r="D24" s="15">
        <v>0.76111111111111107</v>
      </c>
      <c r="E24" s="15">
        <v>0.76388888888888884</v>
      </c>
      <c r="F24" s="16" t="s">
        <v>425</v>
      </c>
      <c r="G24" s="17" t="s">
        <v>426</v>
      </c>
      <c r="H24" s="16">
        <v>10</v>
      </c>
      <c r="I24" s="18" t="s">
        <v>427</v>
      </c>
      <c r="J24" s="16">
        <v>5</v>
      </c>
      <c r="K24" s="18" t="s">
        <v>428</v>
      </c>
      <c r="L24" s="16">
        <v>5</v>
      </c>
      <c r="M24" s="18" t="s">
        <v>86</v>
      </c>
      <c r="N24" s="16">
        <v>1</v>
      </c>
      <c r="O24" s="13" t="s">
        <v>429</v>
      </c>
      <c r="P24" s="16">
        <v>2</v>
      </c>
      <c r="Q24" s="19" t="s">
        <v>430</v>
      </c>
      <c r="R24" s="16">
        <v>3</v>
      </c>
      <c r="S24" s="19" t="s">
        <v>431</v>
      </c>
      <c r="T24" s="16">
        <v>4</v>
      </c>
      <c r="U24" s="18" t="s">
        <v>432</v>
      </c>
      <c r="V24" s="16">
        <v>2</v>
      </c>
      <c r="W24" s="18" t="s">
        <v>433</v>
      </c>
      <c r="X24" s="16">
        <v>1</v>
      </c>
      <c r="Y24" s="13" t="s">
        <v>434</v>
      </c>
      <c r="Z24" s="16">
        <v>3</v>
      </c>
      <c r="AA24" s="18" t="s">
        <v>435</v>
      </c>
      <c r="AB24" s="16">
        <v>5</v>
      </c>
      <c r="AC24" s="18" t="s">
        <v>232</v>
      </c>
      <c r="AD24" s="16">
        <v>5</v>
      </c>
      <c r="AE24" s="18" t="s">
        <v>436</v>
      </c>
      <c r="AF24" s="16">
        <v>5</v>
      </c>
      <c r="AG24" s="18" t="s">
        <v>437</v>
      </c>
      <c r="AH24" s="16">
        <v>3</v>
      </c>
      <c r="AI24" s="18" t="s">
        <v>438</v>
      </c>
      <c r="AJ24" s="16">
        <v>2</v>
      </c>
      <c r="AK24" s="18" t="s">
        <v>439</v>
      </c>
      <c r="AL24" s="16">
        <v>5</v>
      </c>
      <c r="AM24" s="18" t="s">
        <v>440</v>
      </c>
      <c r="AN24" s="16">
        <v>5</v>
      </c>
      <c r="AO24" s="18" t="s">
        <v>441</v>
      </c>
      <c r="AP24" s="16" t="s">
        <v>79</v>
      </c>
      <c r="AQ24" s="18" t="s">
        <v>442</v>
      </c>
      <c r="AR24" s="16"/>
      <c r="AS24" s="20">
        <f>SUM(H24,J24,L24,N24,P24,R24,T24,V24,X24,Z24,AB24,AD24,AF24,AH24,AJ24,AL24,AN24)</f>
        <v>66</v>
      </c>
      <c r="AT24" s="14">
        <f>IF(C24="","",DATE(YEAR(C24),MONTH(C24),1))</f>
        <v>46082</v>
      </c>
      <c r="AU24" s="16" t="str">
        <f>IF(AT24="","",TEXT(AT24,"mmmm yyyy"))</f>
        <v>March 2026</v>
      </c>
      <c r="AV24" s="14">
        <f>IF(C24="","",C24-WEEKDAY(C24,2)+1)</f>
        <v>46090</v>
      </c>
      <c r="AW24" s="14">
        <f>IF(AV24="","",AV24+6)</f>
        <v>46096</v>
      </c>
      <c r="AX24" s="16" t="str">
        <f>IF(AV24="","",TEXT(AV24,"dd/mm/yyyy")&amp;" - "&amp;TEXT(AW24,"dd/mm/yyyy"))</f>
        <v>09/03/2026 - 15/03/2026</v>
      </c>
      <c r="AY24" s="16">
        <f>IF(B24="","",COUNTIFS($B$5:B24,B24,$AT$5:AT24,AT24))</f>
        <v>2</v>
      </c>
      <c r="AZ24" s="16">
        <f>IF(B24="","",COUNTIFS($B$5:B24,B24,$AV$5:AV24,AV24))</f>
        <v>2</v>
      </c>
      <c r="BA24" s="16" t="str">
        <f>IF(B24="","",TEXT(AY24,"00")&amp;"|"&amp;B24&amp;"|"&amp;TEXT(AT24,"yyyymmdd"))</f>
        <v>02|Suphitcha Keawliam|20260301</v>
      </c>
      <c r="BB24" s="16" t="str">
        <f>IF(B24="","",TEXT(AZ24,"00")&amp;"|"&amp;B24&amp;"|"&amp;TEXT(AV24,"yyyymmdd"))</f>
        <v>02|Suphitcha Keawliam|20260309</v>
      </c>
      <c r="BC24" s="16">
        <f>IF(OR(AQ24="YES",AQ24="Yes",AQ24="Y",AQ24=1),1,0)</f>
        <v>0</v>
      </c>
    </row>
    <row r="25" spans="1:55" s="11" customFormat="1" ht="24.75" customHeight="1">
      <c r="A25" s="12">
        <v>46097.487544571763</v>
      </c>
      <c r="B25" s="13" t="s">
        <v>443</v>
      </c>
      <c r="C25" s="14">
        <v>46095</v>
      </c>
      <c r="D25" s="15">
        <v>0.80208333333333337</v>
      </c>
      <c r="E25" s="15">
        <v>0.80625000000000002</v>
      </c>
      <c r="F25" s="16" t="s">
        <v>444</v>
      </c>
      <c r="G25" s="17" t="s">
        <v>445</v>
      </c>
      <c r="H25" s="16">
        <v>8</v>
      </c>
      <c r="I25" s="18" t="s">
        <v>446</v>
      </c>
      <c r="J25" s="16">
        <v>5</v>
      </c>
      <c r="K25" s="18" t="s">
        <v>447</v>
      </c>
      <c r="L25" s="16">
        <v>5</v>
      </c>
      <c r="M25" s="18" t="s">
        <v>448</v>
      </c>
      <c r="N25" s="16">
        <v>4</v>
      </c>
      <c r="O25" s="18" t="s">
        <v>449</v>
      </c>
      <c r="P25" s="16">
        <v>4</v>
      </c>
      <c r="Q25" s="19" t="s">
        <v>450</v>
      </c>
      <c r="R25" s="16">
        <v>2</v>
      </c>
      <c r="S25" s="19" t="s">
        <v>451</v>
      </c>
      <c r="T25" s="16">
        <v>5</v>
      </c>
      <c r="U25" s="18" t="s">
        <v>452</v>
      </c>
      <c r="V25" s="16">
        <v>4</v>
      </c>
      <c r="W25" s="18" t="s">
        <v>453</v>
      </c>
      <c r="X25" s="16">
        <v>2</v>
      </c>
      <c r="Y25" s="18" t="s">
        <v>454</v>
      </c>
      <c r="Z25" s="16">
        <v>1</v>
      </c>
      <c r="AA25" s="18" t="s">
        <v>455</v>
      </c>
      <c r="AB25" s="16">
        <v>4</v>
      </c>
      <c r="AC25" s="18" t="s">
        <v>456</v>
      </c>
      <c r="AD25" s="16">
        <v>5</v>
      </c>
      <c r="AE25" s="18" t="s">
        <v>457</v>
      </c>
      <c r="AF25" s="16">
        <v>4</v>
      </c>
      <c r="AG25" s="18" t="s">
        <v>458</v>
      </c>
      <c r="AH25" s="16">
        <v>3</v>
      </c>
      <c r="AI25" s="18" t="s">
        <v>459</v>
      </c>
      <c r="AJ25" s="16">
        <v>4</v>
      </c>
      <c r="AK25" s="18" t="s">
        <v>460</v>
      </c>
      <c r="AL25" s="16">
        <v>5</v>
      </c>
      <c r="AM25" s="18" t="s">
        <v>461</v>
      </c>
      <c r="AN25" s="16">
        <v>5</v>
      </c>
      <c r="AO25" s="18" t="s">
        <v>462</v>
      </c>
      <c r="AP25" s="16" t="s">
        <v>79</v>
      </c>
      <c r="AQ25" s="18" t="s">
        <v>463</v>
      </c>
      <c r="AR25" s="16"/>
      <c r="AS25" s="20">
        <f>SUM(H25,J25,L25,N25,P25,R25,T25,V25,X25,Z25,AB25,AD25,AF25,AH25,AJ25,AL25,AN25)</f>
        <v>70</v>
      </c>
      <c r="AT25" s="14">
        <f>IF(C25="","",DATE(YEAR(C25),MONTH(C25),1))</f>
        <v>46082</v>
      </c>
      <c r="AU25" s="16" t="str">
        <f>IF(AT25="","",TEXT(AT25,"mmmm yyyy"))</f>
        <v>March 2026</v>
      </c>
      <c r="AV25" s="14">
        <f>IF(C25="","",C25-WEEKDAY(C25,2)+1)</f>
        <v>46090</v>
      </c>
      <c r="AW25" s="14">
        <f>IF(AV25="","",AV25+6)</f>
        <v>46096</v>
      </c>
      <c r="AX25" s="16" t="str">
        <f>IF(AV25="","",TEXT(AV25,"dd/mm/yyyy")&amp;" - "&amp;TEXT(AW25,"dd/mm/yyyy"))</f>
        <v>09/03/2026 - 15/03/2026</v>
      </c>
      <c r="AY25" s="16">
        <f>IF(B25="","",COUNTIFS($B$5:B25,B25,$AT$5:AT25,AT25))</f>
        <v>1</v>
      </c>
      <c r="AZ25" s="16">
        <f>IF(B25="","",COUNTIFS($B$5:B25,B25,$AV$5:AV25,AV25))</f>
        <v>1</v>
      </c>
      <c r="BA25" s="16" t="str">
        <f>IF(B25="","",TEXT(AY25,"00")&amp;"|"&amp;B25&amp;"|"&amp;TEXT(AT25,"yyyymmdd"))</f>
        <v>01|Sunijtra Siritip|20260301</v>
      </c>
      <c r="BB25" s="16" t="str">
        <f>IF(B25="","",TEXT(AZ25,"00")&amp;"|"&amp;B25&amp;"|"&amp;TEXT(AV25,"yyyymmdd"))</f>
        <v>01|Sunijtra Siritip|20260309</v>
      </c>
      <c r="BC25" s="16">
        <f>IF(OR(AQ25="YES",AQ25="Yes",AQ25="Y",AQ25=1),1,0)</f>
        <v>0</v>
      </c>
    </row>
    <row r="26" spans="1:55" s="11" customFormat="1" ht="24.75" customHeight="1">
      <c r="A26" s="12">
        <v>46097.493350219913</v>
      </c>
      <c r="B26" s="13" t="s">
        <v>184</v>
      </c>
      <c r="C26" s="14">
        <v>46095</v>
      </c>
      <c r="D26" s="15">
        <v>0.61319444444444449</v>
      </c>
      <c r="E26" s="15">
        <v>0.61944444444444446</v>
      </c>
      <c r="F26" s="16" t="s">
        <v>464</v>
      </c>
      <c r="G26" s="17" t="s">
        <v>465</v>
      </c>
      <c r="H26" s="16">
        <v>9</v>
      </c>
      <c r="I26" s="18" t="s">
        <v>466</v>
      </c>
      <c r="J26" s="16">
        <v>4</v>
      </c>
      <c r="K26" s="18" t="s">
        <v>467</v>
      </c>
      <c r="L26" s="16">
        <v>5</v>
      </c>
      <c r="M26" s="18" t="s">
        <v>468</v>
      </c>
      <c r="N26" s="16">
        <v>3</v>
      </c>
      <c r="O26" s="18" t="s">
        <v>469</v>
      </c>
      <c r="P26" s="16">
        <v>3</v>
      </c>
      <c r="Q26" s="19" t="s">
        <v>470</v>
      </c>
      <c r="R26" s="16">
        <v>2</v>
      </c>
      <c r="S26" s="19" t="s">
        <v>471</v>
      </c>
      <c r="T26" s="16">
        <v>3</v>
      </c>
      <c r="U26" s="18" t="s">
        <v>472</v>
      </c>
      <c r="V26" s="16">
        <v>3</v>
      </c>
      <c r="W26" s="18" t="s">
        <v>473</v>
      </c>
      <c r="X26" s="16">
        <v>2</v>
      </c>
      <c r="Y26" s="18" t="s">
        <v>474</v>
      </c>
      <c r="Z26" s="16">
        <v>1</v>
      </c>
      <c r="AA26" s="18" t="s">
        <v>475</v>
      </c>
      <c r="AB26" s="16">
        <v>5</v>
      </c>
      <c r="AC26" s="18" t="s">
        <v>476</v>
      </c>
      <c r="AD26" s="16">
        <v>5</v>
      </c>
      <c r="AE26" s="18" t="s">
        <v>477</v>
      </c>
      <c r="AF26" s="16">
        <v>5</v>
      </c>
      <c r="AG26" s="18" t="s">
        <v>478</v>
      </c>
      <c r="AH26" s="16">
        <v>2</v>
      </c>
      <c r="AI26" s="18" t="s">
        <v>479</v>
      </c>
      <c r="AJ26" s="16">
        <v>3</v>
      </c>
      <c r="AK26" s="18" t="s">
        <v>480</v>
      </c>
      <c r="AL26" s="16">
        <v>5</v>
      </c>
      <c r="AM26" s="18" t="s">
        <v>481</v>
      </c>
      <c r="AN26" s="16">
        <v>5</v>
      </c>
      <c r="AO26" s="18" t="s">
        <v>482</v>
      </c>
      <c r="AP26" s="16" t="s">
        <v>79</v>
      </c>
      <c r="AQ26" s="18" t="s">
        <v>483</v>
      </c>
      <c r="AR26" s="16"/>
      <c r="AS26" s="20">
        <f>SUM(H26,J26,L26,N26,P26,R26,T26,V26,X26,Z26,AB26,AD26,AF26,AH26,AJ26,AL26,AN26)</f>
        <v>65</v>
      </c>
      <c r="AT26" s="14">
        <f>IF(C26="","",DATE(YEAR(C26),MONTH(C26),1))</f>
        <v>46082</v>
      </c>
      <c r="AU26" s="16" t="str">
        <f>IF(AT26="","",TEXT(AT26,"mmmm yyyy"))</f>
        <v>March 2026</v>
      </c>
      <c r="AV26" s="14">
        <f>IF(C26="","",C26-WEEKDAY(C26,2)+1)</f>
        <v>46090</v>
      </c>
      <c r="AW26" s="14">
        <f>IF(AV26="","",AV26+6)</f>
        <v>46096</v>
      </c>
      <c r="AX26" s="16" t="str">
        <f>IF(AV26="","",TEXT(AV26,"dd/mm/yyyy")&amp;" - "&amp;TEXT(AW26,"dd/mm/yyyy"))</f>
        <v>09/03/2026 - 15/03/2026</v>
      </c>
      <c r="AY26" s="16">
        <f>IF(B26="","",COUNTIFS($B$5:B26,B26,$AT$5:AT26,AT26))</f>
        <v>3</v>
      </c>
      <c r="AZ26" s="16">
        <f>IF(B26="","",COUNTIFS($B$5:B26,B26,$AV$5:AV26,AV26))</f>
        <v>3</v>
      </c>
      <c r="BA26" s="16" t="str">
        <f>IF(B26="","",TEXT(AY26,"00")&amp;"|"&amp;B26&amp;"|"&amp;TEXT(AT26,"yyyymmdd"))</f>
        <v>03|Wachiraporn chailittichai|20260301</v>
      </c>
      <c r="BB26" s="16" t="str">
        <f>IF(B26="","",TEXT(AZ26,"00")&amp;"|"&amp;B26&amp;"|"&amp;TEXT(AV26,"yyyymmdd"))</f>
        <v>03|Wachiraporn chailittichai|20260309</v>
      </c>
      <c r="BC26" s="16">
        <f>IF(OR(AQ26="YES",AQ26="Yes",AQ26="Y",AQ26=1),1,0)</f>
        <v>0</v>
      </c>
    </row>
    <row r="27" spans="1:55" s="11" customFormat="1" ht="24.75" customHeight="1">
      <c r="A27" s="12">
        <v>46097.570787997684</v>
      </c>
      <c r="B27" s="13" t="s">
        <v>102</v>
      </c>
      <c r="C27" s="14">
        <v>46095</v>
      </c>
      <c r="D27" s="15">
        <v>0.47361111111111109</v>
      </c>
      <c r="E27" s="15">
        <v>0.47847222222222219</v>
      </c>
      <c r="F27" s="16" t="s">
        <v>484</v>
      </c>
      <c r="G27" s="17" t="s">
        <v>485</v>
      </c>
      <c r="H27" s="16">
        <v>9</v>
      </c>
      <c r="I27" s="18" t="s">
        <v>486</v>
      </c>
      <c r="J27" s="16">
        <v>5</v>
      </c>
      <c r="K27" s="18" t="s">
        <v>487</v>
      </c>
      <c r="L27" s="16">
        <v>3</v>
      </c>
      <c r="M27" s="18" t="s">
        <v>488</v>
      </c>
      <c r="N27" s="16">
        <v>5</v>
      </c>
      <c r="O27" s="18" t="s">
        <v>489</v>
      </c>
      <c r="P27" s="16">
        <v>4</v>
      </c>
      <c r="Q27" s="19" t="s">
        <v>490</v>
      </c>
      <c r="R27" s="16">
        <v>4</v>
      </c>
      <c r="S27" s="19" t="s">
        <v>491</v>
      </c>
      <c r="T27" s="16">
        <v>0</v>
      </c>
      <c r="U27" s="18" t="s">
        <v>492</v>
      </c>
      <c r="V27" s="16">
        <v>10</v>
      </c>
      <c r="W27" s="13" t="s">
        <v>493</v>
      </c>
      <c r="X27" s="16">
        <v>3</v>
      </c>
      <c r="Y27" s="18" t="s">
        <v>494</v>
      </c>
      <c r="Z27" s="16">
        <v>3</v>
      </c>
      <c r="AA27" s="18" t="s">
        <v>495</v>
      </c>
      <c r="AB27" s="16">
        <v>5</v>
      </c>
      <c r="AC27" s="18" t="s">
        <v>496</v>
      </c>
      <c r="AD27" s="16">
        <v>5</v>
      </c>
      <c r="AE27" s="18" t="s">
        <v>497</v>
      </c>
      <c r="AF27" s="16">
        <v>4</v>
      </c>
      <c r="AG27" s="18" t="s">
        <v>498</v>
      </c>
      <c r="AH27" s="16">
        <v>4</v>
      </c>
      <c r="AI27" s="18" t="s">
        <v>499</v>
      </c>
      <c r="AJ27" s="16">
        <v>8</v>
      </c>
      <c r="AK27" s="18" t="s">
        <v>500</v>
      </c>
      <c r="AL27" s="16">
        <v>5</v>
      </c>
      <c r="AM27" s="18" t="s">
        <v>99</v>
      </c>
      <c r="AN27" s="16">
        <v>5</v>
      </c>
      <c r="AO27" s="18" t="s">
        <v>501</v>
      </c>
      <c r="AP27" s="16" t="s">
        <v>79</v>
      </c>
      <c r="AQ27" s="18" t="s">
        <v>502</v>
      </c>
      <c r="AR27" s="16"/>
      <c r="AS27" s="20">
        <f>SUM(H27,J27,L27,N27,P27,R27,T27,V27,X27,Z27,AB27,AD27,AF27,AH27,AJ27,AL27,AN27)</f>
        <v>82</v>
      </c>
      <c r="AT27" s="14">
        <f>IF(C27="","",DATE(YEAR(C27),MONTH(C27),1))</f>
        <v>46082</v>
      </c>
      <c r="AU27" s="16" t="str">
        <f>IF(AT27="","",TEXT(AT27,"mmmm yyyy"))</f>
        <v>March 2026</v>
      </c>
      <c r="AV27" s="14">
        <f>IF(C27="","",C27-WEEKDAY(C27,2)+1)</f>
        <v>46090</v>
      </c>
      <c r="AW27" s="14">
        <f>IF(AV27="","",AV27+6)</f>
        <v>46096</v>
      </c>
      <c r="AX27" s="16" t="str">
        <f>IF(AV27="","",TEXT(AV27,"dd/mm/yyyy")&amp;" - "&amp;TEXT(AW27,"dd/mm/yyyy"))</f>
        <v>09/03/2026 - 15/03/2026</v>
      </c>
      <c r="AY27" s="16">
        <f>IF(B27="","",COUNTIFS($B$5:B27,B27,$AT$5:AT27,AT27))</f>
        <v>4</v>
      </c>
      <c r="AZ27" s="16">
        <f>IF(B27="","",COUNTIFS($B$5:B27,B27,$AV$5:AV27,AV27))</f>
        <v>4</v>
      </c>
      <c r="BA27" s="16" t="str">
        <f>IF(B27="","",TEXT(AY27,"00")&amp;"|"&amp;B27&amp;"|"&amp;TEXT(AT27,"yyyymmdd"))</f>
        <v>04|Arisa aiemrit|20260301</v>
      </c>
      <c r="BB27" s="16" t="str">
        <f>IF(B27="","",TEXT(AZ27,"00")&amp;"|"&amp;B27&amp;"|"&amp;TEXT(AV27,"yyyymmdd"))</f>
        <v>04|Arisa aiemrit|20260309</v>
      </c>
      <c r="BC27" s="16">
        <f>IF(OR(AQ27="YES",AQ27="Yes",AQ27="Y",AQ27=1),1,0)</f>
        <v>0</v>
      </c>
    </row>
    <row r="28" spans="1:55" s="11" customFormat="1" ht="24.75" customHeight="1">
      <c r="A28" s="12">
        <v>46097.578310069453</v>
      </c>
      <c r="B28" s="13" t="s">
        <v>503</v>
      </c>
      <c r="C28" s="14">
        <v>46095</v>
      </c>
      <c r="D28" s="15">
        <v>0.67569444444444449</v>
      </c>
      <c r="E28" s="15">
        <v>0.67847222222222225</v>
      </c>
      <c r="F28" s="16" t="s">
        <v>504</v>
      </c>
      <c r="G28" s="17" t="s">
        <v>505</v>
      </c>
      <c r="H28" s="16">
        <v>9</v>
      </c>
      <c r="I28" s="18" t="s">
        <v>506</v>
      </c>
      <c r="J28" s="16">
        <v>5</v>
      </c>
      <c r="K28" s="18" t="s">
        <v>507</v>
      </c>
      <c r="L28" s="16">
        <v>5</v>
      </c>
      <c r="M28" s="18" t="s">
        <v>86</v>
      </c>
      <c r="N28" s="16">
        <v>4</v>
      </c>
      <c r="O28" s="18" t="s">
        <v>508</v>
      </c>
      <c r="P28" s="16">
        <v>3</v>
      </c>
      <c r="Q28" s="19" t="s">
        <v>509</v>
      </c>
      <c r="R28" s="16">
        <v>3</v>
      </c>
      <c r="S28" s="19" t="s">
        <v>510</v>
      </c>
      <c r="T28" s="16">
        <v>3</v>
      </c>
      <c r="U28" s="18" t="s">
        <v>511</v>
      </c>
      <c r="V28" s="16">
        <v>4</v>
      </c>
      <c r="W28" s="18" t="s">
        <v>512</v>
      </c>
      <c r="X28" s="16">
        <v>2</v>
      </c>
      <c r="Y28" s="13" t="s">
        <v>513</v>
      </c>
      <c r="Z28" s="16">
        <v>2</v>
      </c>
      <c r="AA28" s="18" t="s">
        <v>514</v>
      </c>
      <c r="AB28" s="16">
        <v>5</v>
      </c>
      <c r="AC28" s="18" t="s">
        <v>515</v>
      </c>
      <c r="AD28" s="16">
        <v>5</v>
      </c>
      <c r="AE28" s="18" t="s">
        <v>516</v>
      </c>
      <c r="AF28" s="16">
        <v>5</v>
      </c>
      <c r="AG28" s="18" t="s">
        <v>517</v>
      </c>
      <c r="AH28" s="16">
        <v>3</v>
      </c>
      <c r="AI28" s="18" t="s">
        <v>518</v>
      </c>
      <c r="AJ28" s="16">
        <v>5</v>
      </c>
      <c r="AK28" s="18" t="s">
        <v>519</v>
      </c>
      <c r="AL28" s="16">
        <v>5</v>
      </c>
      <c r="AM28" s="18" t="s">
        <v>520</v>
      </c>
      <c r="AN28" s="16">
        <v>5</v>
      </c>
      <c r="AO28" s="18" t="s">
        <v>521</v>
      </c>
      <c r="AP28" s="16" t="s">
        <v>79</v>
      </c>
      <c r="AQ28" s="18" t="s">
        <v>522</v>
      </c>
      <c r="AR28" s="16"/>
      <c r="AS28" s="20">
        <f>SUM(H28,J28,L28,N28,P28,R28,T28,V28,X28,Z28,AB28,AD28,AF28,AH28,AJ28,AL28,AN28)</f>
        <v>73</v>
      </c>
      <c r="AT28" s="14">
        <f>IF(C28="","",DATE(YEAR(C28),MONTH(C28),1))</f>
        <v>46082</v>
      </c>
      <c r="AU28" s="16" t="str">
        <f>IF(AT28="","",TEXT(AT28,"mmmm yyyy"))</f>
        <v>March 2026</v>
      </c>
      <c r="AV28" s="14">
        <f>IF(C28="","",C28-WEEKDAY(C28,2)+1)</f>
        <v>46090</v>
      </c>
      <c r="AW28" s="14">
        <f>IF(AV28="","",AV28+6)</f>
        <v>46096</v>
      </c>
      <c r="AX28" s="16" t="str">
        <f>IF(AV28="","",TEXT(AV28,"dd/mm/yyyy")&amp;" - "&amp;TEXT(AW28,"dd/mm/yyyy"))</f>
        <v>09/03/2026 - 15/03/2026</v>
      </c>
      <c r="AY28" s="16">
        <f>IF(B28="","",COUNTIFS($B$5:B28,B28,$AT$5:AT28,AT28))</f>
        <v>1</v>
      </c>
      <c r="AZ28" s="16">
        <f>IF(B28="","",COUNTIFS($B$5:B28,B28,$AV$5:AV28,AV28))</f>
        <v>1</v>
      </c>
      <c r="BA28" s="16" t="str">
        <f>IF(B28="","",TEXT(AY28,"00")&amp;"|"&amp;B28&amp;"|"&amp;TEXT(AT28,"yyyymmdd"))</f>
        <v>01|Wassana Phothong|20260301</v>
      </c>
      <c r="BB28" s="16" t="str">
        <f>IF(B28="","",TEXT(AZ28,"00")&amp;"|"&amp;B28&amp;"|"&amp;TEXT(AV28,"yyyymmdd"))</f>
        <v>01|Wassana Phothong|20260309</v>
      </c>
      <c r="BC28" s="16">
        <f>IF(OR(AQ28="YES",AQ28="Yes",AQ28="Y",AQ28=1),1,0)</f>
        <v>0</v>
      </c>
    </row>
    <row r="29" spans="1:55" s="11" customFormat="1" ht="24" customHeight="1">
      <c r="A29" s="12">
        <v>46097.609974490741</v>
      </c>
      <c r="B29" s="13" t="s">
        <v>385</v>
      </c>
      <c r="C29" s="14">
        <v>46095</v>
      </c>
      <c r="D29" s="15">
        <v>0.61388888888888893</v>
      </c>
      <c r="E29" s="15">
        <v>0.62569444444444444</v>
      </c>
      <c r="F29" s="16" t="s">
        <v>523</v>
      </c>
      <c r="G29" s="17" t="s">
        <v>524</v>
      </c>
      <c r="H29" s="16">
        <v>9</v>
      </c>
      <c r="I29" s="18" t="s">
        <v>525</v>
      </c>
      <c r="J29" s="16">
        <v>5</v>
      </c>
      <c r="K29" s="18" t="s">
        <v>526</v>
      </c>
      <c r="L29" s="16">
        <v>5</v>
      </c>
      <c r="M29" s="18" t="s">
        <v>527</v>
      </c>
      <c r="N29" s="16">
        <v>4</v>
      </c>
      <c r="O29" s="13" t="s">
        <v>528</v>
      </c>
      <c r="P29" s="16">
        <v>4</v>
      </c>
      <c r="Q29" s="19" t="s">
        <v>529</v>
      </c>
      <c r="R29" s="16">
        <v>5</v>
      </c>
      <c r="S29" s="19" t="s">
        <v>530</v>
      </c>
      <c r="T29" s="16">
        <v>5</v>
      </c>
      <c r="U29" s="18" t="s">
        <v>531</v>
      </c>
      <c r="V29" s="16">
        <v>4</v>
      </c>
      <c r="W29" s="22" t="s">
        <v>532</v>
      </c>
      <c r="X29" s="16">
        <v>2</v>
      </c>
      <c r="Y29" s="22" t="s">
        <v>532</v>
      </c>
      <c r="Z29" s="16">
        <v>3</v>
      </c>
      <c r="AA29" s="22" t="s">
        <v>533</v>
      </c>
      <c r="AB29" s="16">
        <v>5</v>
      </c>
      <c r="AC29" s="22" t="s">
        <v>534</v>
      </c>
      <c r="AD29" s="16">
        <v>5</v>
      </c>
      <c r="AE29" s="18" t="s">
        <v>535</v>
      </c>
      <c r="AF29" s="16">
        <v>5</v>
      </c>
      <c r="AG29" s="18" t="s">
        <v>536</v>
      </c>
      <c r="AH29" s="16">
        <v>3</v>
      </c>
      <c r="AI29" s="18" t="s">
        <v>537</v>
      </c>
      <c r="AJ29" s="16">
        <v>4</v>
      </c>
      <c r="AK29" s="22" t="s">
        <v>538</v>
      </c>
      <c r="AL29" s="16">
        <v>5</v>
      </c>
      <c r="AM29" s="18" t="s">
        <v>481</v>
      </c>
      <c r="AN29" s="16">
        <v>5</v>
      </c>
      <c r="AO29" s="18" t="s">
        <v>539</v>
      </c>
      <c r="AP29" s="16" t="s">
        <v>79</v>
      </c>
      <c r="AQ29" s="18" t="s">
        <v>405</v>
      </c>
      <c r="AR29" s="16"/>
      <c r="AS29" s="20">
        <f>SUM(H29,J29,L29,N29,P29,R29,T29,V29,X29,Z29,AB29,AD29,AF29,AH29,AJ29,AL29,AN29)</f>
        <v>78</v>
      </c>
      <c r="AT29" s="14">
        <f>IF(C29="","",DATE(YEAR(C29),MONTH(C29),1))</f>
        <v>46082</v>
      </c>
      <c r="AU29" s="16" t="str">
        <f>IF(AT29="","",TEXT(AT29,"mmmm yyyy"))</f>
        <v>March 2026</v>
      </c>
      <c r="AV29" s="14">
        <f>IF(C29="","",C29-WEEKDAY(C29,2)+1)</f>
        <v>46090</v>
      </c>
      <c r="AW29" s="14">
        <f>IF(AV29="","",AV29+6)</f>
        <v>46096</v>
      </c>
      <c r="AX29" s="16" t="str">
        <f>IF(AV29="","",TEXT(AV29,"dd/mm/yyyy")&amp;" - "&amp;TEXT(AW29,"dd/mm/yyyy"))</f>
        <v>09/03/2026 - 15/03/2026</v>
      </c>
      <c r="AY29" s="16">
        <f>IF(B29="","",COUNTIFS($B$5:B29,B29,$AT$5:AT29,AT29))</f>
        <v>2</v>
      </c>
      <c r="AZ29" s="16">
        <f>IF(B29="","",COUNTIFS($B$5:B29,B29,$AV$5:AV29,AV29))</f>
        <v>2</v>
      </c>
      <c r="BA29" s="16" t="str">
        <f>IF(B29="","",TEXT(AY29,"00")&amp;"|"&amp;B29&amp;"|"&amp;TEXT(AT29,"yyyymmdd"))</f>
        <v>02|Natcha Chai-in|20260301</v>
      </c>
      <c r="BB29" s="16" t="str">
        <f>IF(B29="","",TEXT(AZ29,"00")&amp;"|"&amp;B29&amp;"|"&amp;TEXT(AV29,"yyyymmdd"))</f>
        <v>02|Natcha Chai-in|20260309</v>
      </c>
      <c r="BC29" s="16">
        <f>IF(OR(AQ29="YES",AQ29="Yes",AQ29="Y",AQ29=1),1,0)</f>
        <v>0</v>
      </c>
    </row>
    <row r="30" spans="1:55" s="11" customFormat="1" ht="24.75" customHeight="1">
      <c r="A30" s="12">
        <v>46097.621113912042</v>
      </c>
      <c r="B30" s="13" t="s">
        <v>256</v>
      </c>
      <c r="C30" s="14">
        <v>46095</v>
      </c>
      <c r="D30" s="15">
        <v>0.53263888888888888</v>
      </c>
      <c r="E30" s="15">
        <v>0.5395833333333333</v>
      </c>
      <c r="F30" s="16" t="s">
        <v>540</v>
      </c>
      <c r="G30" s="17" t="s">
        <v>541</v>
      </c>
      <c r="H30" s="16">
        <v>9</v>
      </c>
      <c r="I30" s="18" t="s">
        <v>542</v>
      </c>
      <c r="J30" s="16">
        <v>5</v>
      </c>
      <c r="K30" s="18" t="s">
        <v>543</v>
      </c>
      <c r="L30" s="16">
        <v>5</v>
      </c>
      <c r="M30" s="18" t="s">
        <v>543</v>
      </c>
      <c r="N30" s="16">
        <v>5</v>
      </c>
      <c r="O30" s="18" t="s">
        <v>544</v>
      </c>
      <c r="P30" s="16">
        <v>5</v>
      </c>
      <c r="Q30" s="19" t="s">
        <v>545</v>
      </c>
      <c r="R30" s="16">
        <v>4</v>
      </c>
      <c r="S30" s="19" t="s">
        <v>546</v>
      </c>
      <c r="T30" s="16">
        <v>5</v>
      </c>
      <c r="U30" s="18" t="s">
        <v>547</v>
      </c>
      <c r="V30" s="16">
        <v>8</v>
      </c>
      <c r="W30" s="18" t="s">
        <v>548</v>
      </c>
      <c r="X30" s="16">
        <v>5</v>
      </c>
      <c r="Y30" s="18" t="s">
        <v>549</v>
      </c>
      <c r="Z30" s="16">
        <v>4</v>
      </c>
      <c r="AA30" s="18" t="s">
        <v>550</v>
      </c>
      <c r="AB30" s="16">
        <v>5</v>
      </c>
      <c r="AC30" s="18" t="s">
        <v>551</v>
      </c>
      <c r="AD30" s="16">
        <v>5</v>
      </c>
      <c r="AE30" s="18" t="s">
        <v>552</v>
      </c>
      <c r="AF30" s="16">
        <v>5</v>
      </c>
      <c r="AG30" s="18" t="s">
        <v>553</v>
      </c>
      <c r="AH30" s="16">
        <v>5</v>
      </c>
      <c r="AI30" s="18" t="s">
        <v>554</v>
      </c>
      <c r="AJ30" s="16">
        <v>9</v>
      </c>
      <c r="AK30" s="18" t="s">
        <v>555</v>
      </c>
      <c r="AL30" s="16">
        <v>5</v>
      </c>
      <c r="AM30" s="18" t="s">
        <v>481</v>
      </c>
      <c r="AN30" s="16">
        <v>5</v>
      </c>
      <c r="AO30" s="18" t="s">
        <v>556</v>
      </c>
      <c r="AP30" s="16" t="s">
        <v>79</v>
      </c>
      <c r="AQ30" s="18" t="s">
        <v>557</v>
      </c>
      <c r="AR30" s="16"/>
      <c r="AS30" s="20">
        <f>SUM(H30,J30,L30,N30,P30,R30,T30,V30,X30,Z30,AB30,AD30,AF30,AH30,AJ30,AL30,AN30)</f>
        <v>94</v>
      </c>
      <c r="AT30" s="14">
        <f>IF(C30="","",DATE(YEAR(C30),MONTH(C30),1))</f>
        <v>46082</v>
      </c>
      <c r="AU30" s="16" t="str">
        <f>IF(AT30="","",TEXT(AT30,"mmmm yyyy"))</f>
        <v>March 2026</v>
      </c>
      <c r="AV30" s="14">
        <f>IF(C30="","",C30-WEEKDAY(C30,2)+1)</f>
        <v>46090</v>
      </c>
      <c r="AW30" s="14">
        <f>IF(AV30="","",AV30+6)</f>
        <v>46096</v>
      </c>
      <c r="AX30" s="16" t="str">
        <f>IF(AV30="","",TEXT(AV30,"dd/mm/yyyy")&amp;" - "&amp;TEXT(AW30,"dd/mm/yyyy"))</f>
        <v>09/03/2026 - 15/03/2026</v>
      </c>
      <c r="AY30" s="16">
        <f>IF(B30="","",COUNTIFS($B$5:B30,B30,$AT$5:AT30,AT30))</f>
        <v>3</v>
      </c>
      <c r="AZ30" s="16">
        <f>IF(B30="","",COUNTIFS($B$5:B30,B30,$AV$5:AV30,AV30))</f>
        <v>3</v>
      </c>
      <c r="BA30" s="16" t="str">
        <f>IF(B30="","",TEXT(AY30,"00")&amp;"|"&amp;B30&amp;"|"&amp;TEXT(AT30,"yyyymmdd"))</f>
        <v>03|Supakrit Promkhamnoi|20260301</v>
      </c>
      <c r="BB30" s="16" t="str">
        <f>IF(B30="","",TEXT(AZ30,"00")&amp;"|"&amp;B30&amp;"|"&amp;TEXT(AV30,"yyyymmdd"))</f>
        <v>03|Supakrit Promkhamnoi|20260309</v>
      </c>
      <c r="BC30" s="16">
        <f>IF(OR(AQ30="YES",AQ30="Yes",AQ30="Y",AQ30=1),1,0)</f>
        <v>0</v>
      </c>
    </row>
    <row r="31" spans="1:55" s="11" customFormat="1" ht="24" customHeight="1">
      <c r="A31" s="12">
        <v>46097.635447199071</v>
      </c>
      <c r="B31" s="13" t="s">
        <v>143</v>
      </c>
      <c r="C31" s="14">
        <v>46095</v>
      </c>
      <c r="D31" s="15">
        <v>0.60763888888888884</v>
      </c>
      <c r="E31" s="15">
        <v>0.60972222222222228</v>
      </c>
      <c r="F31" s="16" t="s">
        <v>558</v>
      </c>
      <c r="G31" s="17" t="s">
        <v>559</v>
      </c>
      <c r="H31" s="16">
        <v>8</v>
      </c>
      <c r="I31" s="22" t="s">
        <v>560</v>
      </c>
      <c r="J31" s="16">
        <v>5</v>
      </c>
      <c r="K31" s="22" t="s">
        <v>561</v>
      </c>
      <c r="L31" s="16">
        <v>5</v>
      </c>
      <c r="M31" s="22" t="s">
        <v>562</v>
      </c>
      <c r="N31" s="16">
        <v>5</v>
      </c>
      <c r="O31" s="22" t="s">
        <v>563</v>
      </c>
      <c r="P31" s="16">
        <v>5</v>
      </c>
      <c r="Q31" s="23" t="s">
        <v>564</v>
      </c>
      <c r="R31" s="16">
        <v>2</v>
      </c>
      <c r="S31" s="19" t="s">
        <v>565</v>
      </c>
      <c r="T31" s="16">
        <v>4</v>
      </c>
      <c r="U31" s="22" t="s">
        <v>566</v>
      </c>
      <c r="V31" s="16">
        <v>4</v>
      </c>
      <c r="W31" s="22" t="s">
        <v>567</v>
      </c>
      <c r="X31" s="16">
        <v>3</v>
      </c>
      <c r="Y31" s="22" t="s">
        <v>568</v>
      </c>
      <c r="Z31" s="16">
        <v>1</v>
      </c>
      <c r="AA31" s="18" t="s">
        <v>569</v>
      </c>
      <c r="AB31" s="16">
        <v>5</v>
      </c>
      <c r="AC31" s="22" t="s">
        <v>570</v>
      </c>
      <c r="AD31" s="16">
        <v>5</v>
      </c>
      <c r="AE31" s="18" t="s">
        <v>571</v>
      </c>
      <c r="AF31" s="16">
        <v>3</v>
      </c>
      <c r="AG31" s="18" t="s">
        <v>572</v>
      </c>
      <c r="AH31" s="16">
        <v>3</v>
      </c>
      <c r="AI31" s="18" t="s">
        <v>573</v>
      </c>
      <c r="AJ31" s="16">
        <v>5</v>
      </c>
      <c r="AK31" s="22" t="s">
        <v>574</v>
      </c>
      <c r="AL31" s="16">
        <v>5</v>
      </c>
      <c r="AM31" s="18" t="s">
        <v>575</v>
      </c>
      <c r="AN31" s="16">
        <v>3</v>
      </c>
      <c r="AO31" s="22" t="s">
        <v>574</v>
      </c>
      <c r="AP31" s="16" t="s">
        <v>79</v>
      </c>
      <c r="AQ31" s="18" t="s">
        <v>576</v>
      </c>
      <c r="AR31" s="16"/>
      <c r="AS31" s="20">
        <f>SUM(H31,J31,L31,N31,P31,R31,T31,V31,X31,Z31,AB31,AD31,AF31,AH31,AJ31,AL31,AN31)</f>
        <v>71</v>
      </c>
      <c r="AT31" s="14">
        <f>IF(C31="","",DATE(YEAR(C31),MONTH(C31),1))</f>
        <v>46082</v>
      </c>
      <c r="AU31" s="16" t="str">
        <f>IF(AT31="","",TEXT(AT31,"mmmm yyyy"))</f>
        <v>March 2026</v>
      </c>
      <c r="AV31" s="14">
        <f>IF(C31="","",C31-WEEKDAY(C31,2)+1)</f>
        <v>46090</v>
      </c>
      <c r="AW31" s="14">
        <f>IF(AV31="","",AV31+6)</f>
        <v>46096</v>
      </c>
      <c r="AX31" s="16" t="str">
        <f>IF(AV31="","",TEXT(AV31,"dd/mm/yyyy")&amp;" - "&amp;TEXT(AW31,"dd/mm/yyyy"))</f>
        <v>09/03/2026 - 15/03/2026</v>
      </c>
      <c r="AY31" s="16">
        <f>IF(B31="","",COUNTIFS($B$5:B31,B31,$AT$5:AT31,AT31))</f>
        <v>3</v>
      </c>
      <c r="AZ31" s="16">
        <f>IF(B31="","",COUNTIFS($B$5:B31,B31,$AV$5:AV31,AV31))</f>
        <v>3</v>
      </c>
      <c r="BA31" s="16" t="str">
        <f>IF(B31="","",TEXT(AY31,"00")&amp;"|"&amp;B31&amp;"|"&amp;TEXT(AT31,"yyyymmdd"))</f>
        <v>03|Nattapol Suprom|20260301</v>
      </c>
      <c r="BB31" s="16" t="str">
        <f>IF(B31="","",TEXT(AZ31,"00")&amp;"|"&amp;B31&amp;"|"&amp;TEXT(AV31,"yyyymmdd"))</f>
        <v>03|Nattapol Suprom|20260309</v>
      </c>
      <c r="BC31" s="16">
        <f>IF(OR(AQ31="YES",AQ31="Yes",AQ31="Y",AQ31=1),1,0)</f>
        <v>0</v>
      </c>
    </row>
    <row r="32" spans="1:55" s="11" customFormat="1" ht="24.75" customHeight="1">
      <c r="A32" s="12">
        <v>46098.484755555553</v>
      </c>
      <c r="B32" s="13" t="s">
        <v>443</v>
      </c>
      <c r="C32" s="14">
        <v>46096</v>
      </c>
      <c r="D32" s="15">
        <v>0.82291666666666663</v>
      </c>
      <c r="E32" s="15">
        <v>0.82638888888888884</v>
      </c>
      <c r="F32" s="16" t="s">
        <v>577</v>
      </c>
      <c r="G32" s="17" t="s">
        <v>578</v>
      </c>
      <c r="H32" s="16">
        <v>9</v>
      </c>
      <c r="I32" s="18" t="s">
        <v>579</v>
      </c>
      <c r="J32" s="16">
        <v>5</v>
      </c>
      <c r="K32" s="18" t="s">
        <v>580</v>
      </c>
      <c r="L32" s="16">
        <v>5</v>
      </c>
      <c r="M32" s="18" t="s">
        <v>448</v>
      </c>
      <c r="N32" s="16">
        <v>4</v>
      </c>
      <c r="O32" s="18" t="s">
        <v>581</v>
      </c>
      <c r="P32" s="16">
        <v>4</v>
      </c>
      <c r="Q32" s="19" t="s">
        <v>582</v>
      </c>
      <c r="R32" s="16">
        <v>4</v>
      </c>
      <c r="S32" s="19" t="s">
        <v>583</v>
      </c>
      <c r="T32" s="16">
        <v>5</v>
      </c>
      <c r="U32" s="18" t="s">
        <v>584</v>
      </c>
      <c r="V32" s="16">
        <v>5</v>
      </c>
      <c r="W32" s="18" t="s">
        <v>585</v>
      </c>
      <c r="X32" s="16">
        <v>4</v>
      </c>
      <c r="Y32" s="18" t="s">
        <v>586</v>
      </c>
      <c r="Z32" s="16">
        <v>4</v>
      </c>
      <c r="AA32" s="18" t="s">
        <v>587</v>
      </c>
      <c r="AB32" s="16">
        <v>5</v>
      </c>
      <c r="AC32" s="18" t="s">
        <v>588</v>
      </c>
      <c r="AD32" s="16">
        <v>5</v>
      </c>
      <c r="AE32" s="18" t="s">
        <v>589</v>
      </c>
      <c r="AF32" s="16">
        <v>5</v>
      </c>
      <c r="AG32" s="18" t="s">
        <v>590</v>
      </c>
      <c r="AH32" s="16">
        <v>4</v>
      </c>
      <c r="AI32" s="18" t="s">
        <v>591</v>
      </c>
      <c r="AJ32" s="16">
        <v>8</v>
      </c>
      <c r="AK32" s="18" t="s">
        <v>592</v>
      </c>
      <c r="AL32" s="16">
        <v>5</v>
      </c>
      <c r="AM32" s="18" t="s">
        <v>593</v>
      </c>
      <c r="AN32" s="16">
        <v>5</v>
      </c>
      <c r="AO32" s="18" t="s">
        <v>594</v>
      </c>
      <c r="AP32" s="16" t="s">
        <v>79</v>
      </c>
      <c r="AQ32" s="18" t="s">
        <v>595</v>
      </c>
      <c r="AR32" s="16"/>
      <c r="AS32" s="20">
        <f>SUM(H32,J32,L32,N32,P32,R32,T32,V32,X32,Z32,AB32,AD32,AF32,AH32,AJ32,AL32,AN32)</f>
        <v>86</v>
      </c>
      <c r="AT32" s="14">
        <f>IF(C32="","",DATE(YEAR(C32),MONTH(C32),1))</f>
        <v>46082</v>
      </c>
      <c r="AU32" s="16" t="str">
        <f>IF(AT32="","",TEXT(AT32,"mmmm yyyy"))</f>
        <v>March 2026</v>
      </c>
      <c r="AV32" s="14">
        <f>IF(C32="","",C32-WEEKDAY(C32,2)+1)</f>
        <v>46090</v>
      </c>
      <c r="AW32" s="14">
        <f>IF(AV32="","",AV32+6)</f>
        <v>46096</v>
      </c>
      <c r="AX32" s="16" t="str">
        <f>IF(AV32="","",TEXT(AV32,"dd/mm/yyyy")&amp;" - "&amp;TEXT(AW32,"dd/mm/yyyy"))</f>
        <v>09/03/2026 - 15/03/2026</v>
      </c>
      <c r="AY32" s="16">
        <f>IF(B32="","",COUNTIFS($B$5:B32,B32,$AT$5:AT32,AT32))</f>
        <v>2</v>
      </c>
      <c r="AZ32" s="16">
        <f>IF(B32="","",COUNTIFS($B$5:B32,B32,$AV$5:AV32,AV32))</f>
        <v>2</v>
      </c>
      <c r="BA32" s="16" t="str">
        <f>IF(B32="","",TEXT(AY32,"00")&amp;"|"&amp;B32&amp;"|"&amp;TEXT(AT32,"yyyymmdd"))</f>
        <v>02|Sunijtra Siritip|20260301</v>
      </c>
      <c r="BB32" s="16" t="str">
        <f>IF(B32="","",TEXT(AZ32,"00")&amp;"|"&amp;B32&amp;"|"&amp;TEXT(AV32,"yyyymmdd"))</f>
        <v>02|Sunijtra Siritip|20260309</v>
      </c>
      <c r="BC32" s="16">
        <f>IF(OR(AQ32="YES",AQ32="Yes",AQ32="Y",AQ32=1),1,0)</f>
        <v>0</v>
      </c>
    </row>
    <row r="33" spans="1:55" s="11" customFormat="1" ht="24.75" customHeight="1">
      <c r="A33" s="12">
        <v>46098.568582534717</v>
      </c>
      <c r="B33" s="13" t="s">
        <v>184</v>
      </c>
      <c r="C33" s="14">
        <v>46096</v>
      </c>
      <c r="D33" s="15">
        <v>0.84861111111111109</v>
      </c>
      <c r="E33" s="15">
        <v>0.85763888888888884</v>
      </c>
      <c r="F33" s="16" t="s">
        <v>596</v>
      </c>
      <c r="G33" s="17" t="s">
        <v>597</v>
      </c>
      <c r="H33" s="16">
        <v>8</v>
      </c>
      <c r="I33" s="18" t="s">
        <v>598</v>
      </c>
      <c r="J33" s="16">
        <v>5</v>
      </c>
      <c r="K33" s="18" t="s">
        <v>599</v>
      </c>
      <c r="L33" s="16">
        <v>5</v>
      </c>
      <c r="M33" s="18" t="s">
        <v>86</v>
      </c>
      <c r="N33" s="16">
        <v>5</v>
      </c>
      <c r="O33" s="18" t="s">
        <v>600</v>
      </c>
      <c r="P33" s="16">
        <v>3</v>
      </c>
      <c r="Q33" s="19" t="s">
        <v>601</v>
      </c>
      <c r="R33" s="16">
        <v>3</v>
      </c>
      <c r="S33" s="19" t="s">
        <v>602</v>
      </c>
      <c r="T33" s="16">
        <v>5</v>
      </c>
      <c r="U33" s="18" t="s">
        <v>603</v>
      </c>
      <c r="V33" s="16">
        <v>6</v>
      </c>
      <c r="W33" s="18" t="s">
        <v>604</v>
      </c>
      <c r="X33" s="16">
        <v>3</v>
      </c>
      <c r="Y33" s="18" t="s">
        <v>605</v>
      </c>
      <c r="Z33" s="16">
        <v>2</v>
      </c>
      <c r="AA33" s="18" t="s">
        <v>606</v>
      </c>
      <c r="AB33" s="16">
        <v>5</v>
      </c>
      <c r="AC33" s="18" t="s">
        <v>607</v>
      </c>
      <c r="AD33" s="16">
        <v>5</v>
      </c>
      <c r="AE33" s="18" t="s">
        <v>497</v>
      </c>
      <c r="AF33" s="16">
        <v>4</v>
      </c>
      <c r="AG33" s="18" t="s">
        <v>608</v>
      </c>
      <c r="AH33" s="16">
        <v>4</v>
      </c>
      <c r="AI33" s="18" t="s">
        <v>609</v>
      </c>
      <c r="AJ33" s="16">
        <v>7</v>
      </c>
      <c r="AK33" s="18" t="s">
        <v>610</v>
      </c>
      <c r="AL33" s="16">
        <v>5</v>
      </c>
      <c r="AM33" s="18" t="s">
        <v>99</v>
      </c>
      <c r="AN33" s="16">
        <v>3</v>
      </c>
      <c r="AO33" s="18" t="s">
        <v>611</v>
      </c>
      <c r="AP33" s="16" t="s">
        <v>79</v>
      </c>
      <c r="AQ33" s="18" t="s">
        <v>612</v>
      </c>
      <c r="AR33" s="16"/>
      <c r="AS33" s="20">
        <f>SUM(H33,J33,L33,N33,P33,R33,T33,V33,X33,Z33,AB33,AD33,AF33,AH33,AJ33,AL33,AN33)</f>
        <v>78</v>
      </c>
      <c r="AT33" s="14">
        <f>IF(C33="","",DATE(YEAR(C33),MONTH(C33),1))</f>
        <v>46082</v>
      </c>
      <c r="AU33" s="16" t="str">
        <f>IF(AT33="","",TEXT(AT33,"mmmm yyyy"))</f>
        <v>March 2026</v>
      </c>
      <c r="AV33" s="14">
        <f>IF(C33="","",C33-WEEKDAY(C33,2)+1)</f>
        <v>46090</v>
      </c>
      <c r="AW33" s="14">
        <f>IF(AV33="","",AV33+6)</f>
        <v>46096</v>
      </c>
      <c r="AX33" s="16" t="str">
        <f>IF(AV33="","",TEXT(AV33,"dd/mm/yyyy")&amp;" - "&amp;TEXT(AW33,"dd/mm/yyyy"))</f>
        <v>09/03/2026 - 15/03/2026</v>
      </c>
      <c r="AY33" s="16">
        <f>IF(B33="","",COUNTIFS($B$5:B33,B33,$AT$5:AT33,AT33))</f>
        <v>4</v>
      </c>
      <c r="AZ33" s="16">
        <f>IF(B33="","",COUNTIFS($B$5:B33,B33,$AV$5:AV33,AV33))</f>
        <v>4</v>
      </c>
      <c r="BA33" s="16" t="str">
        <f>IF(B33="","",TEXT(AY33,"00")&amp;"|"&amp;B33&amp;"|"&amp;TEXT(AT33,"yyyymmdd"))</f>
        <v>04|Wachiraporn chailittichai|20260301</v>
      </c>
      <c r="BB33" s="16" t="str">
        <f>IF(B33="","",TEXT(AZ33,"00")&amp;"|"&amp;B33&amp;"|"&amp;TEXT(AV33,"yyyymmdd"))</f>
        <v>04|Wachiraporn chailittichai|20260309</v>
      </c>
      <c r="BC33" s="16">
        <f>IF(OR(AQ33="YES",AQ33="Yes",AQ33="Y",AQ33=1),1,0)</f>
        <v>0</v>
      </c>
    </row>
    <row r="34" spans="1:55" s="11" customFormat="1" ht="24.75" customHeight="1">
      <c r="A34" s="12">
        <v>46098.618972557873</v>
      </c>
      <c r="B34" s="13" t="s">
        <v>503</v>
      </c>
      <c r="C34" s="14">
        <v>46096</v>
      </c>
      <c r="D34" s="15">
        <v>0.69861111111111107</v>
      </c>
      <c r="E34" s="15">
        <v>0.70138888888888884</v>
      </c>
      <c r="F34" s="16" t="s">
        <v>613</v>
      </c>
      <c r="G34" s="17" t="s">
        <v>614</v>
      </c>
      <c r="H34" s="16">
        <v>9</v>
      </c>
      <c r="I34" s="18" t="s">
        <v>615</v>
      </c>
      <c r="J34" s="16">
        <v>5</v>
      </c>
      <c r="K34" s="18" t="s">
        <v>616</v>
      </c>
      <c r="L34" s="16">
        <v>5</v>
      </c>
      <c r="M34" s="18" t="s">
        <v>86</v>
      </c>
      <c r="N34" s="16">
        <v>5</v>
      </c>
      <c r="O34" s="18" t="s">
        <v>617</v>
      </c>
      <c r="P34" s="16">
        <v>5</v>
      </c>
      <c r="Q34" s="19" t="s">
        <v>618</v>
      </c>
      <c r="R34" s="16">
        <v>5</v>
      </c>
      <c r="S34" s="19" t="s">
        <v>619</v>
      </c>
      <c r="T34" s="16">
        <v>4</v>
      </c>
      <c r="U34" s="18" t="s">
        <v>620</v>
      </c>
      <c r="V34" s="16">
        <v>8</v>
      </c>
      <c r="W34" s="18" t="s">
        <v>621</v>
      </c>
      <c r="X34" s="16">
        <v>3</v>
      </c>
      <c r="Y34" s="13" t="s">
        <v>622</v>
      </c>
      <c r="Z34" s="16">
        <v>4</v>
      </c>
      <c r="AA34" s="18" t="s">
        <v>623</v>
      </c>
      <c r="AB34" s="16">
        <v>5</v>
      </c>
      <c r="AC34" s="18" t="s">
        <v>624</v>
      </c>
      <c r="AD34" s="16">
        <v>5</v>
      </c>
      <c r="AE34" s="18" t="s">
        <v>625</v>
      </c>
      <c r="AF34" s="16">
        <v>5</v>
      </c>
      <c r="AG34" s="18" t="s">
        <v>626</v>
      </c>
      <c r="AH34" s="16">
        <v>5</v>
      </c>
      <c r="AI34" s="18" t="s">
        <v>627</v>
      </c>
      <c r="AJ34" s="16">
        <v>9</v>
      </c>
      <c r="AK34" s="18" t="s">
        <v>628</v>
      </c>
      <c r="AL34" s="16">
        <v>5</v>
      </c>
      <c r="AM34" s="18" t="s">
        <v>99</v>
      </c>
      <c r="AN34" s="16">
        <v>5</v>
      </c>
      <c r="AO34" s="18" t="s">
        <v>629</v>
      </c>
      <c r="AP34" s="16" t="s">
        <v>79</v>
      </c>
      <c r="AQ34" s="18" t="s">
        <v>630</v>
      </c>
      <c r="AR34" s="16"/>
      <c r="AS34" s="20">
        <f>SUM(H34,J34,L34,N34,P34,R34,T34,V34,X34,Z34,AB34,AD34,AF34,AH34,AJ34,AL34,AN34)</f>
        <v>92</v>
      </c>
      <c r="AT34" s="14">
        <f>IF(C34="","",DATE(YEAR(C34),MONTH(C34),1))</f>
        <v>46082</v>
      </c>
      <c r="AU34" s="16" t="str">
        <f>IF(AT34="","",TEXT(AT34,"mmmm yyyy"))</f>
        <v>March 2026</v>
      </c>
      <c r="AV34" s="14">
        <f>IF(C34="","",C34-WEEKDAY(C34,2)+1)</f>
        <v>46090</v>
      </c>
      <c r="AW34" s="14">
        <f>IF(AV34="","",AV34+6)</f>
        <v>46096</v>
      </c>
      <c r="AX34" s="16" t="str">
        <f>IF(AV34="","",TEXT(AV34,"dd/mm/yyyy")&amp;" - "&amp;TEXT(AW34,"dd/mm/yyyy"))</f>
        <v>09/03/2026 - 15/03/2026</v>
      </c>
      <c r="AY34" s="16">
        <f>IF(B34="","",COUNTIFS($B$5:B34,B34,$AT$5:AT34,AT34))</f>
        <v>2</v>
      </c>
      <c r="AZ34" s="16">
        <f>IF(B34="","",COUNTIFS($B$5:B34,B34,$AV$5:AV34,AV34))</f>
        <v>2</v>
      </c>
      <c r="BA34" s="16" t="str">
        <f>IF(B34="","",TEXT(AY34,"00")&amp;"|"&amp;B34&amp;"|"&amp;TEXT(AT34,"yyyymmdd"))</f>
        <v>02|Wassana Phothong|20260301</v>
      </c>
      <c r="BB34" s="16" t="str">
        <f>IF(B34="","",TEXT(AZ34,"00")&amp;"|"&amp;B34&amp;"|"&amp;TEXT(AV34,"yyyymmdd"))</f>
        <v>02|Wassana Phothong|20260309</v>
      </c>
      <c r="BC34" s="16">
        <f>IF(OR(AQ34="YES",AQ34="Yes",AQ34="Y",AQ34=1),1,0)</f>
        <v>0</v>
      </c>
    </row>
    <row r="35" spans="1:55" s="11" customFormat="1" ht="24.75" customHeight="1">
      <c r="A35" s="12">
        <v>46098.628149780103</v>
      </c>
      <c r="B35" s="13" t="s">
        <v>59</v>
      </c>
      <c r="C35" s="14">
        <v>46096</v>
      </c>
      <c r="D35" s="15">
        <v>0.6381944444444444</v>
      </c>
      <c r="E35" s="15">
        <v>0.63958333333333328</v>
      </c>
      <c r="F35" s="16" t="s">
        <v>631</v>
      </c>
      <c r="G35" s="17" t="s">
        <v>632</v>
      </c>
      <c r="H35" s="16">
        <v>9</v>
      </c>
      <c r="I35" s="18" t="s">
        <v>633</v>
      </c>
      <c r="J35" s="16">
        <v>4</v>
      </c>
      <c r="K35" s="18" t="s">
        <v>634</v>
      </c>
      <c r="L35" s="16">
        <v>5</v>
      </c>
      <c r="M35" s="18" t="s">
        <v>86</v>
      </c>
      <c r="N35" s="16">
        <v>4</v>
      </c>
      <c r="O35" s="18" t="s">
        <v>635</v>
      </c>
      <c r="P35" s="16">
        <v>3</v>
      </c>
      <c r="Q35" s="19" t="s">
        <v>636</v>
      </c>
      <c r="R35" s="16">
        <v>1</v>
      </c>
      <c r="S35" s="19" t="s">
        <v>637</v>
      </c>
      <c r="T35" s="16">
        <v>4</v>
      </c>
      <c r="U35" s="18" t="s">
        <v>638</v>
      </c>
      <c r="V35" s="16">
        <v>4</v>
      </c>
      <c r="W35" s="18" t="s">
        <v>639</v>
      </c>
      <c r="X35" s="16">
        <v>3</v>
      </c>
      <c r="Y35" s="18" t="s">
        <v>640</v>
      </c>
      <c r="Z35" s="16">
        <v>2</v>
      </c>
      <c r="AA35" s="18" t="s">
        <v>641</v>
      </c>
      <c r="AB35" s="16">
        <v>5</v>
      </c>
      <c r="AC35" s="18" t="s">
        <v>267</v>
      </c>
      <c r="AD35" s="16">
        <v>5</v>
      </c>
      <c r="AE35" s="18" t="s">
        <v>642</v>
      </c>
      <c r="AF35" s="16">
        <v>5</v>
      </c>
      <c r="AG35" s="18" t="s">
        <v>643</v>
      </c>
      <c r="AH35" s="16">
        <v>4</v>
      </c>
      <c r="AI35" s="18" t="s">
        <v>644</v>
      </c>
      <c r="AJ35" s="16">
        <v>9</v>
      </c>
      <c r="AK35" s="18" t="s">
        <v>645</v>
      </c>
      <c r="AL35" s="16">
        <v>5</v>
      </c>
      <c r="AM35" s="18" t="s">
        <v>646</v>
      </c>
      <c r="AN35" s="16">
        <v>4</v>
      </c>
      <c r="AO35" s="18" t="s">
        <v>647</v>
      </c>
      <c r="AP35" s="16" t="s">
        <v>79</v>
      </c>
      <c r="AQ35" s="18" t="s">
        <v>648</v>
      </c>
      <c r="AR35" s="16"/>
      <c r="AS35" s="20">
        <f>SUM(H35,J35,L35,N35,P35,R35,T35,V35,X35,Z35,AB35,AD35,AF35,AH35,AJ35,AL35,AN35)</f>
        <v>76</v>
      </c>
      <c r="AT35" s="14">
        <f>IF(C35="","",DATE(YEAR(C35),MONTH(C35),1))</f>
        <v>46082</v>
      </c>
      <c r="AU35" s="16" t="str">
        <f>IF(AT35="","",TEXT(AT35,"mmmm yyyy"))</f>
        <v>March 2026</v>
      </c>
      <c r="AV35" s="14">
        <f>IF(C35="","",C35-WEEKDAY(C35,2)+1)</f>
        <v>46090</v>
      </c>
      <c r="AW35" s="14">
        <f>IF(AV35="","",AV35+6)</f>
        <v>46096</v>
      </c>
      <c r="AX35" s="16" t="str">
        <f>IF(AV35="","",TEXT(AV35,"dd/mm/yyyy")&amp;" - "&amp;TEXT(AW35,"dd/mm/yyyy"))</f>
        <v>09/03/2026 - 15/03/2026</v>
      </c>
      <c r="AY35" s="16">
        <f>IF(B35="","",COUNTIFS($B$5:B35,B35,$AT$5:AT35,AT35))</f>
        <v>4</v>
      </c>
      <c r="AZ35" s="16">
        <f>IF(B35="","",COUNTIFS($B$5:B35,B35,$AV$5:AV35,AV35))</f>
        <v>4</v>
      </c>
      <c r="BA35" s="16" t="str">
        <f>IF(B35="","",TEXT(AY35,"00")&amp;"|"&amp;B35&amp;"|"&amp;TEXT(AT35,"yyyymmdd"))</f>
        <v>04|Chatkonnaphat Bhusomya|20260301</v>
      </c>
      <c r="BB35" s="16" t="str">
        <f>IF(B35="","",TEXT(AZ35,"00")&amp;"|"&amp;B35&amp;"|"&amp;TEXT(AV35,"yyyymmdd"))</f>
        <v>04|Chatkonnaphat Bhusomya|20260309</v>
      </c>
      <c r="BC35" s="16">
        <f>IF(OR(AQ35="YES",AQ35="Yes",AQ35="Y",AQ35=1),1,0)</f>
        <v>0</v>
      </c>
    </row>
    <row r="36" spans="1:55" s="11" customFormat="1" ht="24.75" customHeight="1">
      <c r="A36" s="12">
        <v>46098.636694664347</v>
      </c>
      <c r="B36" s="13" t="s">
        <v>123</v>
      </c>
      <c r="C36" s="14">
        <v>46096</v>
      </c>
      <c r="D36" s="15">
        <v>0.7895833333333333</v>
      </c>
      <c r="E36" s="15">
        <v>0.7993055555555556</v>
      </c>
      <c r="F36" s="16" t="s">
        <v>649</v>
      </c>
      <c r="G36" s="17" t="s">
        <v>650</v>
      </c>
      <c r="H36" s="16">
        <v>8</v>
      </c>
      <c r="I36" s="18" t="s">
        <v>651</v>
      </c>
      <c r="J36" s="16">
        <v>4</v>
      </c>
      <c r="K36" s="18" t="s">
        <v>652</v>
      </c>
      <c r="L36" s="16">
        <v>5</v>
      </c>
      <c r="M36" s="18" t="s">
        <v>86</v>
      </c>
      <c r="N36" s="16">
        <v>5</v>
      </c>
      <c r="O36" s="18" t="s">
        <v>653</v>
      </c>
      <c r="P36" s="16">
        <v>3</v>
      </c>
      <c r="Q36" s="19" t="s">
        <v>654</v>
      </c>
      <c r="R36" s="16">
        <v>2</v>
      </c>
      <c r="S36" s="19" t="s">
        <v>655</v>
      </c>
      <c r="T36" s="16">
        <v>4</v>
      </c>
      <c r="U36" s="18" t="s">
        <v>656</v>
      </c>
      <c r="V36" s="16">
        <v>5</v>
      </c>
      <c r="W36" s="18" t="s">
        <v>657</v>
      </c>
      <c r="X36" s="16">
        <v>3</v>
      </c>
      <c r="Y36" s="18" t="s">
        <v>658</v>
      </c>
      <c r="Z36" s="16">
        <v>2</v>
      </c>
      <c r="AA36" s="18" t="s">
        <v>659</v>
      </c>
      <c r="AB36" s="16">
        <v>5</v>
      </c>
      <c r="AC36" s="18" t="s">
        <v>660</v>
      </c>
      <c r="AD36" s="16">
        <v>5</v>
      </c>
      <c r="AE36" s="18" t="s">
        <v>661</v>
      </c>
      <c r="AF36" s="16">
        <v>4</v>
      </c>
      <c r="AG36" s="18" t="s">
        <v>662</v>
      </c>
      <c r="AH36" s="16">
        <v>3</v>
      </c>
      <c r="AI36" s="18" t="s">
        <v>663</v>
      </c>
      <c r="AJ36" s="16">
        <v>9</v>
      </c>
      <c r="AK36" s="18" t="s">
        <v>664</v>
      </c>
      <c r="AL36" s="16">
        <v>5</v>
      </c>
      <c r="AM36" s="18" t="s">
        <v>646</v>
      </c>
      <c r="AN36" s="16">
        <v>4</v>
      </c>
      <c r="AO36" s="18" t="s">
        <v>665</v>
      </c>
      <c r="AP36" s="16" t="s">
        <v>79</v>
      </c>
      <c r="AQ36" s="18" t="s">
        <v>666</v>
      </c>
      <c r="AR36" s="16"/>
      <c r="AS36" s="20">
        <f>SUM(H36,J36,L36,N36,P36,R36,T36,V36,X36,Z36,AB36,AD36,AF36,AH36,AJ36,AL36,AN36)</f>
        <v>76</v>
      </c>
      <c r="AT36" s="14">
        <f>IF(C36="","",DATE(YEAR(C36),MONTH(C36),1))</f>
        <v>46082</v>
      </c>
      <c r="AU36" s="16" t="str">
        <f>IF(AT36="","",TEXT(AT36,"mmmm yyyy"))</f>
        <v>March 2026</v>
      </c>
      <c r="AV36" s="14">
        <f>IF(C36="","",C36-WEEKDAY(C36,2)+1)</f>
        <v>46090</v>
      </c>
      <c r="AW36" s="14">
        <f>IF(AV36="","",AV36+6)</f>
        <v>46096</v>
      </c>
      <c r="AX36" s="16" t="str">
        <f>IF(AV36="","",TEXT(AV36,"dd/mm/yyyy")&amp;" - "&amp;TEXT(AW36,"dd/mm/yyyy"))</f>
        <v>09/03/2026 - 15/03/2026</v>
      </c>
      <c r="AY36" s="16">
        <f>IF(B36="","",COUNTIFS($B$5:B36,B36,$AT$5:AT36,AT36))</f>
        <v>3</v>
      </c>
      <c r="AZ36" s="16">
        <f>IF(B36="","",COUNTIFS($B$5:B36,B36,$AV$5:AV36,AV36))</f>
        <v>3</v>
      </c>
      <c r="BA36" s="16" t="str">
        <f>IF(B36="","",TEXT(AY36,"00")&amp;"|"&amp;B36&amp;"|"&amp;TEXT(AT36,"yyyymmdd"))</f>
        <v>03|Jariyawadee Taboodda|20260301</v>
      </c>
      <c r="BB36" s="16" t="str">
        <f>IF(B36="","",TEXT(AZ36,"00")&amp;"|"&amp;B36&amp;"|"&amp;TEXT(AV36,"yyyymmdd"))</f>
        <v>03|Jariyawadee Taboodda|20260309</v>
      </c>
      <c r="BC36" s="16">
        <f>IF(OR(AQ36="YES",AQ36="Yes",AQ36="Y",AQ36=1),1,0)</f>
        <v>0</v>
      </c>
    </row>
    <row r="37" spans="1:55" s="11" customFormat="1" ht="24" customHeight="1">
      <c r="A37" s="12">
        <v>46098.68194746528</v>
      </c>
      <c r="B37" s="13" t="s">
        <v>385</v>
      </c>
      <c r="C37" s="14">
        <v>46096</v>
      </c>
      <c r="D37" s="15">
        <v>0.62361111111111112</v>
      </c>
      <c r="E37" s="15">
        <v>0.63402777777777775</v>
      </c>
      <c r="F37" s="16" t="s">
        <v>667</v>
      </c>
      <c r="G37" s="17" t="s">
        <v>668</v>
      </c>
      <c r="H37" s="16">
        <v>9</v>
      </c>
      <c r="I37" s="18" t="s">
        <v>669</v>
      </c>
      <c r="J37" s="16">
        <v>5</v>
      </c>
      <c r="K37" s="18" t="s">
        <v>670</v>
      </c>
      <c r="L37" s="16">
        <v>5</v>
      </c>
      <c r="M37" s="18" t="s">
        <v>671</v>
      </c>
      <c r="N37" s="16">
        <v>5</v>
      </c>
      <c r="O37" s="18" t="s">
        <v>672</v>
      </c>
      <c r="P37" s="16">
        <v>4</v>
      </c>
      <c r="Q37" s="23" t="s">
        <v>673</v>
      </c>
      <c r="R37" s="16">
        <v>2</v>
      </c>
      <c r="S37" s="23" t="s">
        <v>674</v>
      </c>
      <c r="T37" s="16">
        <v>5</v>
      </c>
      <c r="U37" s="18" t="s">
        <v>675</v>
      </c>
      <c r="V37" s="16">
        <v>6</v>
      </c>
      <c r="W37" s="22" t="s">
        <v>676</v>
      </c>
      <c r="X37" s="16">
        <v>4</v>
      </c>
      <c r="Y37" s="22" t="s">
        <v>677</v>
      </c>
      <c r="Z37" s="16">
        <v>2</v>
      </c>
      <c r="AA37" s="22" t="s">
        <v>678</v>
      </c>
      <c r="AB37" s="16">
        <v>5</v>
      </c>
      <c r="AC37" s="18" t="s">
        <v>679</v>
      </c>
      <c r="AD37" s="16">
        <v>5</v>
      </c>
      <c r="AE37" s="18" t="s">
        <v>436</v>
      </c>
      <c r="AF37" s="16">
        <v>5</v>
      </c>
      <c r="AG37" s="18" t="s">
        <v>680</v>
      </c>
      <c r="AH37" s="16">
        <v>4</v>
      </c>
      <c r="AI37" s="18" t="s">
        <v>681</v>
      </c>
      <c r="AJ37" s="16">
        <v>10</v>
      </c>
      <c r="AK37" s="18" t="s">
        <v>682</v>
      </c>
      <c r="AL37" s="16">
        <v>5</v>
      </c>
      <c r="AM37" s="18" t="s">
        <v>683</v>
      </c>
      <c r="AN37" s="16">
        <v>4</v>
      </c>
      <c r="AO37" s="18" t="s">
        <v>684</v>
      </c>
      <c r="AP37" s="16" t="s">
        <v>79</v>
      </c>
      <c r="AQ37" s="18" t="s">
        <v>685</v>
      </c>
      <c r="AR37" s="16"/>
      <c r="AS37" s="20">
        <f>SUM(H37,J37,L37,N37,P37,R37,T37,V37,X37,Z37,AB37,AD37,AF37,AH37,AJ37,AL37,AN37)</f>
        <v>85</v>
      </c>
      <c r="AT37" s="14">
        <f>IF(C37="","",DATE(YEAR(C37),MONTH(C37),1))</f>
        <v>46082</v>
      </c>
      <c r="AU37" s="16" t="str">
        <f>IF(AT37="","",TEXT(AT37,"mmmm yyyy"))</f>
        <v>March 2026</v>
      </c>
      <c r="AV37" s="14">
        <f>IF(C37="","",C37-WEEKDAY(C37,2)+1)</f>
        <v>46090</v>
      </c>
      <c r="AW37" s="14">
        <f>IF(AV37="","",AV37+6)</f>
        <v>46096</v>
      </c>
      <c r="AX37" s="16" t="str">
        <f>IF(AV37="","",TEXT(AV37,"dd/mm/yyyy")&amp;" - "&amp;TEXT(AW37,"dd/mm/yyyy"))</f>
        <v>09/03/2026 - 15/03/2026</v>
      </c>
      <c r="AY37" s="16">
        <f>IF(B37="","",COUNTIFS($B$5:B37,B37,$AT$5:AT37,AT37))</f>
        <v>3</v>
      </c>
      <c r="AZ37" s="16">
        <f>IF(B37="","",COUNTIFS($B$5:B37,B37,$AV$5:AV37,AV37))</f>
        <v>3</v>
      </c>
      <c r="BA37" s="16" t="str">
        <f>IF(B37="","",TEXT(AY37,"00")&amp;"|"&amp;B37&amp;"|"&amp;TEXT(AT37,"yyyymmdd"))</f>
        <v>03|Natcha Chai-in|20260301</v>
      </c>
      <c r="BB37" s="16" t="str">
        <f>IF(B37="","",TEXT(AZ37,"00")&amp;"|"&amp;B37&amp;"|"&amp;TEXT(AV37,"yyyymmdd"))</f>
        <v>03|Natcha Chai-in|20260309</v>
      </c>
      <c r="BC37" s="16">
        <f>IF(OR(AQ37="YES",AQ37="Yes",AQ37="Y",AQ37=1),1,0)</f>
        <v>0</v>
      </c>
    </row>
    <row r="38" spans="1:55" s="11" customFormat="1" ht="24.75" customHeight="1">
      <c r="A38" s="12">
        <v>46098.688780324082</v>
      </c>
      <c r="B38" s="13" t="s">
        <v>256</v>
      </c>
      <c r="C38" s="14">
        <v>46096</v>
      </c>
      <c r="D38" s="15">
        <v>0.6</v>
      </c>
      <c r="E38" s="15">
        <v>0.60624999999999996</v>
      </c>
      <c r="F38" s="16" t="s">
        <v>686</v>
      </c>
      <c r="G38" s="17" t="s">
        <v>687</v>
      </c>
      <c r="H38" s="16">
        <v>10</v>
      </c>
      <c r="I38" s="18" t="s">
        <v>688</v>
      </c>
      <c r="J38" s="16">
        <v>5</v>
      </c>
      <c r="K38" s="18" t="s">
        <v>689</v>
      </c>
      <c r="L38" s="16">
        <v>5</v>
      </c>
      <c r="M38" s="18" t="s">
        <v>86</v>
      </c>
      <c r="N38" s="16">
        <v>4</v>
      </c>
      <c r="O38" s="18" t="s">
        <v>690</v>
      </c>
      <c r="P38" s="16">
        <v>4</v>
      </c>
      <c r="Q38" s="21" t="s">
        <v>691</v>
      </c>
      <c r="R38" s="16">
        <v>4</v>
      </c>
      <c r="S38" s="19" t="s">
        <v>692</v>
      </c>
      <c r="T38" s="16">
        <v>5</v>
      </c>
      <c r="U38" s="18" t="s">
        <v>693</v>
      </c>
      <c r="V38" s="16">
        <v>5</v>
      </c>
      <c r="W38" s="18" t="s">
        <v>694</v>
      </c>
      <c r="X38" s="16">
        <v>4</v>
      </c>
      <c r="Y38" s="18" t="s">
        <v>695</v>
      </c>
      <c r="Z38" s="16">
        <v>4</v>
      </c>
      <c r="AA38" s="18" t="s">
        <v>696</v>
      </c>
      <c r="AB38" s="16">
        <v>5</v>
      </c>
      <c r="AC38" s="18" t="s">
        <v>267</v>
      </c>
      <c r="AD38" s="16">
        <v>5</v>
      </c>
      <c r="AE38" s="18" t="s">
        <v>697</v>
      </c>
      <c r="AF38" s="16">
        <v>4</v>
      </c>
      <c r="AG38" s="18" t="s">
        <v>698</v>
      </c>
      <c r="AH38" s="16">
        <v>5</v>
      </c>
      <c r="AI38" s="18" t="s">
        <v>699</v>
      </c>
      <c r="AJ38" s="16">
        <v>10</v>
      </c>
      <c r="AK38" s="18" t="s">
        <v>700</v>
      </c>
      <c r="AL38" s="16">
        <v>5</v>
      </c>
      <c r="AM38" s="18" t="s">
        <v>161</v>
      </c>
      <c r="AN38" s="16">
        <v>4</v>
      </c>
      <c r="AO38" s="18" t="s">
        <v>701</v>
      </c>
      <c r="AP38" s="16" t="s">
        <v>79</v>
      </c>
      <c r="AQ38" s="18" t="s">
        <v>702</v>
      </c>
      <c r="AR38" s="16"/>
      <c r="AS38" s="20">
        <f>SUM(H38,J38,L38,N38,P38,R38,T38,V38,X38,Z38,AB38,AD38,AF38,AH38,AJ38,AL38,AN38)</f>
        <v>88</v>
      </c>
      <c r="AT38" s="14">
        <f>IF(C38="","",DATE(YEAR(C38),MONTH(C38),1))</f>
        <v>46082</v>
      </c>
      <c r="AU38" s="16" t="str">
        <f>IF(AT38="","",TEXT(AT38,"mmmm yyyy"))</f>
        <v>March 2026</v>
      </c>
      <c r="AV38" s="14">
        <f>IF(C38="","",C38-WEEKDAY(C38,2)+1)</f>
        <v>46090</v>
      </c>
      <c r="AW38" s="14">
        <f>IF(AV38="","",AV38+6)</f>
        <v>46096</v>
      </c>
      <c r="AX38" s="16" t="str">
        <f>IF(AV38="","",TEXT(AV38,"dd/mm/yyyy")&amp;" - "&amp;TEXT(AW38,"dd/mm/yyyy"))</f>
        <v>09/03/2026 - 15/03/2026</v>
      </c>
      <c r="AY38" s="16">
        <f>IF(B38="","",COUNTIFS($B$5:B38,B38,$AT$5:AT38,AT38))</f>
        <v>4</v>
      </c>
      <c r="AZ38" s="16">
        <f>IF(B38="","",COUNTIFS($B$5:B38,B38,$AV$5:AV38,AV38))</f>
        <v>4</v>
      </c>
      <c r="BA38" s="16" t="str">
        <f>IF(B38="","",TEXT(AY38,"00")&amp;"|"&amp;B38&amp;"|"&amp;TEXT(AT38,"yyyymmdd"))</f>
        <v>04|Supakrit Promkhamnoi|20260301</v>
      </c>
      <c r="BB38" s="16" t="str">
        <f>IF(B38="","",TEXT(AZ38,"00")&amp;"|"&amp;B38&amp;"|"&amp;TEXT(AV38,"yyyymmdd"))</f>
        <v>04|Supakrit Promkhamnoi|20260309</v>
      </c>
      <c r="BC38" s="16">
        <f>IF(OR(AQ38="YES",AQ38="Yes",AQ38="Y",AQ38=1),1,0)</f>
        <v>0</v>
      </c>
    </row>
    <row r="39" spans="1:55" s="11" customFormat="1" ht="24.75" customHeight="1">
      <c r="A39" s="12">
        <v>46098.702378101851</v>
      </c>
      <c r="B39" s="13" t="s">
        <v>143</v>
      </c>
      <c r="C39" s="14">
        <v>46096</v>
      </c>
      <c r="D39" s="15">
        <v>0.72430555555555554</v>
      </c>
      <c r="E39" s="15">
        <v>0.72986111111111107</v>
      </c>
      <c r="F39" s="16" t="s">
        <v>703</v>
      </c>
      <c r="G39" s="17" t="s">
        <v>704</v>
      </c>
      <c r="H39" s="16">
        <v>7</v>
      </c>
      <c r="I39" s="18" t="s">
        <v>705</v>
      </c>
      <c r="J39" s="16">
        <v>5</v>
      </c>
      <c r="K39" s="18" t="s">
        <v>706</v>
      </c>
      <c r="L39" s="16">
        <v>5</v>
      </c>
      <c r="M39" s="18" t="s">
        <v>707</v>
      </c>
      <c r="N39" s="16">
        <v>5</v>
      </c>
      <c r="O39" s="18" t="s">
        <v>708</v>
      </c>
      <c r="P39" s="16">
        <v>5</v>
      </c>
      <c r="Q39" s="19" t="s">
        <v>709</v>
      </c>
      <c r="R39" s="16">
        <v>3</v>
      </c>
      <c r="S39" s="19" t="s">
        <v>710</v>
      </c>
      <c r="T39" s="16">
        <v>5</v>
      </c>
      <c r="U39" s="18" t="s">
        <v>711</v>
      </c>
      <c r="V39" s="16">
        <v>8</v>
      </c>
      <c r="W39" s="18" t="s">
        <v>712</v>
      </c>
      <c r="X39" s="16">
        <v>5</v>
      </c>
      <c r="Y39" s="18" t="s">
        <v>713</v>
      </c>
      <c r="Z39" s="16">
        <v>4</v>
      </c>
      <c r="AA39" s="18" t="s">
        <v>714</v>
      </c>
      <c r="AB39" s="16">
        <v>4</v>
      </c>
      <c r="AC39" s="18" t="s">
        <v>715</v>
      </c>
      <c r="AD39" s="16">
        <v>5</v>
      </c>
      <c r="AE39" s="18" t="s">
        <v>716</v>
      </c>
      <c r="AF39" s="16">
        <v>5</v>
      </c>
      <c r="AG39" s="18" t="s">
        <v>717</v>
      </c>
      <c r="AH39" s="16">
        <v>5</v>
      </c>
      <c r="AI39" s="18" t="s">
        <v>718</v>
      </c>
      <c r="AJ39" s="16">
        <v>10</v>
      </c>
      <c r="AK39" s="18" t="s">
        <v>719</v>
      </c>
      <c r="AL39" s="16">
        <v>5</v>
      </c>
      <c r="AM39" s="18" t="s">
        <v>720</v>
      </c>
      <c r="AN39" s="16">
        <v>5</v>
      </c>
      <c r="AO39" s="18" t="s">
        <v>721</v>
      </c>
      <c r="AP39" s="16" t="s">
        <v>79</v>
      </c>
      <c r="AQ39" s="18" t="s">
        <v>405</v>
      </c>
      <c r="AR39" s="16"/>
      <c r="AS39" s="20">
        <f>SUM(H39,J39,L39,N39,P39,R39,T39,V39,X39,Z39,AB39,AD39,AF39,AH39,AJ39,AL39,AN39)</f>
        <v>91</v>
      </c>
      <c r="AT39" s="14">
        <f>IF(C39="","",DATE(YEAR(C39),MONTH(C39),1))</f>
        <v>46082</v>
      </c>
      <c r="AU39" s="16" t="str">
        <f>IF(AT39="","",TEXT(AT39,"mmmm yyyy"))</f>
        <v>March 2026</v>
      </c>
      <c r="AV39" s="14">
        <f>IF(C39="","",C39-WEEKDAY(C39,2)+1)</f>
        <v>46090</v>
      </c>
      <c r="AW39" s="14">
        <f>IF(AV39="","",AV39+6)</f>
        <v>46096</v>
      </c>
      <c r="AX39" s="16" t="str">
        <f>IF(AV39="","",TEXT(AV39,"dd/mm/yyyy")&amp;" - "&amp;TEXT(AW39,"dd/mm/yyyy"))</f>
        <v>09/03/2026 - 15/03/2026</v>
      </c>
      <c r="AY39" s="16">
        <f>IF(B39="","",COUNTIFS($B$5:B39,B39,$AT$5:AT39,AT39))</f>
        <v>4</v>
      </c>
      <c r="AZ39" s="16">
        <f>IF(B39="","",COUNTIFS($B$5:B39,B39,$AV$5:AV39,AV39))</f>
        <v>4</v>
      </c>
      <c r="BA39" s="16" t="str">
        <f>IF(B39="","",TEXT(AY39,"00")&amp;"|"&amp;B39&amp;"|"&amp;TEXT(AT39,"yyyymmdd"))</f>
        <v>04|Nattapol Suprom|20260301</v>
      </c>
      <c r="BB39" s="16" t="str">
        <f>IF(B39="","",TEXT(AZ39,"00")&amp;"|"&amp;B39&amp;"|"&amp;TEXT(AV39,"yyyymmdd"))</f>
        <v>04|Nattapol Suprom|20260309</v>
      </c>
      <c r="BC39" s="16">
        <f>IF(OR(AQ39="YES",AQ39="Yes",AQ39="Y",AQ39=1),1,0)</f>
        <v>0</v>
      </c>
    </row>
    <row r="40" spans="1:55" s="11" customFormat="1" ht="24.75" customHeight="1">
      <c r="A40" s="12">
        <v>46098.718705370367</v>
      </c>
      <c r="B40" s="13" t="s">
        <v>290</v>
      </c>
      <c r="C40" s="14">
        <v>46097</v>
      </c>
      <c r="D40" s="15">
        <v>0.35625000000000001</v>
      </c>
      <c r="E40" s="15">
        <v>0.36805555555555558</v>
      </c>
      <c r="F40" s="16" t="s">
        <v>722</v>
      </c>
      <c r="G40" s="17" t="s">
        <v>723</v>
      </c>
      <c r="H40" s="16">
        <v>10</v>
      </c>
      <c r="I40" s="18" t="s">
        <v>724</v>
      </c>
      <c r="J40" s="16">
        <v>5</v>
      </c>
      <c r="K40" s="18" t="s">
        <v>725</v>
      </c>
      <c r="L40" s="16">
        <v>5</v>
      </c>
      <c r="M40" s="18" t="s">
        <v>726</v>
      </c>
      <c r="N40" s="16">
        <v>5</v>
      </c>
      <c r="O40" s="18" t="s">
        <v>727</v>
      </c>
      <c r="P40" s="16">
        <v>4</v>
      </c>
      <c r="Q40" s="19" t="s">
        <v>728</v>
      </c>
      <c r="R40" s="16">
        <v>5</v>
      </c>
      <c r="S40" s="19" t="s">
        <v>729</v>
      </c>
      <c r="T40" s="16">
        <v>5</v>
      </c>
      <c r="U40" s="18" t="s">
        <v>730</v>
      </c>
      <c r="V40" s="16">
        <v>8</v>
      </c>
      <c r="W40" s="18" t="s">
        <v>731</v>
      </c>
      <c r="X40" s="16">
        <v>5</v>
      </c>
      <c r="Y40" s="18" t="s">
        <v>732</v>
      </c>
      <c r="Z40" s="16">
        <v>5</v>
      </c>
      <c r="AA40" s="18" t="s">
        <v>733</v>
      </c>
      <c r="AB40" s="16">
        <v>5</v>
      </c>
      <c r="AC40" s="18" t="s">
        <v>734</v>
      </c>
      <c r="AD40" s="16">
        <v>5</v>
      </c>
      <c r="AE40" s="18" t="s">
        <v>625</v>
      </c>
      <c r="AF40" s="16">
        <v>5</v>
      </c>
      <c r="AG40" s="18" t="s">
        <v>735</v>
      </c>
      <c r="AH40" s="16">
        <v>5</v>
      </c>
      <c r="AI40" s="18" t="s">
        <v>736</v>
      </c>
      <c r="AJ40" s="16">
        <v>10</v>
      </c>
      <c r="AK40" s="18" t="s">
        <v>737</v>
      </c>
      <c r="AL40" s="16">
        <v>5</v>
      </c>
      <c r="AM40" s="13" t="s">
        <v>738</v>
      </c>
      <c r="AN40" s="16">
        <v>5</v>
      </c>
      <c r="AO40" s="18" t="s">
        <v>739</v>
      </c>
      <c r="AP40" s="16" t="s">
        <v>79</v>
      </c>
      <c r="AQ40" s="18" t="s">
        <v>740</v>
      </c>
      <c r="AR40" s="16"/>
      <c r="AS40" s="20">
        <f>SUM(H40,J40,L40,N40,P40,R40,T40,V40,X40,Z40,AB40,AD40,AF40,AH40,AJ40,AL40,AN40)</f>
        <v>97</v>
      </c>
      <c r="AT40" s="14">
        <f>IF(C40="","",DATE(YEAR(C40),MONTH(C40),1))</f>
        <v>46082</v>
      </c>
      <c r="AU40" s="16" t="str">
        <f>IF(AT40="","",TEXT(AT40,"mmmm yyyy"))</f>
        <v>March 2026</v>
      </c>
      <c r="AV40" s="14">
        <f>IF(C40="","",C40-WEEKDAY(C40,2)+1)</f>
        <v>46097</v>
      </c>
      <c r="AW40" s="14">
        <f>IF(AV40="","",AV40+6)</f>
        <v>46103</v>
      </c>
      <c r="AX40" s="16" t="str">
        <f>IF(AV40="","",TEXT(AV40,"dd/mm/yyyy")&amp;" - "&amp;TEXT(AW40,"dd/mm/yyyy"))</f>
        <v>16/03/2026 - 22/03/2026</v>
      </c>
      <c r="AY40" s="16">
        <f>IF(B40="","",COUNTIFS($B$5:B40,B40,$AT$5:AT40,AT40))</f>
        <v>3</v>
      </c>
      <c r="AZ40" s="16">
        <f>IF(B40="","",COUNTIFS($B$5:B40,B40,$AV$5:AV40,AV40))</f>
        <v>1</v>
      </c>
      <c r="BA40" s="16" t="str">
        <f>IF(B40="","",TEXT(AY40,"00")&amp;"|"&amp;B40&amp;"|"&amp;TEXT(AT40,"yyyymmdd"))</f>
        <v>03|Suphitcha Keawliam|20260301</v>
      </c>
      <c r="BB40" s="16" t="str">
        <f>IF(B40="","",TEXT(AZ40,"00")&amp;"|"&amp;B40&amp;"|"&amp;TEXT(AV40,"yyyymmdd"))</f>
        <v>01|Suphitcha Keawliam|20260316</v>
      </c>
      <c r="BC40" s="16">
        <f>IF(OR(AQ40="YES",AQ40="Yes",AQ40="Y",AQ40=1),1,0)</f>
        <v>0</v>
      </c>
    </row>
    <row r="41" spans="1:55" s="11" customFormat="1" ht="24.75" customHeight="1">
      <c r="A41" s="12">
        <v>46098.723436851848</v>
      </c>
      <c r="B41" s="13" t="s">
        <v>443</v>
      </c>
      <c r="C41" s="14">
        <v>46097</v>
      </c>
      <c r="D41" s="15">
        <v>0.83888888888888891</v>
      </c>
      <c r="E41" s="15">
        <v>0.83888888888888891</v>
      </c>
      <c r="F41" s="16" t="s">
        <v>741</v>
      </c>
      <c r="G41" s="17" t="s">
        <v>742</v>
      </c>
      <c r="H41" s="16">
        <v>3</v>
      </c>
      <c r="I41" s="18" t="s">
        <v>743</v>
      </c>
      <c r="J41" s="16">
        <v>4</v>
      </c>
      <c r="K41" s="18" t="s">
        <v>744</v>
      </c>
      <c r="L41" s="16">
        <v>5</v>
      </c>
      <c r="M41" s="18" t="s">
        <v>745</v>
      </c>
      <c r="N41" s="16">
        <v>3</v>
      </c>
      <c r="O41" s="18" t="s">
        <v>746</v>
      </c>
      <c r="P41" s="16">
        <v>3</v>
      </c>
      <c r="Q41" s="19" t="s">
        <v>747</v>
      </c>
      <c r="R41" s="16">
        <v>1</v>
      </c>
      <c r="S41" s="19" t="s">
        <v>748</v>
      </c>
      <c r="T41" s="16">
        <v>2</v>
      </c>
      <c r="U41" s="18" t="s">
        <v>749</v>
      </c>
      <c r="V41" s="16">
        <v>2</v>
      </c>
      <c r="W41" s="18" t="s">
        <v>750</v>
      </c>
      <c r="X41" s="16">
        <v>2</v>
      </c>
      <c r="Y41" s="18" t="s">
        <v>751</v>
      </c>
      <c r="Z41" s="16">
        <v>1</v>
      </c>
      <c r="AA41" s="18" t="s">
        <v>752</v>
      </c>
      <c r="AB41" s="16">
        <v>3</v>
      </c>
      <c r="AC41" s="18" t="s">
        <v>753</v>
      </c>
      <c r="AD41" s="16">
        <v>4</v>
      </c>
      <c r="AE41" s="18" t="s">
        <v>754</v>
      </c>
      <c r="AF41" s="16">
        <v>4</v>
      </c>
      <c r="AG41" s="18" t="s">
        <v>755</v>
      </c>
      <c r="AH41" s="16">
        <v>3</v>
      </c>
      <c r="AI41" s="18" t="s">
        <v>756</v>
      </c>
      <c r="AJ41" s="16">
        <v>4</v>
      </c>
      <c r="AK41" s="18" t="s">
        <v>757</v>
      </c>
      <c r="AL41" s="16">
        <v>5</v>
      </c>
      <c r="AM41" s="18" t="s">
        <v>758</v>
      </c>
      <c r="AN41" s="16">
        <v>4</v>
      </c>
      <c r="AO41" s="18" t="s">
        <v>759</v>
      </c>
      <c r="AP41" s="16" t="s">
        <v>79</v>
      </c>
      <c r="AQ41" s="18" t="s">
        <v>760</v>
      </c>
      <c r="AR41" s="16"/>
      <c r="AS41" s="20">
        <f>SUM(H41,J41,L41,N41,P41,R41,T41,V41,X41,Z41,AB41,AD41,AF41,AH41,AJ41,AL41,AN41)</f>
        <v>53</v>
      </c>
      <c r="AT41" s="14">
        <f>IF(C41="","",DATE(YEAR(C41),MONTH(C41),1))</f>
        <v>46082</v>
      </c>
      <c r="AU41" s="16" t="str">
        <f>IF(AT41="","",TEXT(AT41,"mmmm yyyy"))</f>
        <v>March 2026</v>
      </c>
      <c r="AV41" s="14">
        <f>IF(C41="","",C41-WEEKDAY(C41,2)+1)</f>
        <v>46097</v>
      </c>
      <c r="AW41" s="14">
        <f>IF(AV41="","",AV41+6)</f>
        <v>46103</v>
      </c>
      <c r="AX41" s="16" t="str">
        <f>IF(AV41="","",TEXT(AV41,"dd/mm/yyyy")&amp;" - "&amp;TEXT(AW41,"dd/mm/yyyy"))</f>
        <v>16/03/2026 - 22/03/2026</v>
      </c>
      <c r="AY41" s="16">
        <f>IF(B41="","",COUNTIFS($B$5:B41,B41,$AT$5:AT41,AT41))</f>
        <v>3</v>
      </c>
      <c r="AZ41" s="16">
        <f>IF(B41="","",COUNTIFS($B$5:B41,B41,$AV$5:AV41,AV41))</f>
        <v>1</v>
      </c>
      <c r="BA41" s="16" t="str">
        <f>IF(B41="","",TEXT(AY41,"00")&amp;"|"&amp;B41&amp;"|"&amp;TEXT(AT41,"yyyymmdd"))</f>
        <v>03|Sunijtra Siritip|20260301</v>
      </c>
      <c r="BB41" s="16" t="str">
        <f>IF(B41="","",TEXT(AZ41,"00")&amp;"|"&amp;B41&amp;"|"&amp;TEXT(AV41,"yyyymmdd"))</f>
        <v>01|Sunijtra Siritip|20260316</v>
      </c>
      <c r="BC41" s="16">
        <f>IF(OR(AQ41="YES",AQ41="Yes",AQ41="Y",AQ41=1),1,0)</f>
        <v>0</v>
      </c>
    </row>
    <row r="42" spans="1:55" s="11" customFormat="1" ht="24.75" customHeight="1">
      <c r="A42" s="12">
        <v>46098.728461736107</v>
      </c>
      <c r="B42" s="13" t="s">
        <v>184</v>
      </c>
      <c r="C42" s="14">
        <v>46097</v>
      </c>
      <c r="D42" s="15">
        <v>0.84097222222222223</v>
      </c>
      <c r="E42" s="15">
        <v>0.84236111111111112</v>
      </c>
      <c r="F42" s="16" t="s">
        <v>761</v>
      </c>
      <c r="G42" s="17" t="s">
        <v>762</v>
      </c>
      <c r="H42" s="16">
        <v>9</v>
      </c>
      <c r="I42" s="18" t="s">
        <v>763</v>
      </c>
      <c r="J42" s="16">
        <v>4</v>
      </c>
      <c r="K42" s="18" t="s">
        <v>764</v>
      </c>
      <c r="L42" s="16">
        <v>5</v>
      </c>
      <c r="M42" s="18" t="s">
        <v>765</v>
      </c>
      <c r="N42" s="16">
        <v>4</v>
      </c>
      <c r="O42" s="18" t="s">
        <v>766</v>
      </c>
      <c r="P42" s="16">
        <v>3</v>
      </c>
      <c r="Q42" s="19" t="s">
        <v>767</v>
      </c>
      <c r="R42" s="16">
        <v>2</v>
      </c>
      <c r="S42" s="19" t="s">
        <v>768</v>
      </c>
      <c r="T42" s="16">
        <v>5</v>
      </c>
      <c r="U42" s="18" t="s">
        <v>769</v>
      </c>
      <c r="V42" s="16">
        <v>3</v>
      </c>
      <c r="W42" s="18" t="s">
        <v>770</v>
      </c>
      <c r="X42" s="16">
        <v>4</v>
      </c>
      <c r="Y42" s="18" t="s">
        <v>771</v>
      </c>
      <c r="Z42" s="16">
        <v>1</v>
      </c>
      <c r="AA42" s="18" t="s">
        <v>772</v>
      </c>
      <c r="AB42" s="16">
        <v>4</v>
      </c>
      <c r="AC42" s="18" t="s">
        <v>773</v>
      </c>
      <c r="AD42" s="16">
        <v>5</v>
      </c>
      <c r="AE42" s="18" t="s">
        <v>774</v>
      </c>
      <c r="AF42" s="16">
        <v>5</v>
      </c>
      <c r="AG42" s="18" t="s">
        <v>775</v>
      </c>
      <c r="AH42" s="16">
        <v>3</v>
      </c>
      <c r="AI42" s="18" t="s">
        <v>776</v>
      </c>
      <c r="AJ42" s="16">
        <v>6</v>
      </c>
      <c r="AK42" s="18" t="s">
        <v>777</v>
      </c>
      <c r="AL42" s="16">
        <v>5</v>
      </c>
      <c r="AM42" s="18" t="s">
        <v>778</v>
      </c>
      <c r="AN42" s="16">
        <v>5</v>
      </c>
      <c r="AO42" s="18" t="s">
        <v>779</v>
      </c>
      <c r="AP42" s="16" t="s">
        <v>79</v>
      </c>
      <c r="AQ42" s="18" t="s">
        <v>780</v>
      </c>
      <c r="AR42" s="16"/>
      <c r="AS42" s="20">
        <f>SUM(H42,J42,L42,N42,P42,R42,T42,V42,X42,Z42,AB42,AD42,AF42,AH42,AJ42,AL42,AN42)</f>
        <v>73</v>
      </c>
      <c r="AT42" s="14">
        <f>IF(C42="","",DATE(YEAR(C42),MONTH(C42),1))</f>
        <v>46082</v>
      </c>
      <c r="AU42" s="16" t="str">
        <f>IF(AT42="","",TEXT(AT42,"mmmm yyyy"))</f>
        <v>March 2026</v>
      </c>
      <c r="AV42" s="14">
        <f>IF(C42="","",C42-WEEKDAY(C42,2)+1)</f>
        <v>46097</v>
      </c>
      <c r="AW42" s="14">
        <f>IF(AV42="","",AV42+6)</f>
        <v>46103</v>
      </c>
      <c r="AX42" s="16" t="str">
        <f>IF(AV42="","",TEXT(AV42,"dd/mm/yyyy")&amp;" - "&amp;TEXT(AW42,"dd/mm/yyyy"))</f>
        <v>16/03/2026 - 22/03/2026</v>
      </c>
      <c r="AY42" s="16">
        <f>IF(B42="","",COUNTIFS($B$5:B42,B42,$AT$5:AT42,AT42))</f>
        <v>5</v>
      </c>
      <c r="AZ42" s="16">
        <f>IF(B42="","",COUNTIFS($B$5:B42,B42,$AV$5:AV42,AV42))</f>
        <v>1</v>
      </c>
      <c r="BA42" s="16" t="str">
        <f>IF(B42="","",TEXT(AY42,"00")&amp;"|"&amp;B42&amp;"|"&amp;TEXT(AT42,"yyyymmdd"))</f>
        <v>05|Wachiraporn chailittichai|20260301</v>
      </c>
      <c r="BB42" s="16" t="str">
        <f>IF(B42="","",TEXT(AZ42,"00")&amp;"|"&amp;B42&amp;"|"&amp;TEXT(AV42,"yyyymmdd"))</f>
        <v>01|Wachiraporn chailittichai|20260316</v>
      </c>
      <c r="BC42" s="16">
        <f>IF(OR(AQ42="YES",AQ42="Yes",AQ42="Y",AQ42=1),1,0)</f>
        <v>0</v>
      </c>
    </row>
    <row r="43" spans="1:55" s="11" customFormat="1" ht="24.75" customHeight="1">
      <c r="A43" s="12">
        <v>46098.73721806713</v>
      </c>
      <c r="B43" s="13" t="s">
        <v>102</v>
      </c>
      <c r="C43" s="14">
        <v>46097</v>
      </c>
      <c r="D43" s="15">
        <v>0.57638888888888884</v>
      </c>
      <c r="E43" s="15">
        <v>0.57916666666666672</v>
      </c>
      <c r="F43" s="16" t="s">
        <v>781</v>
      </c>
      <c r="G43" s="17" t="s">
        <v>782</v>
      </c>
      <c r="H43" s="16">
        <v>8</v>
      </c>
      <c r="I43" s="18" t="s">
        <v>783</v>
      </c>
      <c r="J43" s="16">
        <v>4</v>
      </c>
      <c r="K43" s="18" t="s">
        <v>784</v>
      </c>
      <c r="L43" s="16">
        <v>5</v>
      </c>
      <c r="M43" s="18" t="s">
        <v>785</v>
      </c>
      <c r="N43" s="16">
        <v>4</v>
      </c>
      <c r="O43" s="18" t="s">
        <v>786</v>
      </c>
      <c r="P43" s="16">
        <v>4</v>
      </c>
      <c r="Q43" s="19" t="s">
        <v>787</v>
      </c>
      <c r="R43" s="16">
        <v>4</v>
      </c>
      <c r="S43" s="19" t="s">
        <v>788</v>
      </c>
      <c r="T43" s="16">
        <v>3</v>
      </c>
      <c r="U43" s="18" t="s">
        <v>789</v>
      </c>
      <c r="V43" s="16">
        <v>8</v>
      </c>
      <c r="W43" s="18" t="s">
        <v>790</v>
      </c>
      <c r="X43" s="16">
        <v>4</v>
      </c>
      <c r="Y43" s="18" t="s">
        <v>791</v>
      </c>
      <c r="Z43" s="16">
        <v>4</v>
      </c>
      <c r="AA43" s="18" t="s">
        <v>792</v>
      </c>
      <c r="AB43" s="16">
        <v>4</v>
      </c>
      <c r="AC43" s="18" t="s">
        <v>793</v>
      </c>
      <c r="AD43" s="16">
        <v>4</v>
      </c>
      <c r="AE43" s="18" t="s">
        <v>794</v>
      </c>
      <c r="AF43" s="16">
        <v>5</v>
      </c>
      <c r="AG43" s="18" t="s">
        <v>795</v>
      </c>
      <c r="AH43" s="16">
        <v>5</v>
      </c>
      <c r="AI43" s="18" t="s">
        <v>796</v>
      </c>
      <c r="AJ43" s="16">
        <v>8</v>
      </c>
      <c r="AK43" s="18" t="s">
        <v>797</v>
      </c>
      <c r="AL43" s="16">
        <v>2</v>
      </c>
      <c r="AM43" s="18" t="s">
        <v>798</v>
      </c>
      <c r="AN43" s="16">
        <v>5</v>
      </c>
      <c r="AO43" s="18" t="s">
        <v>799</v>
      </c>
      <c r="AP43" s="16" t="s">
        <v>79</v>
      </c>
      <c r="AQ43" s="18" t="s">
        <v>800</v>
      </c>
      <c r="AR43" s="16"/>
      <c r="AS43" s="20">
        <f>SUM(H43,J43,L43,N43,P43,R43,T43,V43,X43,Z43,AB43,AD43,AF43,AH43,AJ43,AL43,AN43)</f>
        <v>81</v>
      </c>
      <c r="AT43" s="14">
        <f>IF(C43="","",DATE(YEAR(C43),MONTH(C43),1))</f>
        <v>46082</v>
      </c>
      <c r="AU43" s="16" t="str">
        <f>IF(AT43="","",TEXT(AT43,"mmmm yyyy"))</f>
        <v>March 2026</v>
      </c>
      <c r="AV43" s="14">
        <f>IF(C43="","",C43-WEEKDAY(C43,2)+1)</f>
        <v>46097</v>
      </c>
      <c r="AW43" s="14">
        <f>IF(AV43="","",AV43+6)</f>
        <v>46103</v>
      </c>
      <c r="AX43" s="16" t="str">
        <f>IF(AV43="","",TEXT(AV43,"dd/mm/yyyy")&amp;" - "&amp;TEXT(AW43,"dd/mm/yyyy"))</f>
        <v>16/03/2026 - 22/03/2026</v>
      </c>
      <c r="AY43" s="16">
        <f>IF(B43="","",COUNTIFS($B$5:B43,B43,$AT$5:AT43,AT43))</f>
        <v>5</v>
      </c>
      <c r="AZ43" s="16">
        <f>IF(B43="","",COUNTIFS($B$5:B43,B43,$AV$5:AV43,AV43))</f>
        <v>1</v>
      </c>
      <c r="BA43" s="16" t="str">
        <f>IF(B43="","",TEXT(AY43,"00")&amp;"|"&amp;B43&amp;"|"&amp;TEXT(AT43,"yyyymmdd"))</f>
        <v>05|Arisa aiemrit|20260301</v>
      </c>
      <c r="BB43" s="16" t="str">
        <f>IF(B43="","",TEXT(AZ43,"00")&amp;"|"&amp;B43&amp;"|"&amp;TEXT(AV43,"yyyymmdd"))</f>
        <v>01|Arisa aiemrit|20260316</v>
      </c>
      <c r="BC43" s="16">
        <f>IF(OR(AQ43="YES",AQ43="Yes",AQ43="Y",AQ43=1),1,0)</f>
        <v>0</v>
      </c>
    </row>
    <row r="44" spans="1:55" s="11" customFormat="1" ht="24.75" customHeight="1">
      <c r="A44" s="12">
        <v>46098.741919988417</v>
      </c>
      <c r="B44" s="13" t="s">
        <v>503</v>
      </c>
      <c r="C44" s="14">
        <v>46097</v>
      </c>
      <c r="D44" s="15">
        <v>0.65972222222222221</v>
      </c>
      <c r="E44" s="15">
        <v>0.6645833333333333</v>
      </c>
      <c r="F44" s="16" t="s">
        <v>801</v>
      </c>
      <c r="G44" s="17" t="s">
        <v>802</v>
      </c>
      <c r="H44" s="16">
        <v>0</v>
      </c>
      <c r="I44" s="18" t="s">
        <v>803</v>
      </c>
      <c r="J44" s="16">
        <v>0</v>
      </c>
      <c r="K44" s="18" t="s">
        <v>804</v>
      </c>
      <c r="L44" s="16">
        <v>5</v>
      </c>
      <c r="M44" s="18" t="s">
        <v>805</v>
      </c>
      <c r="N44" s="16">
        <v>0</v>
      </c>
      <c r="O44" s="18" t="s">
        <v>806</v>
      </c>
      <c r="P44" s="16">
        <v>0</v>
      </c>
      <c r="Q44" s="19" t="s">
        <v>807</v>
      </c>
      <c r="R44" s="16">
        <v>0</v>
      </c>
      <c r="S44" s="19" t="s">
        <v>808</v>
      </c>
      <c r="T44" s="16">
        <v>0</v>
      </c>
      <c r="U44" s="18" t="s">
        <v>809</v>
      </c>
      <c r="V44" s="16">
        <v>0</v>
      </c>
      <c r="W44" s="18" t="s">
        <v>810</v>
      </c>
      <c r="X44" s="16">
        <v>1</v>
      </c>
      <c r="Y44" s="24" t="s">
        <v>811</v>
      </c>
      <c r="Z44" s="16">
        <v>0</v>
      </c>
      <c r="AA44" s="18" t="s">
        <v>812</v>
      </c>
      <c r="AB44" s="16">
        <v>0</v>
      </c>
      <c r="AC44" s="18" t="s">
        <v>813</v>
      </c>
      <c r="AD44" s="16">
        <v>0</v>
      </c>
      <c r="AE44" s="18" t="s">
        <v>814</v>
      </c>
      <c r="AF44" s="16">
        <v>0</v>
      </c>
      <c r="AG44" s="18" t="s">
        <v>815</v>
      </c>
      <c r="AH44" s="16">
        <v>0</v>
      </c>
      <c r="AI44" s="18" t="s">
        <v>816</v>
      </c>
      <c r="AJ44" s="16">
        <v>2</v>
      </c>
      <c r="AK44" s="18" t="s">
        <v>817</v>
      </c>
      <c r="AL44" s="16">
        <v>2</v>
      </c>
      <c r="AM44" s="18" t="s">
        <v>818</v>
      </c>
      <c r="AN44" s="16">
        <v>3</v>
      </c>
      <c r="AO44" s="18" t="s">
        <v>819</v>
      </c>
      <c r="AP44" s="16" t="s">
        <v>79</v>
      </c>
      <c r="AQ44" s="18" t="s">
        <v>820</v>
      </c>
      <c r="AR44" s="16"/>
      <c r="AS44" s="20">
        <f>SUM(H44,J44,L44,N44,P44,R44,T44,V44,X44,Z44,AB44,AD44,AF44,AH44,AJ44,AL44,AN44)</f>
        <v>13</v>
      </c>
      <c r="AT44" s="14">
        <f>IF(C44="","",DATE(YEAR(C44),MONTH(C44),1))</f>
        <v>46082</v>
      </c>
      <c r="AU44" s="16" t="str">
        <f>IF(AT44="","",TEXT(AT44,"mmmm yyyy"))</f>
        <v>March 2026</v>
      </c>
      <c r="AV44" s="14">
        <f>IF(C44="","",C44-WEEKDAY(C44,2)+1)</f>
        <v>46097</v>
      </c>
      <c r="AW44" s="14">
        <f>IF(AV44="","",AV44+6)</f>
        <v>46103</v>
      </c>
      <c r="AX44" s="16" t="str">
        <f>IF(AV44="","",TEXT(AV44,"dd/mm/yyyy")&amp;" - "&amp;TEXT(AW44,"dd/mm/yyyy"))</f>
        <v>16/03/2026 - 22/03/2026</v>
      </c>
      <c r="AY44" s="16">
        <f>IF(B44="","",COUNTIFS($B$5:B44,B44,$AT$5:AT44,AT44))</f>
        <v>3</v>
      </c>
      <c r="AZ44" s="16">
        <f>IF(B44="","",COUNTIFS($B$5:B44,B44,$AV$5:AV44,AV44))</f>
        <v>1</v>
      </c>
      <c r="BA44" s="16" t="str">
        <f>IF(B44="","",TEXT(AY44,"00")&amp;"|"&amp;B44&amp;"|"&amp;TEXT(AT44,"yyyymmdd"))</f>
        <v>03|Wassana Phothong|20260301</v>
      </c>
      <c r="BB44" s="16" t="str">
        <f>IF(B44="","",TEXT(AZ44,"00")&amp;"|"&amp;B44&amp;"|"&amp;TEXT(AV44,"yyyymmdd"))</f>
        <v>01|Wassana Phothong|20260316</v>
      </c>
      <c r="BC44" s="16">
        <f>IF(OR(AQ44="YES",AQ44="Yes",AQ44="Y",AQ44=1),1,0)</f>
        <v>0</v>
      </c>
    </row>
    <row r="45" spans="1:55" s="11" customFormat="1" ht="24.75" customHeight="1">
      <c r="A45" s="12">
        <v>46100.458808680552</v>
      </c>
      <c r="B45" s="13" t="s">
        <v>102</v>
      </c>
      <c r="C45" s="14">
        <v>46097</v>
      </c>
      <c r="D45" s="15">
        <v>0.83333333333333337</v>
      </c>
      <c r="E45" s="15">
        <v>0.83472222222222225</v>
      </c>
      <c r="F45" s="16" t="s">
        <v>821</v>
      </c>
      <c r="G45" s="17" t="s">
        <v>822</v>
      </c>
      <c r="H45" s="16">
        <v>8</v>
      </c>
      <c r="I45" s="18" t="s">
        <v>823</v>
      </c>
      <c r="J45" s="16">
        <v>3</v>
      </c>
      <c r="K45" s="18" t="s">
        <v>824</v>
      </c>
      <c r="L45" s="16">
        <v>5</v>
      </c>
      <c r="M45" s="18" t="s">
        <v>825</v>
      </c>
      <c r="N45" s="16">
        <v>2</v>
      </c>
      <c r="O45" s="18" t="s">
        <v>826</v>
      </c>
      <c r="P45" s="16">
        <v>2</v>
      </c>
      <c r="Q45" s="19" t="s">
        <v>827</v>
      </c>
      <c r="R45" s="16">
        <v>3</v>
      </c>
      <c r="S45" s="19" t="s">
        <v>828</v>
      </c>
      <c r="T45" s="16">
        <v>2</v>
      </c>
      <c r="U45" s="18" t="s">
        <v>829</v>
      </c>
      <c r="V45" s="16">
        <v>4</v>
      </c>
      <c r="W45" s="18" t="s">
        <v>830</v>
      </c>
      <c r="X45" s="16">
        <v>3</v>
      </c>
      <c r="Y45" s="18" t="s">
        <v>831</v>
      </c>
      <c r="Z45" s="16">
        <v>3</v>
      </c>
      <c r="AA45" s="18" t="s">
        <v>832</v>
      </c>
      <c r="AB45" s="16">
        <v>4</v>
      </c>
      <c r="AC45" s="18" t="s">
        <v>833</v>
      </c>
      <c r="AD45" s="16">
        <v>4</v>
      </c>
      <c r="AE45" s="18" t="s">
        <v>834</v>
      </c>
      <c r="AF45" s="16">
        <v>5</v>
      </c>
      <c r="AG45" s="18" t="s">
        <v>835</v>
      </c>
      <c r="AH45" s="16">
        <v>2</v>
      </c>
      <c r="AI45" s="18" t="s">
        <v>836</v>
      </c>
      <c r="AJ45" s="16">
        <v>6</v>
      </c>
      <c r="AK45" s="18" t="s">
        <v>837</v>
      </c>
      <c r="AL45" s="16">
        <v>2</v>
      </c>
      <c r="AM45" s="18" t="s">
        <v>838</v>
      </c>
      <c r="AN45" s="16">
        <v>5</v>
      </c>
      <c r="AO45" s="18" t="s">
        <v>799</v>
      </c>
      <c r="AP45" s="16" t="s">
        <v>79</v>
      </c>
      <c r="AQ45" s="18" t="s">
        <v>839</v>
      </c>
      <c r="AR45" s="16"/>
      <c r="AS45" s="20">
        <f>SUM(H45,J45,L45,N45,P45,R45,T45,V45,X45,Z45,AB45,AD45,AF45,AH45,AJ45,AL45,AN45)</f>
        <v>63</v>
      </c>
      <c r="AT45" s="14">
        <f>IF(C45="","",DATE(YEAR(C45),MONTH(C45),1))</f>
        <v>46082</v>
      </c>
      <c r="AU45" s="16" t="str">
        <f>IF(AT45="","",TEXT(AT45,"mmmm yyyy"))</f>
        <v>March 2026</v>
      </c>
      <c r="AV45" s="14">
        <f>IF(C45="","",C45-WEEKDAY(C45,2)+1)</f>
        <v>46097</v>
      </c>
      <c r="AW45" s="14">
        <f>IF(AV45="","",AV45+6)</f>
        <v>46103</v>
      </c>
      <c r="AX45" s="16" t="str">
        <f>IF(AV45="","",TEXT(AV45,"dd/mm/yyyy")&amp;" - "&amp;TEXT(AW45,"dd/mm/yyyy"))</f>
        <v>16/03/2026 - 22/03/2026</v>
      </c>
      <c r="AY45" s="16">
        <f>IF(B45="","",COUNTIFS($B$5:B45,B45,$AT$5:AT45,AT45))</f>
        <v>6</v>
      </c>
      <c r="AZ45" s="16">
        <f>IF(B45="","",COUNTIFS($B$5:B45,B45,$AV$5:AV45,AV45))</f>
        <v>2</v>
      </c>
      <c r="BA45" s="16" t="str">
        <f>IF(B45="","",TEXT(AY45,"00")&amp;"|"&amp;B45&amp;"|"&amp;TEXT(AT45,"yyyymmdd"))</f>
        <v>06|Arisa aiemrit|20260301</v>
      </c>
      <c r="BB45" s="16" t="str">
        <f>IF(B45="","",TEXT(AZ45,"00")&amp;"|"&amp;B45&amp;"|"&amp;TEXT(AV45,"yyyymmdd"))</f>
        <v>02|Arisa aiemrit|20260316</v>
      </c>
      <c r="BC45" s="16">
        <f>IF(OR(AQ45="YES",AQ45="Yes",AQ45="Y",AQ45=1),1,0)</f>
        <v>0</v>
      </c>
    </row>
    <row r="46" spans="1:55" s="11" customFormat="1" ht="24.75" customHeight="1">
      <c r="A46" s="12">
        <v>46100.605715648147</v>
      </c>
      <c r="B46" s="13" t="s">
        <v>503</v>
      </c>
      <c r="C46" s="14">
        <v>46097</v>
      </c>
      <c r="D46" s="15">
        <v>0.64236111111111116</v>
      </c>
      <c r="E46" s="15">
        <v>0.64861111111111114</v>
      </c>
      <c r="F46" s="16" t="s">
        <v>840</v>
      </c>
      <c r="G46" s="17" t="s">
        <v>841</v>
      </c>
      <c r="H46" s="16">
        <v>9</v>
      </c>
      <c r="I46" s="18" t="s">
        <v>842</v>
      </c>
      <c r="J46" s="16">
        <v>5</v>
      </c>
      <c r="K46" s="18" t="s">
        <v>843</v>
      </c>
      <c r="L46" s="16">
        <v>5</v>
      </c>
      <c r="M46" s="18" t="s">
        <v>844</v>
      </c>
      <c r="N46" s="16">
        <v>4</v>
      </c>
      <c r="O46" s="18" t="s">
        <v>845</v>
      </c>
      <c r="P46" s="16">
        <v>4</v>
      </c>
      <c r="Q46" s="19" t="s">
        <v>846</v>
      </c>
      <c r="R46" s="16">
        <v>5</v>
      </c>
      <c r="S46" s="19" t="s">
        <v>847</v>
      </c>
      <c r="T46" s="16">
        <v>4</v>
      </c>
      <c r="U46" s="18" t="s">
        <v>848</v>
      </c>
      <c r="V46" s="16">
        <v>6</v>
      </c>
      <c r="W46" s="18" t="s">
        <v>849</v>
      </c>
      <c r="X46" s="16">
        <v>4</v>
      </c>
      <c r="Y46" s="18" t="s">
        <v>850</v>
      </c>
      <c r="Z46" s="16">
        <v>3</v>
      </c>
      <c r="AA46" s="18" t="s">
        <v>851</v>
      </c>
      <c r="AB46" s="16">
        <v>5</v>
      </c>
      <c r="AC46" s="18" t="s">
        <v>852</v>
      </c>
      <c r="AD46" s="16">
        <v>5</v>
      </c>
      <c r="AE46" s="18" t="s">
        <v>853</v>
      </c>
      <c r="AF46" s="16">
        <v>5</v>
      </c>
      <c r="AG46" s="18" t="s">
        <v>854</v>
      </c>
      <c r="AH46" s="16">
        <v>5</v>
      </c>
      <c r="AI46" s="18" t="s">
        <v>855</v>
      </c>
      <c r="AJ46" s="16">
        <v>9</v>
      </c>
      <c r="AK46" s="18" t="s">
        <v>856</v>
      </c>
      <c r="AL46" s="16">
        <v>5</v>
      </c>
      <c r="AM46" s="13" t="s">
        <v>857</v>
      </c>
      <c r="AN46" s="16">
        <v>5</v>
      </c>
      <c r="AO46" s="18" t="s">
        <v>858</v>
      </c>
      <c r="AP46" s="16" t="s">
        <v>79</v>
      </c>
      <c r="AQ46" s="18" t="s">
        <v>859</v>
      </c>
      <c r="AR46" s="16"/>
      <c r="AS46" s="20">
        <f>SUM(H46,J46,L46,N46,P46,R46,T46,V46,X46,Z46,AB46,AD46,AF46,AH46,AJ46,AL46,AN46)</f>
        <v>88</v>
      </c>
      <c r="AT46" s="14">
        <f>IF(C46="","",DATE(YEAR(C46),MONTH(C46),1))</f>
        <v>46082</v>
      </c>
      <c r="AU46" s="16" t="str">
        <f>IF(AT46="","",TEXT(AT46,"mmmm yyyy"))</f>
        <v>March 2026</v>
      </c>
      <c r="AV46" s="14">
        <f>IF(C46="","",C46-WEEKDAY(C46,2)+1)</f>
        <v>46097</v>
      </c>
      <c r="AW46" s="14">
        <f>IF(AV46="","",AV46+6)</f>
        <v>46103</v>
      </c>
      <c r="AX46" s="16" t="str">
        <f>IF(AV46="","",TEXT(AV46,"dd/mm/yyyy")&amp;" - "&amp;TEXT(AW46,"dd/mm/yyyy"))</f>
        <v>16/03/2026 - 22/03/2026</v>
      </c>
      <c r="AY46" s="16">
        <f>IF(B46="","",COUNTIFS($B$5:B46,B46,$AT$5:AT46,AT46))</f>
        <v>4</v>
      </c>
      <c r="AZ46" s="16">
        <f>IF(B46="","",COUNTIFS($B$5:B46,B46,$AV$5:AV46,AV46))</f>
        <v>2</v>
      </c>
      <c r="BA46" s="16" t="str">
        <f>IF(B46="","",TEXT(AY46,"00")&amp;"|"&amp;B46&amp;"|"&amp;TEXT(AT46,"yyyymmdd"))</f>
        <v>04|Wassana Phothong|20260301</v>
      </c>
      <c r="BB46" s="16" t="str">
        <f>IF(B46="","",TEXT(AZ46,"00")&amp;"|"&amp;B46&amp;"|"&amp;TEXT(AV46,"yyyymmdd"))</f>
        <v>02|Wassana Phothong|20260316</v>
      </c>
      <c r="BC46" s="16">
        <f>IF(OR(AQ46="YES",AQ46="Yes",AQ46="Y",AQ46=1),1,0)</f>
        <v>0</v>
      </c>
    </row>
    <row r="47" spans="1:55" s="11" customFormat="1" ht="24.75" customHeight="1">
      <c r="A47" s="12">
        <v>46100.634372129629</v>
      </c>
      <c r="B47" s="13" t="s">
        <v>143</v>
      </c>
      <c r="C47" s="14">
        <v>46097</v>
      </c>
      <c r="D47" s="15">
        <v>0.6875</v>
      </c>
      <c r="E47" s="15">
        <v>0.69027777777777777</v>
      </c>
      <c r="F47" s="16" t="s">
        <v>860</v>
      </c>
      <c r="G47" s="17" t="s">
        <v>861</v>
      </c>
      <c r="H47" s="16">
        <v>8</v>
      </c>
      <c r="I47" s="18" t="s">
        <v>862</v>
      </c>
      <c r="J47" s="16">
        <v>2</v>
      </c>
      <c r="K47" s="22" t="s">
        <v>863</v>
      </c>
      <c r="L47" s="16">
        <v>5</v>
      </c>
      <c r="M47" s="18" t="s">
        <v>864</v>
      </c>
      <c r="N47" s="16">
        <v>3</v>
      </c>
      <c r="O47" s="22" t="s">
        <v>865</v>
      </c>
      <c r="P47" s="16">
        <v>2</v>
      </c>
      <c r="Q47" s="23" t="s">
        <v>866</v>
      </c>
      <c r="R47" s="16">
        <v>3</v>
      </c>
      <c r="S47" s="23" t="s">
        <v>867</v>
      </c>
      <c r="T47" s="16">
        <v>4</v>
      </c>
      <c r="U47" s="22" t="s">
        <v>868</v>
      </c>
      <c r="V47" s="16">
        <v>2</v>
      </c>
      <c r="W47" s="22" t="s">
        <v>869</v>
      </c>
      <c r="X47" s="16">
        <v>3</v>
      </c>
      <c r="Y47" s="13" t="s">
        <v>870</v>
      </c>
      <c r="Z47" s="16">
        <v>1</v>
      </c>
      <c r="AA47" s="22" t="s">
        <v>871</v>
      </c>
      <c r="AB47" s="16">
        <v>4</v>
      </c>
      <c r="AC47" s="18" t="s">
        <v>872</v>
      </c>
      <c r="AD47" s="16">
        <v>5</v>
      </c>
      <c r="AE47" s="18" t="s">
        <v>873</v>
      </c>
      <c r="AF47" s="16">
        <v>5</v>
      </c>
      <c r="AG47" s="18" t="s">
        <v>874</v>
      </c>
      <c r="AH47" s="16">
        <v>3</v>
      </c>
      <c r="AI47" s="22" t="s">
        <v>875</v>
      </c>
      <c r="AJ47" s="16">
        <v>8</v>
      </c>
      <c r="AK47" s="22" t="s">
        <v>876</v>
      </c>
      <c r="AL47" s="16">
        <v>5</v>
      </c>
      <c r="AM47" s="18" t="s">
        <v>593</v>
      </c>
      <c r="AN47" s="16">
        <v>5</v>
      </c>
      <c r="AO47" s="18" t="s">
        <v>877</v>
      </c>
      <c r="AP47" s="16" t="s">
        <v>79</v>
      </c>
      <c r="AQ47" s="18" t="s">
        <v>878</v>
      </c>
      <c r="AR47" s="16"/>
      <c r="AS47" s="20">
        <f>SUM(H47,J47,L47,N47,P47,R47,T47,V47,X47,Z47,AB47,AD47,AF47,AH47,AJ47,AL47,AN47)</f>
        <v>68</v>
      </c>
      <c r="AT47" s="14">
        <f>IF(C47="","",DATE(YEAR(C47),MONTH(C47),1))</f>
        <v>46082</v>
      </c>
      <c r="AU47" s="16" t="str">
        <f>IF(AT47="","",TEXT(AT47,"mmmm yyyy"))</f>
        <v>March 2026</v>
      </c>
      <c r="AV47" s="14">
        <f>IF(C47="","",C47-WEEKDAY(C47,2)+1)</f>
        <v>46097</v>
      </c>
      <c r="AW47" s="14">
        <f>IF(AV47="","",AV47+6)</f>
        <v>46103</v>
      </c>
      <c r="AX47" s="16" t="str">
        <f>IF(AV47="","",TEXT(AV47,"dd/mm/yyyy")&amp;" - "&amp;TEXT(AW47,"dd/mm/yyyy"))</f>
        <v>16/03/2026 - 22/03/2026</v>
      </c>
      <c r="AY47" s="16">
        <f>IF(B47="","",COUNTIFS($B$5:B47,B47,$AT$5:AT47,AT47))</f>
        <v>5</v>
      </c>
      <c r="AZ47" s="16">
        <f>IF(B47="","",COUNTIFS($B$5:B47,B47,$AV$5:AV47,AV47))</f>
        <v>1</v>
      </c>
      <c r="BA47" s="16" t="str">
        <f>IF(B47="","",TEXT(AY47,"00")&amp;"|"&amp;B47&amp;"|"&amp;TEXT(AT47,"yyyymmdd"))</f>
        <v>05|Nattapol Suprom|20260301</v>
      </c>
      <c r="BB47" s="16" t="str">
        <f>IF(B47="","",TEXT(AZ47,"00")&amp;"|"&amp;B47&amp;"|"&amp;TEXT(AV47,"yyyymmdd"))</f>
        <v>01|Nattapol Suprom|20260316</v>
      </c>
      <c r="BC47" s="16">
        <f>IF(OR(AQ47="YES",AQ47="Yes",AQ47="Y",AQ47=1),1,0)</f>
        <v>0</v>
      </c>
    </row>
    <row r="48" spans="1:55" s="11" customFormat="1" ht="24.75" customHeight="1">
      <c r="A48" s="12">
        <v>46100.672421192132</v>
      </c>
      <c r="B48" s="13" t="s">
        <v>290</v>
      </c>
      <c r="C48" s="14">
        <v>46098</v>
      </c>
      <c r="D48" s="15">
        <v>0.47986111111111113</v>
      </c>
      <c r="E48" s="15">
        <v>0.49375000000000002</v>
      </c>
      <c r="F48" s="16" t="s">
        <v>879</v>
      </c>
      <c r="G48" s="17" t="s">
        <v>880</v>
      </c>
      <c r="H48" s="16">
        <v>8</v>
      </c>
      <c r="I48" s="18" t="s">
        <v>881</v>
      </c>
      <c r="J48" s="16">
        <v>5</v>
      </c>
      <c r="K48" s="18" t="s">
        <v>882</v>
      </c>
      <c r="L48" s="16">
        <v>5</v>
      </c>
      <c r="M48" s="18" t="s">
        <v>883</v>
      </c>
      <c r="N48" s="16">
        <v>4</v>
      </c>
      <c r="O48" s="18" t="s">
        <v>884</v>
      </c>
      <c r="P48" s="16">
        <v>4</v>
      </c>
      <c r="Q48" s="19" t="s">
        <v>885</v>
      </c>
      <c r="R48" s="16">
        <v>3</v>
      </c>
      <c r="S48" s="19" t="s">
        <v>886</v>
      </c>
      <c r="T48" s="16">
        <v>5</v>
      </c>
      <c r="U48" s="18" t="s">
        <v>887</v>
      </c>
      <c r="V48" s="16">
        <v>10</v>
      </c>
      <c r="W48" s="18" t="s">
        <v>888</v>
      </c>
      <c r="X48" s="16">
        <v>4</v>
      </c>
      <c r="Y48" s="18" t="s">
        <v>889</v>
      </c>
      <c r="Z48" s="16">
        <v>3</v>
      </c>
      <c r="AA48" s="18" t="s">
        <v>890</v>
      </c>
      <c r="AB48" s="16">
        <v>4</v>
      </c>
      <c r="AC48" s="18" t="s">
        <v>891</v>
      </c>
      <c r="AD48" s="16">
        <v>5</v>
      </c>
      <c r="AE48" s="18" t="s">
        <v>892</v>
      </c>
      <c r="AF48" s="16">
        <v>5</v>
      </c>
      <c r="AG48" s="18" t="s">
        <v>893</v>
      </c>
      <c r="AH48" s="16">
        <v>4</v>
      </c>
      <c r="AI48" s="18" t="s">
        <v>894</v>
      </c>
      <c r="AJ48" s="16">
        <v>8</v>
      </c>
      <c r="AK48" s="18" t="s">
        <v>895</v>
      </c>
      <c r="AL48" s="16">
        <v>5</v>
      </c>
      <c r="AM48" s="18" t="s">
        <v>896</v>
      </c>
      <c r="AN48" s="16">
        <v>5</v>
      </c>
      <c r="AO48" s="18" t="s">
        <v>897</v>
      </c>
      <c r="AP48" s="16" t="s">
        <v>79</v>
      </c>
      <c r="AQ48" s="18" t="s">
        <v>898</v>
      </c>
      <c r="AR48" s="16"/>
      <c r="AS48" s="20">
        <f>SUM(H48,J48,L48,N48,P48,R48,T48,V48,X48,Z48,AB48,AD48,AF48,AH48,AJ48,AL48,AN48)</f>
        <v>87</v>
      </c>
      <c r="AT48" s="14">
        <f>IF(C48="","",DATE(YEAR(C48),MONTH(C48),1))</f>
        <v>46082</v>
      </c>
      <c r="AU48" s="16" t="str">
        <f>IF(AT48="","",TEXT(AT48,"mmmm yyyy"))</f>
        <v>March 2026</v>
      </c>
      <c r="AV48" s="14">
        <f>IF(C48="","",C48-WEEKDAY(C48,2)+1)</f>
        <v>46097</v>
      </c>
      <c r="AW48" s="14">
        <f>IF(AV48="","",AV48+6)</f>
        <v>46103</v>
      </c>
      <c r="AX48" s="16" t="str">
        <f>IF(AV48="","",TEXT(AV48,"dd/mm/yyyy")&amp;" - "&amp;TEXT(AW48,"dd/mm/yyyy"))</f>
        <v>16/03/2026 - 22/03/2026</v>
      </c>
      <c r="AY48" s="16">
        <f>IF(B48="","",COUNTIFS($B$5:B48,B48,$AT$5:AT48,AT48))</f>
        <v>4</v>
      </c>
      <c r="AZ48" s="16">
        <f>IF(B48="","",COUNTIFS($B$5:B48,B48,$AV$5:AV48,AV48))</f>
        <v>2</v>
      </c>
      <c r="BA48" s="16" t="str">
        <f>IF(B48="","",TEXT(AY48,"00")&amp;"|"&amp;B48&amp;"|"&amp;TEXT(AT48,"yyyymmdd"))</f>
        <v>04|Suphitcha Keawliam|20260301</v>
      </c>
      <c r="BB48" s="16" t="str">
        <f>IF(B48="","",TEXT(AZ48,"00")&amp;"|"&amp;B48&amp;"|"&amp;TEXT(AV48,"yyyymmdd"))</f>
        <v>02|Suphitcha Keawliam|20260316</v>
      </c>
      <c r="BC48" s="16">
        <f>IF(OR(AQ48="YES",AQ48="Yes",AQ48="Y",AQ48=1),1,0)</f>
        <v>0</v>
      </c>
    </row>
    <row r="49" spans="1:55" s="11" customFormat="1" ht="24.75" customHeight="1">
      <c r="A49" s="12">
        <v>46100.678334467593</v>
      </c>
      <c r="B49" s="13" t="s">
        <v>102</v>
      </c>
      <c r="C49" s="14">
        <v>46098</v>
      </c>
      <c r="D49" s="15">
        <v>0.69097222222222221</v>
      </c>
      <c r="E49" s="15">
        <v>0.69374999999999998</v>
      </c>
      <c r="F49" s="16" t="s">
        <v>899</v>
      </c>
      <c r="G49" s="17" t="s">
        <v>900</v>
      </c>
      <c r="H49" s="16">
        <v>8</v>
      </c>
      <c r="I49" s="18" t="s">
        <v>901</v>
      </c>
      <c r="J49" s="16">
        <v>5</v>
      </c>
      <c r="K49" s="18" t="s">
        <v>902</v>
      </c>
      <c r="L49" s="16">
        <v>5</v>
      </c>
      <c r="M49" s="18" t="s">
        <v>903</v>
      </c>
      <c r="N49" s="16">
        <v>4</v>
      </c>
      <c r="O49" s="13" t="s">
        <v>904</v>
      </c>
      <c r="P49" s="16">
        <v>4</v>
      </c>
      <c r="Q49" s="19" t="s">
        <v>905</v>
      </c>
      <c r="R49" s="16">
        <v>4</v>
      </c>
      <c r="S49" s="19" t="s">
        <v>906</v>
      </c>
      <c r="T49" s="16">
        <v>5</v>
      </c>
      <c r="U49" s="18" t="s">
        <v>907</v>
      </c>
      <c r="V49" s="16">
        <v>6</v>
      </c>
      <c r="W49" s="13" t="s">
        <v>908</v>
      </c>
      <c r="X49" s="16">
        <v>4</v>
      </c>
      <c r="Y49" s="18" t="s">
        <v>909</v>
      </c>
      <c r="Z49" s="16">
        <v>4</v>
      </c>
      <c r="AA49" s="18" t="s">
        <v>910</v>
      </c>
      <c r="AB49" s="16">
        <v>5</v>
      </c>
      <c r="AC49" s="18" t="s">
        <v>911</v>
      </c>
      <c r="AD49" s="16">
        <v>5</v>
      </c>
      <c r="AE49" s="18" t="s">
        <v>912</v>
      </c>
      <c r="AF49" s="16">
        <v>5</v>
      </c>
      <c r="AG49" s="18" t="s">
        <v>913</v>
      </c>
      <c r="AH49" s="16">
        <v>4</v>
      </c>
      <c r="AI49" s="18" t="s">
        <v>914</v>
      </c>
      <c r="AJ49" s="16">
        <v>9</v>
      </c>
      <c r="AK49" s="18" t="s">
        <v>915</v>
      </c>
      <c r="AL49" s="16">
        <v>5</v>
      </c>
      <c r="AM49" s="13" t="s">
        <v>916</v>
      </c>
      <c r="AN49" s="16">
        <v>5</v>
      </c>
      <c r="AO49" s="18" t="s">
        <v>917</v>
      </c>
      <c r="AP49" s="16" t="s">
        <v>79</v>
      </c>
      <c r="AQ49" s="18" t="s">
        <v>918</v>
      </c>
      <c r="AR49" s="16"/>
      <c r="AS49" s="20">
        <f>SUM(H49,J49,L49,N49,P49,R49,T49,V49,X49,Z49,AB49,AD49,AF49,AH49,AJ49,AL49,AN49)</f>
        <v>87</v>
      </c>
      <c r="AT49" s="14">
        <f>IF(C49="","",DATE(YEAR(C49),MONTH(C49),1))</f>
        <v>46082</v>
      </c>
      <c r="AU49" s="16" t="str">
        <f>IF(AT49="","",TEXT(AT49,"mmmm yyyy"))</f>
        <v>March 2026</v>
      </c>
      <c r="AV49" s="14">
        <f>IF(C49="","",C49-WEEKDAY(C49,2)+1)</f>
        <v>46097</v>
      </c>
      <c r="AW49" s="14">
        <f>IF(AV49="","",AV49+6)</f>
        <v>46103</v>
      </c>
      <c r="AX49" s="16" t="str">
        <f>IF(AV49="","",TEXT(AV49,"dd/mm/yyyy")&amp;" - "&amp;TEXT(AW49,"dd/mm/yyyy"))</f>
        <v>16/03/2026 - 22/03/2026</v>
      </c>
      <c r="AY49" s="16">
        <f>IF(B49="","",COUNTIFS($B$5:B49,B49,$AT$5:AT49,AT49))</f>
        <v>7</v>
      </c>
      <c r="AZ49" s="16">
        <f>IF(B49="","",COUNTIFS($B$5:B49,B49,$AV$5:AV49,AV49))</f>
        <v>3</v>
      </c>
      <c r="BA49" s="16" t="str">
        <f>IF(B49="","",TEXT(AY49,"00")&amp;"|"&amp;B49&amp;"|"&amp;TEXT(AT49,"yyyymmdd"))</f>
        <v>07|Arisa aiemrit|20260301</v>
      </c>
      <c r="BB49" s="16" t="str">
        <f>IF(B49="","",TEXT(AZ49,"00")&amp;"|"&amp;B49&amp;"|"&amp;TEXT(AV49,"yyyymmdd"))</f>
        <v>03|Arisa aiemrit|20260316</v>
      </c>
      <c r="BC49" s="16">
        <f>IF(OR(AQ49="YES",AQ49="Yes",AQ49="Y",AQ49=1),1,0)</f>
        <v>0</v>
      </c>
    </row>
    <row r="50" spans="1:55" s="11" customFormat="1" ht="24.75" customHeight="1">
      <c r="A50" s="12">
        <v>46100.690838622693</v>
      </c>
      <c r="B50" s="13" t="s">
        <v>81</v>
      </c>
      <c r="C50" s="14">
        <v>46098</v>
      </c>
      <c r="D50" s="15">
        <v>0.77847222222222223</v>
      </c>
      <c r="E50" s="15">
        <v>0.79236111111111107</v>
      </c>
      <c r="F50" s="16" t="s">
        <v>919</v>
      </c>
      <c r="G50" s="17" t="s">
        <v>920</v>
      </c>
      <c r="H50" s="16">
        <v>9</v>
      </c>
      <c r="I50" s="18" t="s">
        <v>921</v>
      </c>
      <c r="J50" s="16">
        <v>5</v>
      </c>
      <c r="K50" s="18" t="s">
        <v>922</v>
      </c>
      <c r="L50" s="16">
        <v>5</v>
      </c>
      <c r="M50" s="18" t="s">
        <v>923</v>
      </c>
      <c r="N50" s="16">
        <v>5</v>
      </c>
      <c r="O50" s="18" t="s">
        <v>924</v>
      </c>
      <c r="P50" s="16">
        <v>5</v>
      </c>
      <c r="Q50" s="19" t="s">
        <v>925</v>
      </c>
      <c r="R50" s="16">
        <v>4</v>
      </c>
      <c r="S50" s="19" t="s">
        <v>926</v>
      </c>
      <c r="T50" s="16">
        <v>5</v>
      </c>
      <c r="U50" s="18" t="s">
        <v>927</v>
      </c>
      <c r="V50" s="16">
        <v>7</v>
      </c>
      <c r="W50" s="18" t="s">
        <v>928</v>
      </c>
      <c r="X50" s="16">
        <v>5</v>
      </c>
      <c r="Y50" s="18" t="s">
        <v>929</v>
      </c>
      <c r="Z50" s="16">
        <v>3</v>
      </c>
      <c r="AA50" s="18" t="s">
        <v>930</v>
      </c>
      <c r="AB50" s="16">
        <v>5</v>
      </c>
      <c r="AC50" s="18" t="s">
        <v>931</v>
      </c>
      <c r="AD50" s="16">
        <v>5</v>
      </c>
      <c r="AE50" s="18" t="s">
        <v>932</v>
      </c>
      <c r="AF50" s="16">
        <v>5</v>
      </c>
      <c r="AG50" s="18" t="s">
        <v>933</v>
      </c>
      <c r="AH50" s="16">
        <v>5</v>
      </c>
      <c r="AI50" s="18" t="s">
        <v>933</v>
      </c>
      <c r="AJ50" s="16">
        <v>10</v>
      </c>
      <c r="AK50" s="18" t="s">
        <v>934</v>
      </c>
      <c r="AL50" s="16">
        <v>5</v>
      </c>
      <c r="AM50" s="18" t="s">
        <v>935</v>
      </c>
      <c r="AN50" s="16">
        <v>5</v>
      </c>
      <c r="AO50" s="18" t="s">
        <v>936</v>
      </c>
      <c r="AP50" s="16" t="s">
        <v>79</v>
      </c>
      <c r="AQ50" s="18" t="s">
        <v>937</v>
      </c>
      <c r="AR50" s="16"/>
      <c r="AS50" s="20">
        <f>SUM(H50,J50,L50,N50,P50,R50,T50,V50,X50,Z50,AB50,AD50,AF50,AH50,AJ50,AL50,AN50)</f>
        <v>93</v>
      </c>
      <c r="AT50" s="14">
        <f>IF(C50="","",DATE(YEAR(C50),MONTH(C50),1))</f>
        <v>46082</v>
      </c>
      <c r="AU50" s="16" t="str">
        <f>IF(AT50="","",TEXT(AT50,"mmmm yyyy"))</f>
        <v>March 2026</v>
      </c>
      <c r="AV50" s="14">
        <f>IF(C50="","",C50-WEEKDAY(C50,2)+1)</f>
        <v>46097</v>
      </c>
      <c r="AW50" s="14">
        <f>IF(AV50="","",AV50+6)</f>
        <v>46103</v>
      </c>
      <c r="AX50" s="16" t="str">
        <f>IF(AV50="","",TEXT(AV50,"dd/mm/yyyy")&amp;" - "&amp;TEXT(AW50,"dd/mm/yyyy"))</f>
        <v>16/03/2026 - 22/03/2026</v>
      </c>
      <c r="AY50" s="16">
        <f>IF(B50="","",COUNTIFS($B$5:B50,B50,$AT$5:AT50,AT50))</f>
        <v>4</v>
      </c>
      <c r="AZ50" s="16">
        <f>IF(B50="","",COUNTIFS($B$5:B50,B50,$AV$5:AV50,AV50))</f>
        <v>1</v>
      </c>
      <c r="BA50" s="16" t="str">
        <f>IF(B50="","",TEXT(AY50,"00")&amp;"|"&amp;B50&amp;"|"&amp;TEXT(AT50,"yyyymmdd"))</f>
        <v>04|Jureeporn Piddum|20260301</v>
      </c>
      <c r="BB50" s="16" t="str">
        <f>IF(B50="","",TEXT(AZ50,"00")&amp;"|"&amp;B50&amp;"|"&amp;TEXT(AV50,"yyyymmdd"))</f>
        <v>01|Jureeporn Piddum|20260316</v>
      </c>
      <c r="BC50" s="16">
        <f>IF(OR(AQ50="YES",AQ50="Yes",AQ50="Y",AQ50=1),1,0)</f>
        <v>0</v>
      </c>
    </row>
    <row r="51" spans="1:55" s="11" customFormat="1" ht="24.75" customHeight="1">
      <c r="A51" s="12">
        <v>46100.696858020827</v>
      </c>
      <c r="B51" s="13" t="s">
        <v>59</v>
      </c>
      <c r="C51" s="14">
        <v>46098</v>
      </c>
      <c r="D51" s="15">
        <v>0.86527777777777781</v>
      </c>
      <c r="E51" s="15">
        <v>0.87291666666666667</v>
      </c>
      <c r="F51" s="16" t="s">
        <v>938</v>
      </c>
      <c r="G51" s="17" t="s">
        <v>939</v>
      </c>
      <c r="H51" s="16">
        <v>9</v>
      </c>
      <c r="I51" s="18" t="s">
        <v>940</v>
      </c>
      <c r="J51" s="16">
        <v>4</v>
      </c>
      <c r="K51" s="18" t="s">
        <v>941</v>
      </c>
      <c r="L51" s="16">
        <v>5</v>
      </c>
      <c r="M51" s="18" t="s">
        <v>942</v>
      </c>
      <c r="N51" s="16">
        <v>4</v>
      </c>
      <c r="O51" s="18" t="s">
        <v>943</v>
      </c>
      <c r="P51" s="16">
        <v>4</v>
      </c>
      <c r="Q51" s="19" t="s">
        <v>944</v>
      </c>
      <c r="R51" s="16">
        <v>3</v>
      </c>
      <c r="S51" s="19" t="s">
        <v>945</v>
      </c>
      <c r="T51" s="16">
        <v>4</v>
      </c>
      <c r="U51" s="18" t="s">
        <v>946</v>
      </c>
      <c r="V51" s="16">
        <v>5</v>
      </c>
      <c r="W51" s="18" t="s">
        <v>947</v>
      </c>
      <c r="X51" s="16">
        <v>4</v>
      </c>
      <c r="Y51" s="18" t="s">
        <v>948</v>
      </c>
      <c r="Z51" s="16">
        <v>3</v>
      </c>
      <c r="AA51" s="18" t="s">
        <v>949</v>
      </c>
      <c r="AB51" s="16">
        <v>5</v>
      </c>
      <c r="AC51" s="18" t="s">
        <v>950</v>
      </c>
      <c r="AD51" s="16">
        <v>5</v>
      </c>
      <c r="AE51" s="18" t="s">
        <v>951</v>
      </c>
      <c r="AF51" s="16">
        <v>5</v>
      </c>
      <c r="AG51" s="18" t="s">
        <v>952</v>
      </c>
      <c r="AH51" s="16">
        <v>4</v>
      </c>
      <c r="AI51" s="18" t="s">
        <v>953</v>
      </c>
      <c r="AJ51" s="16">
        <v>5</v>
      </c>
      <c r="AK51" s="18" t="s">
        <v>954</v>
      </c>
      <c r="AL51" s="16">
        <v>5</v>
      </c>
      <c r="AM51" s="13" t="s">
        <v>955</v>
      </c>
      <c r="AN51" s="16">
        <v>5</v>
      </c>
      <c r="AO51" s="18" t="s">
        <v>956</v>
      </c>
      <c r="AP51" s="16" t="s">
        <v>79</v>
      </c>
      <c r="AQ51" s="18" t="s">
        <v>957</v>
      </c>
      <c r="AR51" s="16"/>
      <c r="AS51" s="20">
        <f>SUM(H51,J51,L51,N51,P51,R51,T51,V51,X51,Z51,AB51,AD51,AF51,AH51,AJ51,AL51,AN51)</f>
        <v>79</v>
      </c>
      <c r="AT51" s="14">
        <f>IF(C51="","",DATE(YEAR(C51),MONTH(C51),1))</f>
        <v>46082</v>
      </c>
      <c r="AU51" s="16" t="str">
        <f>IF(AT51="","",TEXT(AT51,"mmmm yyyy"))</f>
        <v>March 2026</v>
      </c>
      <c r="AV51" s="14">
        <f>IF(C51="","",C51-WEEKDAY(C51,2)+1)</f>
        <v>46097</v>
      </c>
      <c r="AW51" s="14">
        <f>IF(AV51="","",AV51+6)</f>
        <v>46103</v>
      </c>
      <c r="AX51" s="16" t="str">
        <f>IF(AV51="","",TEXT(AV51,"dd/mm/yyyy")&amp;" - "&amp;TEXT(AW51,"dd/mm/yyyy"))</f>
        <v>16/03/2026 - 22/03/2026</v>
      </c>
      <c r="AY51" s="16">
        <f>IF(B51="","",COUNTIFS($B$5:B51,B51,$AT$5:AT51,AT51))</f>
        <v>5</v>
      </c>
      <c r="AZ51" s="16">
        <f>IF(B51="","",COUNTIFS($B$5:B51,B51,$AV$5:AV51,AV51))</f>
        <v>1</v>
      </c>
      <c r="BA51" s="16" t="str">
        <f>IF(B51="","",TEXT(AY51,"00")&amp;"|"&amp;B51&amp;"|"&amp;TEXT(AT51,"yyyymmdd"))</f>
        <v>05|Chatkonnaphat Bhusomya|20260301</v>
      </c>
      <c r="BB51" s="16" t="str">
        <f>IF(B51="","",TEXT(AZ51,"00")&amp;"|"&amp;B51&amp;"|"&amp;TEXT(AV51,"yyyymmdd"))</f>
        <v>01|Chatkonnaphat Bhusomya|20260316</v>
      </c>
      <c r="BC51" s="16">
        <f>IF(OR(AQ51="YES",AQ51="Yes",AQ51="Y",AQ51=1),1,0)</f>
        <v>0</v>
      </c>
    </row>
    <row r="52" spans="1:55" s="11" customFormat="1" ht="24.75" customHeight="1">
      <c r="A52" s="12">
        <v>46100.707175347219</v>
      </c>
      <c r="B52" s="13" t="s">
        <v>385</v>
      </c>
      <c r="C52" s="14">
        <v>46098</v>
      </c>
      <c r="D52" s="15">
        <v>0.6069444444444444</v>
      </c>
      <c r="E52" s="15">
        <v>0.61597222222222225</v>
      </c>
      <c r="F52" s="16" t="s">
        <v>958</v>
      </c>
      <c r="G52" s="17" t="s">
        <v>959</v>
      </c>
      <c r="H52" s="16">
        <v>9</v>
      </c>
      <c r="I52" s="18" t="s">
        <v>960</v>
      </c>
      <c r="J52" s="16">
        <v>5</v>
      </c>
      <c r="K52" s="18" t="s">
        <v>961</v>
      </c>
      <c r="L52" s="16">
        <v>5</v>
      </c>
      <c r="M52" s="18" t="s">
        <v>962</v>
      </c>
      <c r="N52" s="16">
        <v>5</v>
      </c>
      <c r="O52" s="18" t="s">
        <v>963</v>
      </c>
      <c r="P52" s="16">
        <v>4</v>
      </c>
      <c r="Q52" s="19" t="s">
        <v>964</v>
      </c>
      <c r="R52" s="16">
        <v>4</v>
      </c>
      <c r="S52" s="19" t="s">
        <v>965</v>
      </c>
      <c r="T52" s="16">
        <v>5</v>
      </c>
      <c r="U52" s="18" t="s">
        <v>966</v>
      </c>
      <c r="V52" s="16">
        <v>7</v>
      </c>
      <c r="W52" s="18" t="s">
        <v>967</v>
      </c>
      <c r="X52" s="16">
        <v>4</v>
      </c>
      <c r="Y52" s="18" t="s">
        <v>968</v>
      </c>
      <c r="Z52" s="16">
        <v>4</v>
      </c>
      <c r="AA52" s="18" t="s">
        <v>969</v>
      </c>
      <c r="AB52" s="16">
        <v>5</v>
      </c>
      <c r="AC52" s="18" t="s">
        <v>970</v>
      </c>
      <c r="AD52" s="16">
        <v>5</v>
      </c>
      <c r="AE52" s="18" t="s">
        <v>971</v>
      </c>
      <c r="AF52" s="16">
        <v>5</v>
      </c>
      <c r="AG52" s="18" t="s">
        <v>972</v>
      </c>
      <c r="AH52" s="16">
        <v>4</v>
      </c>
      <c r="AI52" s="18" t="s">
        <v>973</v>
      </c>
      <c r="AJ52" s="16">
        <v>10</v>
      </c>
      <c r="AK52" s="18" t="s">
        <v>974</v>
      </c>
      <c r="AL52" s="16">
        <v>5</v>
      </c>
      <c r="AM52" s="18" t="s">
        <v>593</v>
      </c>
      <c r="AN52" s="16">
        <v>3</v>
      </c>
      <c r="AO52" s="18" t="s">
        <v>975</v>
      </c>
      <c r="AP52" s="16" t="s">
        <v>79</v>
      </c>
      <c r="AQ52" s="18" t="s">
        <v>976</v>
      </c>
      <c r="AR52" s="16"/>
      <c r="AS52" s="20">
        <f>SUM(H52,J52,L52,N52,P52,R52,T52,V52,X52,Z52,AB52,AD52,AF52,AH52,AJ52,AL52,AN52)</f>
        <v>89</v>
      </c>
      <c r="AT52" s="14">
        <f>IF(C52="","",DATE(YEAR(C52),MONTH(C52),1))</f>
        <v>46082</v>
      </c>
      <c r="AU52" s="16" t="str">
        <f>IF(AT52="","",TEXT(AT52,"mmmm yyyy"))</f>
        <v>March 2026</v>
      </c>
      <c r="AV52" s="14">
        <f>IF(C52="","",C52-WEEKDAY(C52,2)+1)</f>
        <v>46097</v>
      </c>
      <c r="AW52" s="14">
        <f>IF(AV52="","",AV52+6)</f>
        <v>46103</v>
      </c>
      <c r="AX52" s="16" t="str">
        <f>IF(AV52="","",TEXT(AV52,"dd/mm/yyyy")&amp;" - "&amp;TEXT(AW52,"dd/mm/yyyy"))</f>
        <v>16/03/2026 - 22/03/2026</v>
      </c>
      <c r="AY52" s="16">
        <f>IF(B52="","",COUNTIFS($B$5:B52,B52,$AT$5:AT52,AT52))</f>
        <v>4</v>
      </c>
      <c r="AZ52" s="16">
        <f>IF(B52="","",COUNTIFS($B$5:B52,B52,$AV$5:AV52,AV52))</f>
        <v>1</v>
      </c>
      <c r="BA52" s="16" t="str">
        <f>IF(B52="","",TEXT(AY52,"00")&amp;"|"&amp;B52&amp;"|"&amp;TEXT(AT52,"yyyymmdd"))</f>
        <v>04|Natcha Chai-in|20260301</v>
      </c>
      <c r="BB52" s="16" t="str">
        <f>IF(B52="","",TEXT(AZ52,"00")&amp;"|"&amp;B52&amp;"|"&amp;TEXT(AV52,"yyyymmdd"))</f>
        <v>01|Natcha Chai-in|20260316</v>
      </c>
      <c r="BC52" s="16">
        <f>IF(OR(AQ52="YES",AQ52="Yes",AQ52="Y",AQ52=1),1,0)</f>
        <v>0</v>
      </c>
    </row>
    <row r="53" spans="1:55" s="11" customFormat="1" ht="24.75" customHeight="1">
      <c r="A53" s="12">
        <v>46100.739656030091</v>
      </c>
      <c r="B53" s="13" t="s">
        <v>256</v>
      </c>
      <c r="C53" s="14">
        <v>46098</v>
      </c>
      <c r="D53" s="15">
        <v>0.64097222222222228</v>
      </c>
      <c r="E53" s="15">
        <v>0.64652777777777781</v>
      </c>
      <c r="F53" s="16" t="s">
        <v>977</v>
      </c>
      <c r="G53" s="17" t="s">
        <v>978</v>
      </c>
      <c r="H53" s="16">
        <v>9</v>
      </c>
      <c r="I53" s="18" t="s">
        <v>979</v>
      </c>
      <c r="J53" s="16">
        <v>5</v>
      </c>
      <c r="K53" s="18" t="s">
        <v>980</v>
      </c>
      <c r="L53" s="16">
        <v>5</v>
      </c>
      <c r="M53" s="18" t="s">
        <v>981</v>
      </c>
      <c r="N53" s="16">
        <v>5</v>
      </c>
      <c r="O53" s="18" t="s">
        <v>982</v>
      </c>
      <c r="P53" s="16">
        <v>4</v>
      </c>
      <c r="Q53" s="19" t="s">
        <v>983</v>
      </c>
      <c r="R53" s="16">
        <v>5</v>
      </c>
      <c r="S53" s="19" t="s">
        <v>984</v>
      </c>
      <c r="T53" s="16">
        <v>5</v>
      </c>
      <c r="U53" s="18" t="s">
        <v>985</v>
      </c>
      <c r="V53" s="16">
        <v>7</v>
      </c>
      <c r="W53" s="18" t="s">
        <v>986</v>
      </c>
      <c r="X53" s="16">
        <v>3</v>
      </c>
      <c r="Y53" s="18" t="s">
        <v>987</v>
      </c>
      <c r="Z53" s="16">
        <v>3</v>
      </c>
      <c r="AA53" s="18" t="s">
        <v>988</v>
      </c>
      <c r="AB53" s="16">
        <v>5</v>
      </c>
      <c r="AC53" s="18" t="s">
        <v>607</v>
      </c>
      <c r="AD53" s="16">
        <v>5</v>
      </c>
      <c r="AE53" s="18" t="s">
        <v>642</v>
      </c>
      <c r="AF53" s="16">
        <v>5</v>
      </c>
      <c r="AG53" s="18" t="s">
        <v>989</v>
      </c>
      <c r="AH53" s="16">
        <v>4</v>
      </c>
      <c r="AI53" s="18" t="s">
        <v>990</v>
      </c>
      <c r="AJ53" s="16">
        <v>9</v>
      </c>
      <c r="AK53" s="18" t="s">
        <v>991</v>
      </c>
      <c r="AL53" s="16">
        <v>5</v>
      </c>
      <c r="AM53" s="18" t="s">
        <v>308</v>
      </c>
      <c r="AN53" s="16">
        <v>5</v>
      </c>
      <c r="AO53" s="18" t="s">
        <v>992</v>
      </c>
      <c r="AP53" s="16" t="s">
        <v>79</v>
      </c>
      <c r="AQ53" s="18" t="s">
        <v>993</v>
      </c>
      <c r="AR53" s="16"/>
      <c r="AS53" s="20">
        <f>SUM(H53,J53,L53,N53,P53,R53,T53,V53,X53,Z53,AB53,AD53,AF53,AH53,AJ53,AL53,AN53)</f>
        <v>89</v>
      </c>
      <c r="AT53" s="14">
        <f>IF(C53="","",DATE(YEAR(C53),MONTH(C53),1))</f>
        <v>46082</v>
      </c>
      <c r="AU53" s="16" t="str">
        <f>IF(AT53="","",TEXT(AT53,"mmmm yyyy"))</f>
        <v>March 2026</v>
      </c>
      <c r="AV53" s="14">
        <f>IF(C53="","",C53-WEEKDAY(C53,2)+1)</f>
        <v>46097</v>
      </c>
      <c r="AW53" s="14">
        <f>IF(AV53="","",AV53+6)</f>
        <v>46103</v>
      </c>
      <c r="AX53" s="16" t="str">
        <f>IF(AV53="","",TEXT(AV53,"dd/mm/yyyy")&amp;" - "&amp;TEXT(AW53,"dd/mm/yyyy"))</f>
        <v>16/03/2026 - 22/03/2026</v>
      </c>
      <c r="AY53" s="16">
        <f>IF(B53="","",COUNTIFS($B$5:B53,B53,$AT$5:AT53,AT53))</f>
        <v>5</v>
      </c>
      <c r="AZ53" s="16">
        <f>IF(B53="","",COUNTIFS($B$5:B53,B53,$AV$5:AV53,AV53))</f>
        <v>1</v>
      </c>
      <c r="BA53" s="16" t="str">
        <f>IF(B53="","",TEXT(AY53,"00")&amp;"|"&amp;B53&amp;"|"&amp;TEXT(AT53,"yyyymmdd"))</f>
        <v>05|Supakrit Promkhamnoi|20260301</v>
      </c>
      <c r="BB53" s="16" t="str">
        <f>IF(B53="","",TEXT(AZ53,"00")&amp;"|"&amp;B53&amp;"|"&amp;TEXT(AV53,"yyyymmdd"))</f>
        <v>01|Supakrit Promkhamnoi|20260316</v>
      </c>
      <c r="BC53" s="16">
        <f>IF(OR(AQ53="YES",AQ53="Yes",AQ53="Y",AQ53=1),1,0)</f>
        <v>0</v>
      </c>
    </row>
    <row r="54" spans="1:55" s="11" customFormat="1" ht="24.75" customHeight="1">
      <c r="A54" s="12">
        <v>46100.750691527777</v>
      </c>
      <c r="B54" s="13" t="s">
        <v>143</v>
      </c>
      <c r="C54" s="14">
        <v>46098</v>
      </c>
      <c r="D54" s="15">
        <v>0.74861111111111112</v>
      </c>
      <c r="E54" s="15">
        <v>0.75138888888888888</v>
      </c>
      <c r="F54" s="16" t="s">
        <v>994</v>
      </c>
      <c r="G54" s="25" t="s">
        <v>995</v>
      </c>
      <c r="H54" s="16">
        <v>9</v>
      </c>
      <c r="I54" s="18" t="s">
        <v>996</v>
      </c>
      <c r="J54" s="16">
        <v>5</v>
      </c>
      <c r="K54" s="18" t="s">
        <v>997</v>
      </c>
      <c r="L54" s="16">
        <v>5</v>
      </c>
      <c r="M54" s="18" t="s">
        <v>998</v>
      </c>
      <c r="N54" s="16">
        <v>5</v>
      </c>
      <c r="O54" s="18" t="s">
        <v>999</v>
      </c>
      <c r="P54" s="16">
        <v>4</v>
      </c>
      <c r="Q54" s="19" t="s">
        <v>1000</v>
      </c>
      <c r="R54" s="16">
        <v>5</v>
      </c>
      <c r="S54" s="19" t="s">
        <v>1001</v>
      </c>
      <c r="T54" s="16">
        <v>5</v>
      </c>
      <c r="U54" s="18" t="s">
        <v>1002</v>
      </c>
      <c r="V54" s="16">
        <v>3</v>
      </c>
      <c r="W54" s="18" t="s">
        <v>1003</v>
      </c>
      <c r="X54" s="16">
        <v>5</v>
      </c>
      <c r="Y54" s="18" t="s">
        <v>1004</v>
      </c>
      <c r="Z54" s="16">
        <v>3</v>
      </c>
      <c r="AA54" s="18" t="s">
        <v>1005</v>
      </c>
      <c r="AB54" s="16">
        <v>5</v>
      </c>
      <c r="AC54" s="18" t="s">
        <v>417</v>
      </c>
      <c r="AD54" s="16">
        <v>4</v>
      </c>
      <c r="AE54" s="18" t="s">
        <v>1006</v>
      </c>
      <c r="AF54" s="16">
        <v>5</v>
      </c>
      <c r="AG54" s="18" t="s">
        <v>1007</v>
      </c>
      <c r="AH54" s="16">
        <v>4</v>
      </c>
      <c r="AI54" s="18" t="s">
        <v>1008</v>
      </c>
      <c r="AJ54" s="16">
        <v>10</v>
      </c>
      <c r="AK54" s="18" t="s">
        <v>1009</v>
      </c>
      <c r="AL54" s="16">
        <v>5</v>
      </c>
      <c r="AM54" s="18" t="s">
        <v>1010</v>
      </c>
      <c r="AN54" s="16">
        <v>5</v>
      </c>
      <c r="AO54" s="18" t="s">
        <v>1011</v>
      </c>
      <c r="AP54" s="16" t="s">
        <v>79</v>
      </c>
      <c r="AQ54" s="18" t="s">
        <v>1012</v>
      </c>
      <c r="AR54" s="16"/>
      <c r="AS54" s="20">
        <f>SUM(H54,J54,L54,N54,P54,R54,T54,V54,X54,Z54,AB54,AD54,AF54,AH54,AJ54,AL54,AN54)</f>
        <v>87</v>
      </c>
      <c r="AT54" s="14">
        <f>IF(C54="","",DATE(YEAR(C54),MONTH(C54),1))</f>
        <v>46082</v>
      </c>
      <c r="AU54" s="16" t="str">
        <f>IF(AT54="","",TEXT(AT54,"mmmm yyyy"))</f>
        <v>March 2026</v>
      </c>
      <c r="AV54" s="14">
        <f>IF(C54="","",C54-WEEKDAY(C54,2)+1)</f>
        <v>46097</v>
      </c>
      <c r="AW54" s="14">
        <f>IF(AV54="","",AV54+6)</f>
        <v>46103</v>
      </c>
      <c r="AX54" s="16" t="str">
        <f>IF(AV54="","",TEXT(AV54,"dd/mm/yyyy")&amp;" - "&amp;TEXT(AW54,"dd/mm/yyyy"))</f>
        <v>16/03/2026 - 22/03/2026</v>
      </c>
      <c r="AY54" s="16">
        <f>IF(B54="","",COUNTIFS($B$5:B54,B54,$AT$5:AT54,AT54))</f>
        <v>6</v>
      </c>
      <c r="AZ54" s="16">
        <f>IF(B54="","",COUNTIFS($B$5:B54,B54,$AV$5:AV54,AV54))</f>
        <v>2</v>
      </c>
      <c r="BA54" s="16" t="str">
        <f>IF(B54="","",TEXT(AY54,"00")&amp;"|"&amp;B54&amp;"|"&amp;TEXT(AT54,"yyyymmdd"))</f>
        <v>06|Nattapol Suprom|20260301</v>
      </c>
      <c r="BB54" s="16" t="str">
        <f>IF(B54="","",TEXT(AZ54,"00")&amp;"|"&amp;B54&amp;"|"&amp;TEXT(AV54,"yyyymmdd"))</f>
        <v>02|Nattapol Suprom|20260316</v>
      </c>
      <c r="BC54" s="16">
        <f>IF(OR(AQ54="YES",AQ54="Yes",AQ54="Y",AQ54=1),1,0)</f>
        <v>0</v>
      </c>
    </row>
    <row r="55" spans="1:55" s="11" customFormat="1" ht="24.75" customHeight="1">
      <c r="A55" s="12">
        <v>46103.456446759257</v>
      </c>
      <c r="B55" s="13" t="s">
        <v>443</v>
      </c>
      <c r="C55" s="14">
        <v>46099</v>
      </c>
      <c r="D55" s="15">
        <v>0.69652777777777775</v>
      </c>
      <c r="E55" s="15">
        <v>0.7006944444444444</v>
      </c>
      <c r="F55" s="16" t="s">
        <v>1013</v>
      </c>
      <c r="G55" s="17" t="s">
        <v>1014</v>
      </c>
      <c r="H55" s="16">
        <v>8</v>
      </c>
      <c r="I55" s="18" t="s">
        <v>1015</v>
      </c>
      <c r="J55" s="16">
        <v>3</v>
      </c>
      <c r="K55" s="18" t="s">
        <v>1016</v>
      </c>
      <c r="L55" s="16">
        <v>5</v>
      </c>
      <c r="M55" s="18" t="s">
        <v>1017</v>
      </c>
      <c r="N55" s="16">
        <v>3</v>
      </c>
      <c r="O55" s="18" t="s">
        <v>1018</v>
      </c>
      <c r="P55" s="16">
        <v>3</v>
      </c>
      <c r="Q55" s="19" t="s">
        <v>1019</v>
      </c>
      <c r="R55" s="16">
        <v>3</v>
      </c>
      <c r="S55" s="19" t="s">
        <v>1020</v>
      </c>
      <c r="T55" s="16">
        <v>2</v>
      </c>
      <c r="U55" s="18" t="s">
        <v>1021</v>
      </c>
      <c r="V55" s="16">
        <v>5</v>
      </c>
      <c r="W55" s="18" t="s">
        <v>1022</v>
      </c>
      <c r="X55" s="16">
        <v>4</v>
      </c>
      <c r="Y55" s="18" t="s">
        <v>1023</v>
      </c>
      <c r="Z55" s="16">
        <v>2</v>
      </c>
      <c r="AA55" s="18" t="s">
        <v>1024</v>
      </c>
      <c r="AB55" s="16">
        <v>4</v>
      </c>
      <c r="AC55" s="18" t="s">
        <v>1025</v>
      </c>
      <c r="AD55" s="16">
        <v>4</v>
      </c>
      <c r="AE55" s="18" t="s">
        <v>1026</v>
      </c>
      <c r="AF55" s="16">
        <v>5</v>
      </c>
      <c r="AG55" s="18" t="s">
        <v>1027</v>
      </c>
      <c r="AH55" s="16">
        <v>3</v>
      </c>
      <c r="AI55" s="18" t="s">
        <v>1028</v>
      </c>
      <c r="AJ55" s="16">
        <v>8</v>
      </c>
      <c r="AK55" s="18" t="s">
        <v>1029</v>
      </c>
      <c r="AL55" s="16">
        <v>5</v>
      </c>
      <c r="AM55" s="18" t="s">
        <v>1030</v>
      </c>
      <c r="AN55" s="16">
        <v>5</v>
      </c>
      <c r="AO55" s="18" t="s">
        <v>1031</v>
      </c>
      <c r="AP55" s="16" t="s">
        <v>79</v>
      </c>
      <c r="AQ55" s="18" t="s">
        <v>1032</v>
      </c>
      <c r="AR55" s="16"/>
      <c r="AS55" s="20">
        <f>SUM(H55,J55,L55,N55,P55,R55,T55,V55,X55,Z55,AB55,AD55,AF55,AH55,AJ55,AL55,AN55)</f>
        <v>72</v>
      </c>
      <c r="AT55" s="14">
        <f>IF(C55="","",DATE(YEAR(C55),MONTH(C55),1))</f>
        <v>46082</v>
      </c>
      <c r="AU55" s="16" t="str">
        <f>IF(AT55="","",TEXT(AT55,"mmmm yyyy"))</f>
        <v>March 2026</v>
      </c>
      <c r="AV55" s="14">
        <f>IF(C55="","",C55-WEEKDAY(C55,2)+1)</f>
        <v>46097</v>
      </c>
      <c r="AW55" s="14">
        <f>IF(AV55="","",AV55+6)</f>
        <v>46103</v>
      </c>
      <c r="AX55" s="16" t="str">
        <f>IF(AV55="","",TEXT(AV55,"dd/mm/yyyy")&amp;" - "&amp;TEXT(AW55,"dd/mm/yyyy"))</f>
        <v>16/03/2026 - 22/03/2026</v>
      </c>
      <c r="AY55" s="16">
        <f>IF(B55="","",COUNTIFS($B$5:B55,B55,$AT$5:AT55,AT55))</f>
        <v>4</v>
      </c>
      <c r="AZ55" s="16">
        <f>IF(B55="","",COUNTIFS($B$5:B55,B55,$AV$5:AV55,AV55))</f>
        <v>2</v>
      </c>
      <c r="BA55" s="16" t="str">
        <f>IF(B55="","",TEXT(AY55,"00")&amp;"|"&amp;B55&amp;"|"&amp;TEXT(AT55,"yyyymmdd"))</f>
        <v>04|Sunijtra Siritip|20260301</v>
      </c>
      <c r="BB55" s="16" t="str">
        <f>IF(B55="","",TEXT(AZ55,"00")&amp;"|"&amp;B55&amp;"|"&amp;TEXT(AV55,"yyyymmdd"))</f>
        <v>02|Sunijtra Siritip|20260316</v>
      </c>
      <c r="BC55" s="16">
        <f>IF(OR(AQ55="YES",AQ55="Yes",AQ55="Y",AQ55=1),1,0)</f>
        <v>0</v>
      </c>
    </row>
    <row r="56" spans="1:55" s="11" customFormat="1" ht="24.75" customHeight="1">
      <c r="A56" s="12">
        <v>46103.504503900462</v>
      </c>
      <c r="B56" s="13" t="s">
        <v>81</v>
      </c>
      <c r="C56" s="14">
        <v>46099</v>
      </c>
      <c r="D56" s="15">
        <v>0.80208333333333337</v>
      </c>
      <c r="E56" s="15">
        <v>0.80902777777777779</v>
      </c>
      <c r="F56" s="16" t="s">
        <v>1033</v>
      </c>
      <c r="G56" s="17" t="s">
        <v>1034</v>
      </c>
      <c r="H56" s="16">
        <v>9</v>
      </c>
      <c r="I56" s="18" t="s">
        <v>1035</v>
      </c>
      <c r="J56" s="16">
        <v>4</v>
      </c>
      <c r="K56" s="18" t="s">
        <v>1036</v>
      </c>
      <c r="L56" s="16">
        <v>5</v>
      </c>
      <c r="M56" s="18" t="s">
        <v>1037</v>
      </c>
      <c r="N56" s="16">
        <v>5</v>
      </c>
      <c r="O56" s="18" t="s">
        <v>1038</v>
      </c>
      <c r="P56" s="16">
        <v>4</v>
      </c>
      <c r="Q56" s="19" t="s">
        <v>1039</v>
      </c>
      <c r="R56" s="16">
        <v>4</v>
      </c>
      <c r="S56" s="19" t="s">
        <v>1040</v>
      </c>
      <c r="T56" s="16">
        <v>4</v>
      </c>
      <c r="U56" s="18" t="s">
        <v>1041</v>
      </c>
      <c r="V56" s="16">
        <v>8</v>
      </c>
      <c r="W56" s="18" t="s">
        <v>1042</v>
      </c>
      <c r="X56" s="16">
        <v>5</v>
      </c>
      <c r="Y56" s="18" t="s">
        <v>1043</v>
      </c>
      <c r="Z56" s="16">
        <v>4</v>
      </c>
      <c r="AA56" s="18" t="s">
        <v>1044</v>
      </c>
      <c r="AB56" s="16">
        <v>4</v>
      </c>
      <c r="AC56" s="18" t="s">
        <v>1045</v>
      </c>
      <c r="AD56" s="16">
        <v>4</v>
      </c>
      <c r="AE56" s="18" t="s">
        <v>1046</v>
      </c>
      <c r="AF56" s="16">
        <v>5</v>
      </c>
      <c r="AG56" s="18" t="s">
        <v>1047</v>
      </c>
      <c r="AH56" s="16">
        <v>4</v>
      </c>
      <c r="AI56" s="18" t="s">
        <v>1048</v>
      </c>
      <c r="AJ56" s="16">
        <v>10</v>
      </c>
      <c r="AK56" s="18" t="s">
        <v>1049</v>
      </c>
      <c r="AL56" s="16">
        <v>5</v>
      </c>
      <c r="AM56" s="18" t="s">
        <v>1050</v>
      </c>
      <c r="AN56" s="16">
        <v>5</v>
      </c>
      <c r="AO56" s="18" t="s">
        <v>1051</v>
      </c>
      <c r="AP56" s="16" t="s">
        <v>79</v>
      </c>
      <c r="AQ56" s="18" t="s">
        <v>1052</v>
      </c>
      <c r="AR56" s="16"/>
      <c r="AS56" s="20">
        <f>SUM(H56,J56,L56,N56,P56,R56,T56,V56,X56,Z56,AB56,AD56,AF56,AH56,AJ56,AL56,AN56)</f>
        <v>89</v>
      </c>
      <c r="AT56" s="14">
        <f>IF(C56="","",DATE(YEAR(C56),MONTH(C56),1))</f>
        <v>46082</v>
      </c>
      <c r="AU56" s="16" t="str">
        <f>IF(AT56="","",TEXT(AT56,"mmmm yyyy"))</f>
        <v>March 2026</v>
      </c>
      <c r="AV56" s="14">
        <f>IF(C56="","",C56-WEEKDAY(C56,2)+1)</f>
        <v>46097</v>
      </c>
      <c r="AW56" s="14">
        <f>IF(AV56="","",AV56+6)</f>
        <v>46103</v>
      </c>
      <c r="AX56" s="16" t="str">
        <f>IF(AV56="","",TEXT(AV56,"dd/mm/yyyy")&amp;" - "&amp;TEXT(AW56,"dd/mm/yyyy"))</f>
        <v>16/03/2026 - 22/03/2026</v>
      </c>
      <c r="AY56" s="16">
        <f>IF(B56="","",COUNTIFS($B$5:B56,B56,$AT$5:AT56,AT56))</f>
        <v>5</v>
      </c>
      <c r="AZ56" s="16">
        <f>IF(B56="","",COUNTIFS($B$5:B56,B56,$AV$5:AV56,AV56))</f>
        <v>2</v>
      </c>
      <c r="BA56" s="16" t="str">
        <f>IF(B56="","",TEXT(AY56,"00")&amp;"|"&amp;B56&amp;"|"&amp;TEXT(AT56,"yyyymmdd"))</f>
        <v>05|Jureeporn Piddum|20260301</v>
      </c>
      <c r="BB56" s="16" t="str">
        <f>IF(B56="","",TEXT(AZ56,"00")&amp;"|"&amp;B56&amp;"|"&amp;TEXT(AV56,"yyyymmdd"))</f>
        <v>02|Jureeporn Piddum|20260316</v>
      </c>
      <c r="BC56" s="16">
        <f>IF(OR(AQ56="YES",AQ56="Yes",AQ56="Y",AQ56=1),1,0)</f>
        <v>0</v>
      </c>
    </row>
    <row r="57" spans="1:55" s="11" customFormat="1" ht="24.75" customHeight="1">
      <c r="A57" s="12">
        <v>46103.518654375002</v>
      </c>
      <c r="B57" s="13" t="s">
        <v>59</v>
      </c>
      <c r="C57" s="14">
        <v>46099</v>
      </c>
      <c r="D57" s="15">
        <v>0.64513888888888893</v>
      </c>
      <c r="E57" s="15">
        <v>0.69513888888888886</v>
      </c>
      <c r="F57" s="16" t="s">
        <v>1053</v>
      </c>
      <c r="G57" s="17" t="s">
        <v>1054</v>
      </c>
      <c r="H57" s="16">
        <v>9</v>
      </c>
      <c r="I57" s="18" t="s">
        <v>1055</v>
      </c>
      <c r="J57" s="16">
        <v>4</v>
      </c>
      <c r="K57" s="18" t="s">
        <v>1056</v>
      </c>
      <c r="L57" s="16">
        <v>5</v>
      </c>
      <c r="M57" s="18" t="s">
        <v>1057</v>
      </c>
      <c r="N57" s="16">
        <v>4</v>
      </c>
      <c r="O57" s="18" t="s">
        <v>1058</v>
      </c>
      <c r="P57" s="16">
        <v>4</v>
      </c>
      <c r="Q57" s="19" t="s">
        <v>1059</v>
      </c>
      <c r="R57" s="16">
        <v>4</v>
      </c>
      <c r="S57" s="19" t="s">
        <v>1060</v>
      </c>
      <c r="T57" s="16">
        <v>3</v>
      </c>
      <c r="U57" s="18" t="s">
        <v>1061</v>
      </c>
      <c r="V57" s="16">
        <v>7</v>
      </c>
      <c r="W57" s="18" t="s">
        <v>1062</v>
      </c>
      <c r="X57" s="16">
        <v>5</v>
      </c>
      <c r="Y57" s="18" t="s">
        <v>1063</v>
      </c>
      <c r="Z57" s="16">
        <v>3</v>
      </c>
      <c r="AA57" s="18" t="s">
        <v>1064</v>
      </c>
      <c r="AB57" s="16">
        <v>4</v>
      </c>
      <c r="AC57" s="18" t="s">
        <v>1065</v>
      </c>
      <c r="AD57" s="16">
        <v>4</v>
      </c>
      <c r="AE57" s="18" t="s">
        <v>1066</v>
      </c>
      <c r="AF57" s="16">
        <v>5</v>
      </c>
      <c r="AG57" s="18" t="s">
        <v>1067</v>
      </c>
      <c r="AH57" s="16">
        <v>4</v>
      </c>
      <c r="AI57" s="18" t="s">
        <v>1068</v>
      </c>
      <c r="AJ57" s="16">
        <v>10</v>
      </c>
      <c r="AK57" s="18" t="s">
        <v>1069</v>
      </c>
      <c r="AL57" s="16">
        <v>5</v>
      </c>
      <c r="AM57" s="18" t="s">
        <v>1070</v>
      </c>
      <c r="AN57" s="16">
        <v>5</v>
      </c>
      <c r="AO57" s="18" t="s">
        <v>799</v>
      </c>
      <c r="AP57" s="16" t="s">
        <v>79</v>
      </c>
      <c r="AQ57" s="18" t="s">
        <v>1071</v>
      </c>
      <c r="AR57" s="16"/>
      <c r="AS57" s="20">
        <f>SUM(H57,J57,L57,N57,P57,R57,T57,V57,X57,Z57,AB57,AD57,AF57,AH57,AJ57,AL57,AN57)</f>
        <v>85</v>
      </c>
      <c r="AT57" s="14">
        <f>IF(C57="","",DATE(YEAR(C57),MONTH(C57),1))</f>
        <v>46082</v>
      </c>
      <c r="AU57" s="16" t="str">
        <f>IF(AT57="","",TEXT(AT57,"mmmm yyyy"))</f>
        <v>March 2026</v>
      </c>
      <c r="AV57" s="14">
        <f>IF(C57="","",C57-WEEKDAY(C57,2)+1)</f>
        <v>46097</v>
      </c>
      <c r="AW57" s="14">
        <f>IF(AV57="","",AV57+6)</f>
        <v>46103</v>
      </c>
      <c r="AX57" s="16" t="str">
        <f>IF(AV57="","",TEXT(AV57,"dd/mm/yyyy")&amp;" - "&amp;TEXT(AW57,"dd/mm/yyyy"))</f>
        <v>16/03/2026 - 22/03/2026</v>
      </c>
      <c r="AY57" s="16">
        <f>IF(B57="","",COUNTIFS($B$5:B57,B57,$AT$5:AT57,AT57))</f>
        <v>6</v>
      </c>
      <c r="AZ57" s="16">
        <f>IF(B57="","",COUNTIFS($B$5:B57,B57,$AV$5:AV57,AV57))</f>
        <v>2</v>
      </c>
      <c r="BA57" s="16" t="str">
        <f>IF(B57="","",TEXT(AY57,"00")&amp;"|"&amp;B57&amp;"|"&amp;TEXT(AT57,"yyyymmdd"))</f>
        <v>06|Chatkonnaphat Bhusomya|20260301</v>
      </c>
      <c r="BB57" s="16" t="str">
        <f>IF(B57="","",TEXT(AZ57,"00")&amp;"|"&amp;B57&amp;"|"&amp;TEXT(AV57,"yyyymmdd"))</f>
        <v>02|Chatkonnaphat Bhusomya|20260316</v>
      </c>
      <c r="BC57" s="16">
        <f>IF(OR(AQ57="YES",AQ57="Yes",AQ57="Y",AQ57=1),1,0)</f>
        <v>0</v>
      </c>
    </row>
    <row r="58" spans="1:55" s="11" customFormat="1" ht="24.75" customHeight="1">
      <c r="A58" s="12">
        <v>46103.531438078702</v>
      </c>
      <c r="B58" s="13" t="s">
        <v>123</v>
      </c>
      <c r="C58" s="14">
        <v>46099</v>
      </c>
      <c r="D58" s="15">
        <v>0.80208333333333337</v>
      </c>
      <c r="E58" s="15">
        <v>0.81319444444444444</v>
      </c>
      <c r="F58" s="16" t="s">
        <v>1072</v>
      </c>
      <c r="G58" s="25" t="s">
        <v>1073</v>
      </c>
      <c r="H58" s="16">
        <v>6</v>
      </c>
      <c r="I58" s="18" t="s">
        <v>1074</v>
      </c>
      <c r="J58" s="16">
        <v>4</v>
      </c>
      <c r="K58" s="18" t="s">
        <v>1075</v>
      </c>
      <c r="L58" s="16">
        <v>5</v>
      </c>
      <c r="M58" s="18" t="s">
        <v>1076</v>
      </c>
      <c r="N58" s="16">
        <v>4</v>
      </c>
      <c r="O58" s="22" t="s">
        <v>1077</v>
      </c>
      <c r="P58" s="16">
        <v>4</v>
      </c>
      <c r="Q58" s="19" t="s">
        <v>1078</v>
      </c>
      <c r="R58" s="16">
        <v>4</v>
      </c>
      <c r="S58" s="19" t="s">
        <v>1079</v>
      </c>
      <c r="T58" s="16">
        <v>4</v>
      </c>
      <c r="U58" s="18" t="s">
        <v>1080</v>
      </c>
      <c r="V58" s="16">
        <v>7</v>
      </c>
      <c r="W58" s="26" t="s">
        <v>1081</v>
      </c>
      <c r="X58" s="16">
        <v>4</v>
      </c>
      <c r="Y58" s="13" t="s">
        <v>1082</v>
      </c>
      <c r="Z58" s="16">
        <v>4</v>
      </c>
      <c r="AA58" s="13" t="s">
        <v>1082</v>
      </c>
      <c r="AB58" s="16">
        <v>4</v>
      </c>
      <c r="AC58" s="13" t="s">
        <v>1083</v>
      </c>
      <c r="AD58" s="16">
        <v>4</v>
      </c>
      <c r="AE58" s="13" t="s">
        <v>1084</v>
      </c>
      <c r="AF58" s="16">
        <v>5</v>
      </c>
      <c r="AG58" s="18" t="s">
        <v>1085</v>
      </c>
      <c r="AH58" s="16">
        <v>4</v>
      </c>
      <c r="AI58" s="13" t="s">
        <v>1086</v>
      </c>
      <c r="AJ58" s="16">
        <v>8</v>
      </c>
      <c r="AK58" s="13" t="s">
        <v>1087</v>
      </c>
      <c r="AL58" s="16">
        <v>3</v>
      </c>
      <c r="AM58" s="13" t="s">
        <v>1088</v>
      </c>
      <c r="AN58" s="16">
        <v>5</v>
      </c>
      <c r="AO58" s="18" t="s">
        <v>1089</v>
      </c>
      <c r="AP58" s="16" t="s">
        <v>79</v>
      </c>
      <c r="AQ58" s="18" t="s">
        <v>1090</v>
      </c>
      <c r="AR58" s="16"/>
      <c r="AS58" s="20">
        <f>SUM(H58,J58,L58,N58,P58,R58,T58,V58,X58,Z58,AB58,AD58,AF58,AH58,AJ58,AL58,AN58)</f>
        <v>79</v>
      </c>
      <c r="AT58" s="14">
        <f>IF(C58="","",DATE(YEAR(C58),MONTH(C58),1))</f>
        <v>46082</v>
      </c>
      <c r="AU58" s="16" t="str">
        <f>IF(AT58="","",TEXT(AT58,"mmmm yyyy"))</f>
        <v>March 2026</v>
      </c>
      <c r="AV58" s="14">
        <f>IF(C58="","",C58-WEEKDAY(C58,2)+1)</f>
        <v>46097</v>
      </c>
      <c r="AW58" s="14">
        <f>IF(AV58="","",AV58+6)</f>
        <v>46103</v>
      </c>
      <c r="AX58" s="16" t="str">
        <f>IF(AV58="","",TEXT(AV58,"dd/mm/yyyy")&amp;" - "&amp;TEXT(AW58,"dd/mm/yyyy"))</f>
        <v>16/03/2026 - 22/03/2026</v>
      </c>
      <c r="AY58" s="16">
        <f>IF(B58="","",COUNTIFS($B$5:B58,B58,$AT$5:AT58,AT58))</f>
        <v>4</v>
      </c>
      <c r="AZ58" s="16">
        <f>IF(B58="","",COUNTIFS($B$5:B58,B58,$AV$5:AV58,AV58))</f>
        <v>1</v>
      </c>
      <c r="BA58" s="16" t="str">
        <f>IF(B58="","",TEXT(AY58,"00")&amp;"|"&amp;B58&amp;"|"&amp;TEXT(AT58,"yyyymmdd"))</f>
        <v>04|Jariyawadee Taboodda|20260301</v>
      </c>
      <c r="BB58" s="16" t="str">
        <f>IF(B58="","",TEXT(AZ58,"00")&amp;"|"&amp;B58&amp;"|"&amp;TEXT(AV58,"yyyymmdd"))</f>
        <v>01|Jariyawadee Taboodda|20260316</v>
      </c>
      <c r="BC58" s="16">
        <f>IF(OR(AQ58="YES",AQ58="Yes",AQ58="Y",AQ58=1),1,0)</f>
        <v>0</v>
      </c>
    </row>
    <row r="59" spans="1:55" s="11" customFormat="1" ht="24.75" customHeight="1">
      <c r="A59" s="12">
        <v>46103.538574027778</v>
      </c>
      <c r="B59" s="13" t="s">
        <v>256</v>
      </c>
      <c r="C59" s="14">
        <v>46099</v>
      </c>
      <c r="D59" s="15">
        <v>0.66874999999999996</v>
      </c>
      <c r="E59" s="15">
        <v>0.67222222222222228</v>
      </c>
      <c r="F59" s="16" t="s">
        <v>1091</v>
      </c>
      <c r="G59" s="17" t="s">
        <v>1092</v>
      </c>
      <c r="H59" s="16">
        <v>8</v>
      </c>
      <c r="I59" s="18" t="s">
        <v>1093</v>
      </c>
      <c r="J59" s="16">
        <v>3</v>
      </c>
      <c r="K59" s="18" t="s">
        <v>1094</v>
      </c>
      <c r="L59" s="16">
        <v>5</v>
      </c>
      <c r="M59" s="18" t="s">
        <v>1095</v>
      </c>
      <c r="N59" s="16">
        <v>3</v>
      </c>
      <c r="O59" s="18" t="s">
        <v>1096</v>
      </c>
      <c r="P59" s="16">
        <v>2</v>
      </c>
      <c r="Q59" s="19" t="s">
        <v>1097</v>
      </c>
      <c r="R59" s="16">
        <v>2</v>
      </c>
      <c r="S59" s="21" t="s">
        <v>1098</v>
      </c>
      <c r="T59" s="16">
        <v>2</v>
      </c>
      <c r="U59" s="18" t="s">
        <v>1099</v>
      </c>
      <c r="V59" s="16">
        <v>4</v>
      </c>
      <c r="W59" s="13" t="s">
        <v>1100</v>
      </c>
      <c r="X59" s="16">
        <v>3</v>
      </c>
      <c r="Y59" s="18" t="s">
        <v>1101</v>
      </c>
      <c r="Z59" s="16">
        <v>2</v>
      </c>
      <c r="AA59" s="18" t="s">
        <v>1102</v>
      </c>
      <c r="AB59" s="16">
        <v>3</v>
      </c>
      <c r="AC59" s="18" t="s">
        <v>1103</v>
      </c>
      <c r="AD59" s="16">
        <v>4</v>
      </c>
      <c r="AE59" s="18" t="s">
        <v>1104</v>
      </c>
      <c r="AF59" s="16">
        <v>5</v>
      </c>
      <c r="AG59" s="18" t="s">
        <v>1105</v>
      </c>
      <c r="AH59" s="16">
        <v>3</v>
      </c>
      <c r="AI59" s="13" t="s">
        <v>1106</v>
      </c>
      <c r="AJ59" s="16">
        <v>6</v>
      </c>
      <c r="AK59" s="18" t="s">
        <v>1107</v>
      </c>
      <c r="AL59" s="16">
        <v>2</v>
      </c>
      <c r="AM59" s="18" t="s">
        <v>1108</v>
      </c>
      <c r="AN59" s="16">
        <v>5</v>
      </c>
      <c r="AO59" s="18" t="s">
        <v>1109</v>
      </c>
      <c r="AP59" s="16" t="s">
        <v>79</v>
      </c>
      <c r="AQ59" s="18" t="s">
        <v>1110</v>
      </c>
      <c r="AR59" s="16"/>
      <c r="AS59" s="20">
        <f>SUM(H59,J59,L59,N59,P59,R59,T59,V59,X59,Z59,AB59,AD59,AF59,AH59,AJ59,AL59,AN59)</f>
        <v>62</v>
      </c>
      <c r="AT59" s="14">
        <f>IF(C59="","",DATE(YEAR(C59),MONTH(C59),1))</f>
        <v>46082</v>
      </c>
      <c r="AU59" s="16" t="str">
        <f>IF(AT59="","",TEXT(AT59,"mmmm yyyy"))</f>
        <v>March 2026</v>
      </c>
      <c r="AV59" s="14">
        <f>IF(C59="","",C59-WEEKDAY(C59,2)+1)</f>
        <v>46097</v>
      </c>
      <c r="AW59" s="14">
        <f>IF(AV59="","",AV59+6)</f>
        <v>46103</v>
      </c>
      <c r="AX59" s="16" t="str">
        <f>IF(AV59="","",TEXT(AV59,"dd/mm/yyyy")&amp;" - "&amp;TEXT(AW59,"dd/mm/yyyy"))</f>
        <v>16/03/2026 - 22/03/2026</v>
      </c>
      <c r="AY59" s="16">
        <f>IF(B59="","",COUNTIFS($B$5:B59,B59,$AT$5:AT59,AT59))</f>
        <v>6</v>
      </c>
      <c r="AZ59" s="16">
        <f>IF(B59="","",COUNTIFS($B$5:B59,B59,$AV$5:AV59,AV59))</f>
        <v>2</v>
      </c>
      <c r="BA59" s="16" t="str">
        <f>IF(B59="","",TEXT(AY59,"00")&amp;"|"&amp;B59&amp;"|"&amp;TEXT(AT59,"yyyymmdd"))</f>
        <v>06|Supakrit Promkhamnoi|20260301</v>
      </c>
      <c r="BB59" s="16" t="str">
        <f>IF(B59="","",TEXT(AZ59,"00")&amp;"|"&amp;B59&amp;"|"&amp;TEXT(AV59,"yyyymmdd"))</f>
        <v>02|Supakrit Promkhamnoi|20260316</v>
      </c>
      <c r="BC59" s="16">
        <f>IF(OR(AQ59="YES",AQ59="Yes",AQ59="Y",AQ59=1),1,0)</f>
        <v>0</v>
      </c>
    </row>
    <row r="60" spans="1:55" s="11" customFormat="1" ht="24.75" customHeight="1">
      <c r="A60" s="12">
        <v>46103.543985289347</v>
      </c>
      <c r="B60" s="13" t="s">
        <v>143</v>
      </c>
      <c r="C60" s="14">
        <v>46099</v>
      </c>
      <c r="D60" s="15">
        <v>0.72430555555555554</v>
      </c>
      <c r="E60" s="15">
        <v>0.72916666666666663</v>
      </c>
      <c r="F60" s="16" t="s">
        <v>1111</v>
      </c>
      <c r="G60" s="17" t="s">
        <v>1112</v>
      </c>
      <c r="H60" s="16">
        <v>8</v>
      </c>
      <c r="I60" s="18" t="s">
        <v>1113</v>
      </c>
      <c r="J60" s="16">
        <v>4</v>
      </c>
      <c r="K60" s="18" t="s">
        <v>1114</v>
      </c>
      <c r="L60" s="16">
        <v>5</v>
      </c>
      <c r="M60" s="18" t="s">
        <v>1115</v>
      </c>
      <c r="N60" s="16">
        <v>5</v>
      </c>
      <c r="O60" s="18" t="s">
        <v>1116</v>
      </c>
      <c r="P60" s="16">
        <v>4</v>
      </c>
      <c r="Q60" s="19" t="s">
        <v>1117</v>
      </c>
      <c r="R60" s="16">
        <v>4</v>
      </c>
      <c r="S60" s="19" t="s">
        <v>1118</v>
      </c>
      <c r="T60" s="16">
        <v>3</v>
      </c>
      <c r="U60" s="18" t="s">
        <v>1119</v>
      </c>
      <c r="V60" s="16">
        <v>7</v>
      </c>
      <c r="W60" s="13" t="s">
        <v>1120</v>
      </c>
      <c r="X60" s="16">
        <v>4</v>
      </c>
      <c r="Y60" s="18" t="s">
        <v>1121</v>
      </c>
      <c r="Z60" s="16">
        <v>4</v>
      </c>
      <c r="AA60" s="18" t="s">
        <v>1122</v>
      </c>
      <c r="AB60" s="16">
        <v>4</v>
      </c>
      <c r="AC60" s="18" t="s">
        <v>1123</v>
      </c>
      <c r="AD60" s="16">
        <v>4</v>
      </c>
      <c r="AE60" s="18" t="s">
        <v>1124</v>
      </c>
      <c r="AF60" s="16">
        <v>5</v>
      </c>
      <c r="AG60" s="18" t="s">
        <v>1125</v>
      </c>
      <c r="AH60" s="16">
        <v>5</v>
      </c>
      <c r="AI60" s="13" t="s">
        <v>1126</v>
      </c>
      <c r="AJ60" s="16">
        <v>8</v>
      </c>
      <c r="AK60" s="18" t="s">
        <v>1127</v>
      </c>
      <c r="AL60" s="16">
        <v>2</v>
      </c>
      <c r="AM60" s="18" t="s">
        <v>1128</v>
      </c>
      <c r="AN60" s="16">
        <v>5</v>
      </c>
      <c r="AO60" s="18" t="s">
        <v>799</v>
      </c>
      <c r="AP60" s="16" t="s">
        <v>79</v>
      </c>
      <c r="AQ60" s="18" t="s">
        <v>1129</v>
      </c>
      <c r="AR60" s="16"/>
      <c r="AS60" s="20">
        <f>SUM(H60,J60,L60,N60,P60,R60,T60,V60,X60,Z60,AB60,AD60,AF60,AH60,AJ60,AL60,AN60)</f>
        <v>81</v>
      </c>
      <c r="AT60" s="14">
        <f>IF(C60="","",DATE(YEAR(C60),MONTH(C60),1))</f>
        <v>46082</v>
      </c>
      <c r="AU60" s="16" t="str">
        <f>IF(AT60="","",TEXT(AT60,"mmmm yyyy"))</f>
        <v>March 2026</v>
      </c>
      <c r="AV60" s="14">
        <f>IF(C60="","",C60-WEEKDAY(C60,2)+1)</f>
        <v>46097</v>
      </c>
      <c r="AW60" s="14">
        <f>IF(AV60="","",AV60+6)</f>
        <v>46103</v>
      </c>
      <c r="AX60" s="16" t="str">
        <f>IF(AV60="","",TEXT(AV60,"dd/mm/yyyy")&amp;" - "&amp;TEXT(AW60,"dd/mm/yyyy"))</f>
        <v>16/03/2026 - 22/03/2026</v>
      </c>
      <c r="AY60" s="16">
        <f>IF(B60="","",COUNTIFS($B$5:B60,B60,$AT$5:AT60,AT60))</f>
        <v>7</v>
      </c>
      <c r="AZ60" s="16">
        <f>IF(B60="","",COUNTIFS($B$5:B60,B60,$AV$5:AV60,AV60))</f>
        <v>3</v>
      </c>
      <c r="BA60" s="16" t="str">
        <f>IF(B60="","",TEXT(AY60,"00")&amp;"|"&amp;B60&amp;"|"&amp;TEXT(AT60,"yyyymmdd"))</f>
        <v>07|Nattapol Suprom|20260301</v>
      </c>
      <c r="BB60" s="16" t="str">
        <f>IF(B60="","",TEXT(AZ60,"00")&amp;"|"&amp;B60&amp;"|"&amp;TEXT(AV60,"yyyymmdd"))</f>
        <v>03|Nattapol Suprom|20260316</v>
      </c>
      <c r="BC60" s="16">
        <f>IF(OR(AQ60="YES",AQ60="Yes",AQ60="Y",AQ60=1),1,0)</f>
        <v>0</v>
      </c>
    </row>
    <row r="61" spans="1:55" s="11" customFormat="1" ht="24.75" customHeight="1">
      <c r="A61" s="12">
        <v>46100.641769074071</v>
      </c>
      <c r="B61" s="13" t="s">
        <v>1130</v>
      </c>
      <c r="C61" s="14">
        <v>46100</v>
      </c>
      <c r="D61" s="15">
        <v>0.33819444444444452</v>
      </c>
      <c r="E61" s="15">
        <v>0.33819444444444452</v>
      </c>
      <c r="F61" s="16" t="s">
        <v>1131</v>
      </c>
      <c r="G61" s="17" t="s">
        <v>1132</v>
      </c>
      <c r="H61" s="16">
        <v>8</v>
      </c>
      <c r="I61" s="18" t="s">
        <v>1133</v>
      </c>
      <c r="J61" s="16">
        <v>5</v>
      </c>
      <c r="K61" s="18" t="s">
        <v>1134</v>
      </c>
      <c r="L61" s="16">
        <v>5</v>
      </c>
      <c r="M61" s="18" t="s">
        <v>1135</v>
      </c>
      <c r="N61" s="16">
        <v>5</v>
      </c>
      <c r="O61" s="18" t="s">
        <v>1136</v>
      </c>
      <c r="P61" s="16">
        <v>4</v>
      </c>
      <c r="Q61" s="19" t="s">
        <v>1137</v>
      </c>
      <c r="R61" s="16">
        <v>3</v>
      </c>
      <c r="S61" s="19" t="s">
        <v>1138</v>
      </c>
      <c r="T61" s="16">
        <v>5</v>
      </c>
      <c r="U61" s="18" t="s">
        <v>1139</v>
      </c>
      <c r="V61" s="16">
        <v>8</v>
      </c>
      <c r="W61" s="18" t="s">
        <v>1140</v>
      </c>
      <c r="X61" s="16">
        <v>4</v>
      </c>
      <c r="Y61" s="18" t="s">
        <v>1141</v>
      </c>
      <c r="Z61" s="16">
        <v>3</v>
      </c>
      <c r="AA61" s="18" t="s">
        <v>1142</v>
      </c>
      <c r="AB61" s="16">
        <v>4</v>
      </c>
      <c r="AC61" s="18" t="s">
        <v>1143</v>
      </c>
      <c r="AD61" s="16">
        <v>5</v>
      </c>
      <c r="AE61" s="18" t="s">
        <v>1144</v>
      </c>
      <c r="AF61" s="16">
        <v>5</v>
      </c>
      <c r="AG61" s="18" t="s">
        <v>1145</v>
      </c>
      <c r="AH61" s="16">
        <v>4</v>
      </c>
      <c r="AI61" s="18" t="s">
        <v>1146</v>
      </c>
      <c r="AJ61" s="16">
        <v>10</v>
      </c>
      <c r="AK61" s="18" t="s">
        <v>1147</v>
      </c>
      <c r="AL61" s="16">
        <v>5</v>
      </c>
      <c r="AM61" s="18" t="s">
        <v>1148</v>
      </c>
      <c r="AN61" s="16">
        <v>5</v>
      </c>
      <c r="AO61" s="18" t="s">
        <v>917</v>
      </c>
      <c r="AP61" s="16" t="s">
        <v>79</v>
      </c>
      <c r="AQ61" s="18" t="s">
        <v>1149</v>
      </c>
      <c r="AR61" s="16"/>
      <c r="AS61" s="20">
        <f>SUM(H61,J61,L61,N61,P61,R61,T61,V61,X61,Z61,AB61,AD61,AF61,AH61,AJ61,AL61,AN61)</f>
        <v>88</v>
      </c>
      <c r="AT61" s="14">
        <f>IF(C61="","",DATE(YEAR(C61),MONTH(C61),1))</f>
        <v>46082</v>
      </c>
      <c r="AU61" s="16" t="str">
        <f>IF(AT61="","",TEXT(AT61,"mmmm yyyy"))</f>
        <v>March 2026</v>
      </c>
      <c r="AV61" s="14">
        <f>IF(C61="","",C61-WEEKDAY(C61,2)+1)</f>
        <v>46097</v>
      </c>
      <c r="AW61" s="14">
        <f>IF(AV61="","",AV61+6)</f>
        <v>46103</v>
      </c>
      <c r="AX61" s="16" t="str">
        <f>IF(AV61="","",TEXT(AV61,"dd/mm/yyyy")&amp;" - "&amp;TEXT(AW61,"dd/mm/yyyy"))</f>
        <v>16/03/2026 - 22/03/2026</v>
      </c>
      <c r="AY61" s="16">
        <f>IF(B61="","",COUNTIFS($B$5:B61,B61,$AT$5:AT61,AT61))</f>
        <v>1</v>
      </c>
      <c r="AZ61" s="16">
        <f>IF(B61="","",COUNTIFS($B$5:B61,B61,$AV$5:AV61,AV61))</f>
        <v>1</v>
      </c>
      <c r="BA61" s="16" t="str">
        <f>IF(B61="","",TEXT(AY61,"00")&amp;"|"&amp;B61&amp;"|"&amp;TEXT(AT61,"yyyymmdd"))</f>
        <v>01|Krivut Vongkampan|20260301</v>
      </c>
      <c r="BB61" s="16" t="str">
        <f>IF(B61="","",TEXT(AZ61,"00")&amp;"|"&amp;B61&amp;"|"&amp;TEXT(AV61,"yyyymmdd"))</f>
        <v>01|Krivut Vongkampan|20260316</v>
      </c>
      <c r="BC61" s="16">
        <f>IF(OR(AQ61="YES",AQ61="Yes",AQ61="Y",AQ61=1),1,0)</f>
        <v>0</v>
      </c>
    </row>
    <row r="62" spans="1:55" s="11" customFormat="1" ht="24.75" customHeight="1">
      <c r="A62" s="12">
        <v>46103.628605625003</v>
      </c>
      <c r="B62" s="13" t="s">
        <v>443</v>
      </c>
      <c r="C62" s="14">
        <v>46100</v>
      </c>
      <c r="D62" s="15">
        <v>0.72152777777777777</v>
      </c>
      <c r="E62" s="15">
        <v>0.73055555555555551</v>
      </c>
      <c r="F62" s="16" t="s">
        <v>1150</v>
      </c>
      <c r="G62" s="17" t="s">
        <v>1151</v>
      </c>
      <c r="H62" s="16">
        <v>8</v>
      </c>
      <c r="I62" s="18" t="s">
        <v>1152</v>
      </c>
      <c r="J62" s="16">
        <v>4</v>
      </c>
      <c r="K62" s="18" t="s">
        <v>1153</v>
      </c>
      <c r="L62" s="16">
        <v>5</v>
      </c>
      <c r="M62" s="18" t="s">
        <v>1154</v>
      </c>
      <c r="N62" s="16">
        <v>5</v>
      </c>
      <c r="O62" s="18" t="s">
        <v>1155</v>
      </c>
      <c r="P62" s="16">
        <v>4</v>
      </c>
      <c r="Q62" s="19" t="s">
        <v>1156</v>
      </c>
      <c r="R62" s="16">
        <v>5</v>
      </c>
      <c r="S62" s="19" t="s">
        <v>1157</v>
      </c>
      <c r="T62" s="16">
        <v>4</v>
      </c>
      <c r="U62" s="18" t="s">
        <v>1158</v>
      </c>
      <c r="V62" s="16">
        <v>8</v>
      </c>
      <c r="W62" s="13" t="s">
        <v>1159</v>
      </c>
      <c r="X62" s="16">
        <v>4</v>
      </c>
      <c r="Y62" s="18" t="s">
        <v>1160</v>
      </c>
      <c r="Z62" s="16">
        <v>3</v>
      </c>
      <c r="AA62" s="18" t="s">
        <v>1161</v>
      </c>
      <c r="AB62" s="16">
        <v>4</v>
      </c>
      <c r="AC62" s="18" t="s">
        <v>1162</v>
      </c>
      <c r="AD62" s="16">
        <v>4</v>
      </c>
      <c r="AE62" s="18" t="s">
        <v>1163</v>
      </c>
      <c r="AF62" s="16">
        <v>5</v>
      </c>
      <c r="AG62" s="18" t="s">
        <v>1164</v>
      </c>
      <c r="AH62" s="16">
        <v>5</v>
      </c>
      <c r="AI62" s="13" t="s">
        <v>1165</v>
      </c>
      <c r="AJ62" s="16">
        <v>8</v>
      </c>
      <c r="AK62" s="18" t="s">
        <v>1166</v>
      </c>
      <c r="AL62" s="16">
        <v>2</v>
      </c>
      <c r="AM62" s="18" t="s">
        <v>1167</v>
      </c>
      <c r="AN62" s="16">
        <v>4</v>
      </c>
      <c r="AO62" s="18" t="s">
        <v>1168</v>
      </c>
      <c r="AP62" s="16" t="s">
        <v>79</v>
      </c>
      <c r="AQ62" s="18" t="s">
        <v>1169</v>
      </c>
      <c r="AR62" s="16"/>
      <c r="AS62" s="20">
        <f>SUM(H62,J62,L62,N62,P62,R62,T62,V62,X62,Z62,AB62,AD62,AF62,AH62,AJ62,AL62,AN62)</f>
        <v>82</v>
      </c>
      <c r="AT62" s="14">
        <f>IF(C62="","",DATE(YEAR(C62),MONTH(C62),1))</f>
        <v>46082</v>
      </c>
      <c r="AU62" s="16" t="str">
        <f>IF(AT62="","",TEXT(AT62,"mmmm yyyy"))</f>
        <v>March 2026</v>
      </c>
      <c r="AV62" s="14">
        <f>IF(C62="","",C62-WEEKDAY(C62,2)+1)</f>
        <v>46097</v>
      </c>
      <c r="AW62" s="14">
        <f>IF(AV62="","",AV62+6)</f>
        <v>46103</v>
      </c>
      <c r="AX62" s="16" t="str">
        <f>IF(AV62="","",TEXT(AV62,"dd/mm/yyyy")&amp;" - "&amp;TEXT(AW62,"dd/mm/yyyy"))</f>
        <v>16/03/2026 - 22/03/2026</v>
      </c>
      <c r="AY62" s="16">
        <f>IF(B62="","",COUNTIFS($B$5:B62,B62,$AT$5:AT62,AT62))</f>
        <v>5</v>
      </c>
      <c r="AZ62" s="16">
        <f>IF(B62="","",COUNTIFS($B$5:B62,B62,$AV$5:AV62,AV62))</f>
        <v>3</v>
      </c>
      <c r="BA62" s="16" t="str">
        <f>IF(B62="","",TEXT(AY62,"00")&amp;"|"&amp;B62&amp;"|"&amp;TEXT(AT62,"yyyymmdd"))</f>
        <v>05|Sunijtra Siritip|20260301</v>
      </c>
      <c r="BB62" s="16" t="str">
        <f>IF(B62="","",TEXT(AZ62,"00")&amp;"|"&amp;B62&amp;"|"&amp;TEXT(AV62,"yyyymmdd"))</f>
        <v>03|Sunijtra Siritip|20260316</v>
      </c>
      <c r="BC62" s="16">
        <f>IF(OR(AQ62="YES",AQ62="Yes",AQ62="Y",AQ62=1),1,0)</f>
        <v>0</v>
      </c>
    </row>
    <row r="63" spans="1:55" s="11" customFormat="1" ht="24.75" customHeight="1">
      <c r="A63" s="12">
        <v>46103.635203449077</v>
      </c>
      <c r="B63" s="13" t="s">
        <v>503</v>
      </c>
      <c r="C63" s="14">
        <v>46100</v>
      </c>
      <c r="D63" s="15">
        <v>0.86319444444444449</v>
      </c>
      <c r="E63" s="15">
        <v>0.87777777777777777</v>
      </c>
      <c r="F63" s="16" t="s">
        <v>1170</v>
      </c>
      <c r="G63" s="17" t="s">
        <v>632</v>
      </c>
      <c r="H63" s="16">
        <v>8</v>
      </c>
      <c r="I63" s="18" t="s">
        <v>1171</v>
      </c>
      <c r="J63" s="16">
        <v>4</v>
      </c>
      <c r="K63" s="18" t="s">
        <v>1172</v>
      </c>
      <c r="L63" s="16">
        <v>5</v>
      </c>
      <c r="M63" s="18" t="s">
        <v>1173</v>
      </c>
      <c r="N63" s="16">
        <v>4</v>
      </c>
      <c r="O63" s="18" t="s">
        <v>1174</v>
      </c>
      <c r="P63" s="16">
        <v>3</v>
      </c>
      <c r="Q63" s="19" t="s">
        <v>1175</v>
      </c>
      <c r="R63" s="16">
        <v>3</v>
      </c>
      <c r="S63" s="19" t="s">
        <v>1176</v>
      </c>
      <c r="T63" s="16">
        <v>3</v>
      </c>
      <c r="U63" s="18" t="s">
        <v>1177</v>
      </c>
      <c r="V63" s="16">
        <v>7</v>
      </c>
      <c r="W63" s="13" t="s">
        <v>1178</v>
      </c>
      <c r="X63" s="16">
        <v>5</v>
      </c>
      <c r="Y63" s="18" t="s">
        <v>1179</v>
      </c>
      <c r="Z63" s="16">
        <v>4</v>
      </c>
      <c r="AA63" s="18" t="s">
        <v>1180</v>
      </c>
      <c r="AB63" s="16">
        <v>4</v>
      </c>
      <c r="AC63" s="18" t="s">
        <v>1181</v>
      </c>
      <c r="AD63" s="16">
        <v>4</v>
      </c>
      <c r="AE63" s="18" t="s">
        <v>1182</v>
      </c>
      <c r="AF63" s="16">
        <v>5</v>
      </c>
      <c r="AG63" s="18" t="s">
        <v>1183</v>
      </c>
      <c r="AH63" s="16">
        <v>4</v>
      </c>
      <c r="AI63" s="13" t="s">
        <v>1184</v>
      </c>
      <c r="AJ63" s="16">
        <v>8</v>
      </c>
      <c r="AK63" s="18" t="s">
        <v>1185</v>
      </c>
      <c r="AL63" s="16">
        <v>2</v>
      </c>
      <c r="AM63" s="18" t="s">
        <v>1186</v>
      </c>
      <c r="AN63" s="16">
        <v>4</v>
      </c>
      <c r="AO63" s="18" t="s">
        <v>799</v>
      </c>
      <c r="AP63" s="16" t="s">
        <v>79</v>
      </c>
      <c r="AQ63" s="18" t="s">
        <v>1187</v>
      </c>
      <c r="AR63" s="16"/>
      <c r="AS63" s="20">
        <f>SUM(H63,J63,L63,N63,P63,R63,T63,V63,X63,Z63,AB63,AD63,AF63,AH63,AJ63,AL63,AN63)</f>
        <v>77</v>
      </c>
      <c r="AT63" s="14">
        <f>IF(C63="","",DATE(YEAR(C63),MONTH(C63),1))</f>
        <v>46082</v>
      </c>
      <c r="AU63" s="16" t="str">
        <f>IF(AT63="","",TEXT(AT63,"mmmm yyyy"))</f>
        <v>March 2026</v>
      </c>
      <c r="AV63" s="14">
        <f>IF(C63="","",C63-WEEKDAY(C63,2)+1)</f>
        <v>46097</v>
      </c>
      <c r="AW63" s="14">
        <f>IF(AV63="","",AV63+6)</f>
        <v>46103</v>
      </c>
      <c r="AX63" s="16" t="str">
        <f>IF(AV63="","",TEXT(AV63,"dd/mm/yyyy")&amp;" - "&amp;TEXT(AW63,"dd/mm/yyyy"))</f>
        <v>16/03/2026 - 22/03/2026</v>
      </c>
      <c r="AY63" s="16">
        <f>IF(B63="","",COUNTIFS($B$5:B63,B63,$AT$5:AT63,AT63))</f>
        <v>5</v>
      </c>
      <c r="AZ63" s="16">
        <f>IF(B63="","",COUNTIFS($B$5:B63,B63,$AV$5:AV63,AV63))</f>
        <v>3</v>
      </c>
      <c r="BA63" s="16" t="str">
        <f>IF(B63="","",TEXT(AY63,"00")&amp;"|"&amp;B63&amp;"|"&amp;TEXT(AT63,"yyyymmdd"))</f>
        <v>05|Wassana Phothong|20260301</v>
      </c>
      <c r="BB63" s="16" t="str">
        <f>IF(B63="","",TEXT(AZ63,"00")&amp;"|"&amp;B63&amp;"|"&amp;TEXT(AV63,"yyyymmdd"))</f>
        <v>03|Wassana Phothong|20260316</v>
      </c>
      <c r="BC63" s="16">
        <f>IF(OR(AQ63="YES",AQ63="Yes",AQ63="Y",AQ63=1),1,0)</f>
        <v>0</v>
      </c>
    </row>
    <row r="64" spans="1:55" s="11" customFormat="1" ht="24.75" customHeight="1">
      <c r="A64" s="12">
        <v>46103.64043673611</v>
      </c>
      <c r="B64" s="13" t="s">
        <v>81</v>
      </c>
      <c r="C64" s="14">
        <v>46100</v>
      </c>
      <c r="D64" s="15">
        <v>0.77708333333333335</v>
      </c>
      <c r="E64" s="15">
        <v>0.78125</v>
      </c>
      <c r="F64" s="16" t="s">
        <v>1188</v>
      </c>
      <c r="G64" s="17" t="s">
        <v>1189</v>
      </c>
      <c r="H64" s="16">
        <v>8</v>
      </c>
      <c r="I64" s="18" t="s">
        <v>1190</v>
      </c>
      <c r="J64" s="16">
        <v>4</v>
      </c>
      <c r="K64" s="13" t="s">
        <v>1191</v>
      </c>
      <c r="L64" s="16">
        <v>5</v>
      </c>
      <c r="M64" s="18" t="s">
        <v>1192</v>
      </c>
      <c r="N64" s="16">
        <v>4</v>
      </c>
      <c r="O64" s="18" t="s">
        <v>1193</v>
      </c>
      <c r="P64" s="16">
        <v>3</v>
      </c>
      <c r="Q64" s="21" t="s">
        <v>1194</v>
      </c>
      <c r="R64" s="16">
        <v>3</v>
      </c>
      <c r="S64" s="19" t="s">
        <v>1195</v>
      </c>
      <c r="T64" s="16">
        <v>3</v>
      </c>
      <c r="U64" s="18" t="s">
        <v>1196</v>
      </c>
      <c r="V64" s="16">
        <v>6</v>
      </c>
      <c r="W64" s="13" t="s">
        <v>1197</v>
      </c>
      <c r="X64" s="16">
        <v>4</v>
      </c>
      <c r="Y64" s="18" t="s">
        <v>1198</v>
      </c>
      <c r="Z64" s="16">
        <v>3</v>
      </c>
      <c r="AA64" s="18" t="s">
        <v>1199</v>
      </c>
      <c r="AB64" s="16">
        <v>4</v>
      </c>
      <c r="AC64" s="18" t="s">
        <v>1200</v>
      </c>
      <c r="AD64" s="16">
        <v>4</v>
      </c>
      <c r="AE64" s="18" t="s">
        <v>1201</v>
      </c>
      <c r="AF64" s="16">
        <v>5</v>
      </c>
      <c r="AG64" s="18" t="s">
        <v>835</v>
      </c>
      <c r="AH64" s="16">
        <v>4</v>
      </c>
      <c r="AI64" s="13" t="s">
        <v>1202</v>
      </c>
      <c r="AJ64" s="16">
        <v>8</v>
      </c>
      <c r="AK64" s="18" t="s">
        <v>1203</v>
      </c>
      <c r="AL64" s="16">
        <v>2</v>
      </c>
      <c r="AM64" s="18" t="s">
        <v>1204</v>
      </c>
      <c r="AN64" s="16">
        <v>5</v>
      </c>
      <c r="AO64" s="18" t="s">
        <v>799</v>
      </c>
      <c r="AP64" s="16" t="s">
        <v>79</v>
      </c>
      <c r="AQ64" s="18" t="s">
        <v>1205</v>
      </c>
      <c r="AR64" s="16"/>
      <c r="AS64" s="20">
        <f>SUM(H64,J64,L64,N64,P64,R64,T64,V64,X64,Z64,AB64,AD64,AF64,AH64,AJ64,AL64,AN64)</f>
        <v>75</v>
      </c>
      <c r="AT64" s="14">
        <f>IF(C64="","",DATE(YEAR(C64),MONTH(C64),1))</f>
        <v>46082</v>
      </c>
      <c r="AU64" s="16" t="str">
        <f>IF(AT64="","",TEXT(AT64,"mmmm yyyy"))</f>
        <v>March 2026</v>
      </c>
      <c r="AV64" s="14">
        <f>IF(C64="","",C64-WEEKDAY(C64,2)+1)</f>
        <v>46097</v>
      </c>
      <c r="AW64" s="14">
        <f>IF(AV64="","",AV64+6)</f>
        <v>46103</v>
      </c>
      <c r="AX64" s="16" t="str">
        <f>IF(AV64="","",TEXT(AV64,"dd/mm/yyyy")&amp;" - "&amp;TEXT(AW64,"dd/mm/yyyy"))</f>
        <v>16/03/2026 - 22/03/2026</v>
      </c>
      <c r="AY64" s="16">
        <f>IF(B64="","",COUNTIFS($B$5:B64,B64,$AT$5:AT64,AT64))</f>
        <v>6</v>
      </c>
      <c r="AZ64" s="16">
        <f>IF(B64="","",COUNTIFS($B$5:B64,B64,$AV$5:AV64,AV64))</f>
        <v>3</v>
      </c>
      <c r="BA64" s="16" t="str">
        <f>IF(B64="","",TEXT(AY64,"00")&amp;"|"&amp;B64&amp;"|"&amp;TEXT(AT64,"yyyymmdd"))</f>
        <v>06|Jureeporn Piddum|20260301</v>
      </c>
      <c r="BB64" s="16" t="str">
        <f>IF(B64="","",TEXT(AZ64,"00")&amp;"|"&amp;B64&amp;"|"&amp;TEXT(AV64,"yyyymmdd"))</f>
        <v>03|Jureeporn Piddum|20260316</v>
      </c>
      <c r="BC64" s="16">
        <f>IF(OR(AQ64="YES",AQ64="Yes",AQ64="Y",AQ64=1),1,0)</f>
        <v>0</v>
      </c>
    </row>
    <row r="65" spans="1:55" s="11" customFormat="1" ht="24.75" customHeight="1">
      <c r="A65" s="12">
        <v>46103.646094479169</v>
      </c>
      <c r="B65" s="13" t="s">
        <v>59</v>
      </c>
      <c r="C65" s="14">
        <v>46100</v>
      </c>
      <c r="D65" s="15">
        <v>0.4548611111111111</v>
      </c>
      <c r="E65" s="15">
        <v>0.45833333333333331</v>
      </c>
      <c r="F65" s="16" t="s">
        <v>1206</v>
      </c>
      <c r="G65" s="17" t="s">
        <v>1207</v>
      </c>
      <c r="H65" s="16">
        <v>8</v>
      </c>
      <c r="I65" s="18" t="s">
        <v>1208</v>
      </c>
      <c r="J65" s="16">
        <v>4</v>
      </c>
      <c r="K65" s="18" t="s">
        <v>1209</v>
      </c>
      <c r="L65" s="16">
        <v>5</v>
      </c>
      <c r="M65" s="18" t="s">
        <v>1210</v>
      </c>
      <c r="N65" s="16">
        <v>5</v>
      </c>
      <c r="O65" s="18" t="s">
        <v>1211</v>
      </c>
      <c r="P65" s="16">
        <v>4</v>
      </c>
      <c r="Q65" s="19" t="s">
        <v>1212</v>
      </c>
      <c r="R65" s="16">
        <v>4</v>
      </c>
      <c r="S65" s="19" t="s">
        <v>1213</v>
      </c>
      <c r="T65" s="16">
        <v>4</v>
      </c>
      <c r="U65" s="18" t="s">
        <v>1214</v>
      </c>
      <c r="V65" s="16">
        <v>8</v>
      </c>
      <c r="W65" s="13" t="s">
        <v>1215</v>
      </c>
      <c r="X65" s="16">
        <v>4</v>
      </c>
      <c r="Y65" s="18" t="s">
        <v>1216</v>
      </c>
      <c r="Z65" s="16">
        <v>4</v>
      </c>
      <c r="AA65" s="18" t="s">
        <v>1217</v>
      </c>
      <c r="AB65" s="16">
        <v>4</v>
      </c>
      <c r="AC65" s="18" t="s">
        <v>1218</v>
      </c>
      <c r="AD65" s="16">
        <v>4</v>
      </c>
      <c r="AE65" s="18" t="s">
        <v>1219</v>
      </c>
      <c r="AF65" s="16">
        <v>5</v>
      </c>
      <c r="AG65" s="18" t="s">
        <v>1220</v>
      </c>
      <c r="AH65" s="16">
        <v>5</v>
      </c>
      <c r="AI65" s="13" t="s">
        <v>1221</v>
      </c>
      <c r="AJ65" s="16">
        <v>8</v>
      </c>
      <c r="AK65" s="18" t="s">
        <v>1222</v>
      </c>
      <c r="AL65" s="16">
        <v>2</v>
      </c>
      <c r="AM65" s="18" t="s">
        <v>1223</v>
      </c>
      <c r="AN65" s="16">
        <v>4</v>
      </c>
      <c r="AO65" s="18" t="s">
        <v>1224</v>
      </c>
      <c r="AP65" s="16" t="s">
        <v>79</v>
      </c>
      <c r="AQ65" s="18" t="s">
        <v>1225</v>
      </c>
      <c r="AR65" s="16"/>
      <c r="AS65" s="20">
        <f>SUM(H65,J65,L65,N65,P65,R65,T65,V65,X65,Z65,AB65,AD65,AF65,AH65,AJ65,AL65,AN65)</f>
        <v>82</v>
      </c>
      <c r="AT65" s="14">
        <f>IF(C65="","",DATE(YEAR(C65),MONTH(C65),1))</f>
        <v>46082</v>
      </c>
      <c r="AU65" s="16" t="str">
        <f>IF(AT65="","",TEXT(AT65,"mmmm yyyy"))</f>
        <v>March 2026</v>
      </c>
      <c r="AV65" s="14">
        <f>IF(C65="","",C65-WEEKDAY(C65,2)+1)</f>
        <v>46097</v>
      </c>
      <c r="AW65" s="14">
        <f>IF(AV65="","",AV65+6)</f>
        <v>46103</v>
      </c>
      <c r="AX65" s="16" t="str">
        <f>IF(AV65="","",TEXT(AV65,"dd/mm/yyyy")&amp;" - "&amp;TEXT(AW65,"dd/mm/yyyy"))</f>
        <v>16/03/2026 - 22/03/2026</v>
      </c>
      <c r="AY65" s="16">
        <f>IF(B65="","",COUNTIFS($B$5:B65,B65,$AT$5:AT65,AT65))</f>
        <v>7</v>
      </c>
      <c r="AZ65" s="16">
        <f>IF(B65="","",COUNTIFS($B$5:B65,B65,$AV$5:AV65,AV65))</f>
        <v>3</v>
      </c>
      <c r="BA65" s="16" t="str">
        <f>IF(B65="","",TEXT(AY65,"00")&amp;"|"&amp;B65&amp;"|"&amp;TEXT(AT65,"yyyymmdd"))</f>
        <v>07|Chatkonnaphat Bhusomya|20260301</v>
      </c>
      <c r="BB65" s="16" t="str">
        <f>IF(B65="","",TEXT(AZ65,"00")&amp;"|"&amp;B65&amp;"|"&amp;TEXT(AV65,"yyyymmdd"))</f>
        <v>03|Chatkonnaphat Bhusomya|20260316</v>
      </c>
      <c r="BC65" s="16">
        <f>IF(OR(AQ65="YES",AQ65="Yes",AQ65="Y",AQ65=1),1,0)</f>
        <v>0</v>
      </c>
    </row>
    <row r="66" spans="1:55" s="11" customFormat="1" ht="24.75" customHeight="1">
      <c r="A66" s="12">
        <v>46103.660733263889</v>
      </c>
      <c r="B66" s="13" t="s">
        <v>385</v>
      </c>
      <c r="C66" s="14">
        <v>46100</v>
      </c>
      <c r="D66" s="15">
        <v>0.59444444444444444</v>
      </c>
      <c r="E66" s="15">
        <v>0.59861111111111109</v>
      </c>
      <c r="F66" s="16" t="s">
        <v>1226</v>
      </c>
      <c r="G66" s="17" t="s">
        <v>1227</v>
      </c>
      <c r="H66" s="16">
        <v>8</v>
      </c>
      <c r="I66" s="18" t="s">
        <v>1228</v>
      </c>
      <c r="J66" s="16">
        <v>4</v>
      </c>
      <c r="K66" s="18" t="s">
        <v>1229</v>
      </c>
      <c r="L66" s="16">
        <v>5</v>
      </c>
      <c r="M66" s="18" t="s">
        <v>1230</v>
      </c>
      <c r="N66" s="16">
        <v>4</v>
      </c>
      <c r="O66" s="18" t="s">
        <v>1231</v>
      </c>
      <c r="P66" s="16">
        <v>3</v>
      </c>
      <c r="Q66" s="19" t="s">
        <v>1232</v>
      </c>
      <c r="R66" s="16">
        <v>3</v>
      </c>
      <c r="S66" s="21" t="s">
        <v>1233</v>
      </c>
      <c r="T66" s="16">
        <v>3</v>
      </c>
      <c r="U66" s="18" t="s">
        <v>1234</v>
      </c>
      <c r="V66" s="16">
        <v>6</v>
      </c>
      <c r="W66" s="13" t="s">
        <v>1235</v>
      </c>
      <c r="X66" s="16">
        <v>4</v>
      </c>
      <c r="Y66" s="18" t="s">
        <v>1236</v>
      </c>
      <c r="Z66" s="16">
        <v>4</v>
      </c>
      <c r="AA66" s="18" t="s">
        <v>1237</v>
      </c>
      <c r="AB66" s="16">
        <v>4</v>
      </c>
      <c r="AC66" s="18" t="s">
        <v>1238</v>
      </c>
      <c r="AD66" s="16">
        <v>4</v>
      </c>
      <c r="AE66" s="18" t="s">
        <v>1239</v>
      </c>
      <c r="AF66" s="16">
        <v>5</v>
      </c>
      <c r="AG66" s="18" t="s">
        <v>1240</v>
      </c>
      <c r="AH66" s="16">
        <v>4</v>
      </c>
      <c r="AI66" s="13" t="s">
        <v>1241</v>
      </c>
      <c r="AJ66" s="16">
        <v>8</v>
      </c>
      <c r="AK66" s="18" t="s">
        <v>1242</v>
      </c>
      <c r="AL66" s="16">
        <v>2</v>
      </c>
      <c r="AM66" s="18" t="s">
        <v>1243</v>
      </c>
      <c r="AN66" s="16">
        <v>4</v>
      </c>
      <c r="AO66" s="13" t="s">
        <v>1244</v>
      </c>
      <c r="AP66" s="16" t="s">
        <v>79</v>
      </c>
      <c r="AQ66" s="18" t="s">
        <v>1245</v>
      </c>
      <c r="AR66" s="16"/>
      <c r="AS66" s="20">
        <f>SUM(H66,J66,L66,N66,P66,R66,T66,V66,X66,Z66,AB66,AD66,AF66,AH66,AJ66,AL66,AN66)</f>
        <v>75</v>
      </c>
      <c r="AT66" s="14">
        <f>IF(C66="","",DATE(YEAR(C66),MONTH(C66),1))</f>
        <v>46082</v>
      </c>
      <c r="AU66" s="16" t="str">
        <f>IF(AT66="","",TEXT(AT66,"mmmm yyyy"))</f>
        <v>March 2026</v>
      </c>
      <c r="AV66" s="14">
        <f>IF(C66="","",C66-WEEKDAY(C66,2)+1)</f>
        <v>46097</v>
      </c>
      <c r="AW66" s="14">
        <f>IF(AV66="","",AV66+6)</f>
        <v>46103</v>
      </c>
      <c r="AX66" s="16" t="str">
        <f>IF(AV66="","",TEXT(AV66,"dd/mm/yyyy")&amp;" - "&amp;TEXT(AW66,"dd/mm/yyyy"))</f>
        <v>16/03/2026 - 22/03/2026</v>
      </c>
      <c r="AY66" s="16">
        <f>IF(B66="","",COUNTIFS($B$5:B66,B66,$AT$5:AT66,AT66))</f>
        <v>5</v>
      </c>
      <c r="AZ66" s="16">
        <f>IF(B66="","",COUNTIFS($B$5:B66,B66,$AV$5:AV66,AV66))</f>
        <v>2</v>
      </c>
      <c r="BA66" s="16" t="str">
        <f>IF(B66="","",TEXT(AY66,"00")&amp;"|"&amp;B66&amp;"|"&amp;TEXT(AT66,"yyyymmdd"))</f>
        <v>05|Natcha Chai-in|20260301</v>
      </c>
      <c r="BB66" s="16" t="str">
        <f>IF(B66="","",TEXT(AZ66,"00")&amp;"|"&amp;B66&amp;"|"&amp;TEXT(AV66,"yyyymmdd"))</f>
        <v>02|Natcha Chai-in|20260316</v>
      </c>
      <c r="BC66" s="16">
        <f>IF(OR(AQ66="YES",AQ66="Yes",AQ66="Y",AQ66=1),1,0)</f>
        <v>0</v>
      </c>
    </row>
    <row r="67" spans="1:55" s="11" customFormat="1" ht="24.75" customHeight="1">
      <c r="A67" s="12">
        <v>46103.666085520832</v>
      </c>
      <c r="B67" s="13" t="s">
        <v>256</v>
      </c>
      <c r="C67" s="14">
        <v>46100</v>
      </c>
      <c r="D67" s="15">
        <v>0.63055555555555554</v>
      </c>
      <c r="E67" s="15">
        <v>0.64166666666666672</v>
      </c>
      <c r="F67" s="16" t="s">
        <v>1246</v>
      </c>
      <c r="G67" s="17" t="s">
        <v>465</v>
      </c>
      <c r="H67" s="16">
        <v>8</v>
      </c>
      <c r="I67" s="18" t="s">
        <v>1247</v>
      </c>
      <c r="J67" s="16">
        <v>3</v>
      </c>
      <c r="K67" s="18" t="s">
        <v>1248</v>
      </c>
      <c r="L67" s="16">
        <v>5</v>
      </c>
      <c r="M67" s="18" t="s">
        <v>1249</v>
      </c>
      <c r="N67" s="16">
        <v>3</v>
      </c>
      <c r="O67" s="18" t="s">
        <v>1250</v>
      </c>
      <c r="P67" s="16">
        <v>3</v>
      </c>
      <c r="Q67" s="19" t="s">
        <v>1251</v>
      </c>
      <c r="R67" s="16">
        <v>4</v>
      </c>
      <c r="S67" s="19" t="s">
        <v>1252</v>
      </c>
      <c r="T67" s="16">
        <v>3</v>
      </c>
      <c r="U67" s="18" t="s">
        <v>1253</v>
      </c>
      <c r="V67" s="16">
        <v>6</v>
      </c>
      <c r="W67" s="13" t="s">
        <v>1254</v>
      </c>
      <c r="X67" s="16">
        <v>4</v>
      </c>
      <c r="Y67" s="18" t="s">
        <v>1255</v>
      </c>
      <c r="Z67" s="16">
        <v>4</v>
      </c>
      <c r="AA67" s="18" t="s">
        <v>1256</v>
      </c>
      <c r="AB67" s="16">
        <v>4</v>
      </c>
      <c r="AC67" s="18" t="s">
        <v>1257</v>
      </c>
      <c r="AD67" s="16">
        <v>4</v>
      </c>
      <c r="AE67" s="18" t="s">
        <v>1258</v>
      </c>
      <c r="AF67" s="16">
        <v>5</v>
      </c>
      <c r="AG67" s="18" t="s">
        <v>1259</v>
      </c>
      <c r="AH67" s="16">
        <v>4</v>
      </c>
      <c r="AI67" s="13" t="s">
        <v>1260</v>
      </c>
      <c r="AJ67" s="16">
        <v>7</v>
      </c>
      <c r="AK67" s="18" t="s">
        <v>1261</v>
      </c>
      <c r="AL67" s="16">
        <v>2</v>
      </c>
      <c r="AM67" s="18" t="s">
        <v>1262</v>
      </c>
      <c r="AN67" s="16">
        <v>5</v>
      </c>
      <c r="AO67" s="18" t="s">
        <v>799</v>
      </c>
      <c r="AP67" s="16" t="s">
        <v>79</v>
      </c>
      <c r="AQ67" s="18" t="s">
        <v>1263</v>
      </c>
      <c r="AR67" s="16"/>
      <c r="AS67" s="20">
        <f>SUM(H67,J67,L67,N67,P67,R67,T67,V67,X67,Z67,AB67,AD67,AF67,AH67,AJ67,AL67,AN67)</f>
        <v>74</v>
      </c>
      <c r="AT67" s="14">
        <f>IF(C67="","",DATE(YEAR(C67),MONTH(C67),1))</f>
        <v>46082</v>
      </c>
      <c r="AU67" s="16" t="str">
        <f>IF(AT67="","",TEXT(AT67,"mmmm yyyy"))</f>
        <v>March 2026</v>
      </c>
      <c r="AV67" s="14">
        <f>IF(C67="","",C67-WEEKDAY(C67,2)+1)</f>
        <v>46097</v>
      </c>
      <c r="AW67" s="14">
        <f>IF(AV67="","",AV67+6)</f>
        <v>46103</v>
      </c>
      <c r="AX67" s="16" t="str">
        <f>IF(AV67="","",TEXT(AV67,"dd/mm/yyyy")&amp;" - "&amp;TEXT(AW67,"dd/mm/yyyy"))</f>
        <v>16/03/2026 - 22/03/2026</v>
      </c>
      <c r="AY67" s="16">
        <f>IF(B67="","",COUNTIFS($B$5:B67,B67,$AT$5:AT67,AT67))</f>
        <v>7</v>
      </c>
      <c r="AZ67" s="16">
        <f>IF(B67="","",COUNTIFS($B$5:B67,B67,$AV$5:AV67,AV67))</f>
        <v>3</v>
      </c>
      <c r="BA67" s="16" t="str">
        <f>IF(B67="","",TEXT(AY67,"00")&amp;"|"&amp;B67&amp;"|"&amp;TEXT(AT67,"yyyymmdd"))</f>
        <v>07|Supakrit Promkhamnoi|20260301</v>
      </c>
      <c r="BB67" s="16" t="str">
        <f>IF(B67="","",TEXT(AZ67,"00")&amp;"|"&amp;B67&amp;"|"&amp;TEXT(AV67,"yyyymmdd"))</f>
        <v>03|Supakrit Promkhamnoi|20260316</v>
      </c>
      <c r="BC67" s="16">
        <f>IF(OR(AQ67="YES",AQ67="Yes",AQ67="Y",AQ67=1),1,0)</f>
        <v>0</v>
      </c>
    </row>
    <row r="68" spans="1:55" s="11" customFormat="1" ht="24.75" customHeight="1">
      <c r="A68" s="12">
        <v>46103.717700706024</v>
      </c>
      <c r="B68" s="13" t="s">
        <v>123</v>
      </c>
      <c r="C68" s="14">
        <v>46101</v>
      </c>
      <c r="D68" s="15">
        <v>0.6166666666666667</v>
      </c>
      <c r="E68" s="15">
        <v>0.62291666666666667</v>
      </c>
      <c r="F68" s="16" t="s">
        <v>1264</v>
      </c>
      <c r="G68" s="17" t="s">
        <v>1265</v>
      </c>
      <c r="H68" s="16">
        <v>8</v>
      </c>
      <c r="I68" s="18" t="s">
        <v>1266</v>
      </c>
      <c r="J68" s="16">
        <v>4</v>
      </c>
      <c r="K68" s="18" t="s">
        <v>1267</v>
      </c>
      <c r="L68" s="16">
        <v>5</v>
      </c>
      <c r="M68" s="18" t="s">
        <v>1268</v>
      </c>
      <c r="N68" s="16">
        <v>4</v>
      </c>
      <c r="O68" s="18" t="s">
        <v>1269</v>
      </c>
      <c r="P68" s="16">
        <v>3</v>
      </c>
      <c r="Q68" s="19" t="s">
        <v>1270</v>
      </c>
      <c r="R68" s="16">
        <v>4</v>
      </c>
      <c r="S68" s="23" t="s">
        <v>1271</v>
      </c>
      <c r="T68" s="16">
        <v>3</v>
      </c>
      <c r="U68" s="18" t="s">
        <v>1272</v>
      </c>
      <c r="V68" s="16">
        <v>7</v>
      </c>
      <c r="W68" s="26" t="s">
        <v>1273</v>
      </c>
      <c r="X68" s="16">
        <v>4</v>
      </c>
      <c r="Y68" s="18" t="s">
        <v>1274</v>
      </c>
      <c r="Z68" s="16">
        <v>4</v>
      </c>
      <c r="AA68" s="18" t="s">
        <v>1275</v>
      </c>
      <c r="AB68" s="16">
        <v>4</v>
      </c>
      <c r="AC68" s="18" t="s">
        <v>1276</v>
      </c>
      <c r="AD68" s="16">
        <v>4</v>
      </c>
      <c r="AE68" s="18" t="s">
        <v>1277</v>
      </c>
      <c r="AF68" s="16">
        <v>5</v>
      </c>
      <c r="AG68" s="18" t="s">
        <v>1278</v>
      </c>
      <c r="AH68" s="16">
        <v>4</v>
      </c>
      <c r="AI68" s="13" t="s">
        <v>1279</v>
      </c>
      <c r="AJ68" s="16">
        <v>8</v>
      </c>
      <c r="AK68" s="18" t="s">
        <v>1280</v>
      </c>
      <c r="AL68" s="16">
        <v>2</v>
      </c>
      <c r="AM68" s="18" t="s">
        <v>1281</v>
      </c>
      <c r="AN68" s="16">
        <v>5</v>
      </c>
      <c r="AO68" s="18" t="s">
        <v>799</v>
      </c>
      <c r="AP68" s="16" t="s">
        <v>79</v>
      </c>
      <c r="AQ68" s="18" t="s">
        <v>1282</v>
      </c>
      <c r="AR68" s="16"/>
      <c r="AS68" s="20">
        <f>SUM(H68,J68,L68,N68,P68,R68,T68,V68,X68,Z68,AB68,AD68,AF68,AH68,AJ68,AL68,AN68)</f>
        <v>78</v>
      </c>
      <c r="AT68" s="14">
        <f>IF(C68="","",DATE(YEAR(C68),MONTH(C68),1))</f>
        <v>46082</v>
      </c>
      <c r="AU68" s="16" t="str">
        <f>IF(AT68="","",TEXT(AT68,"mmmm yyyy"))</f>
        <v>March 2026</v>
      </c>
      <c r="AV68" s="14">
        <f>IF(C68="","",C68-WEEKDAY(C68,2)+1)</f>
        <v>46097</v>
      </c>
      <c r="AW68" s="14">
        <f>IF(AV68="","",AV68+6)</f>
        <v>46103</v>
      </c>
      <c r="AX68" s="16" t="str">
        <f>IF(AV68="","",TEXT(AV68,"dd/mm/yyyy")&amp;" - "&amp;TEXT(AW68,"dd/mm/yyyy"))</f>
        <v>16/03/2026 - 22/03/2026</v>
      </c>
      <c r="AY68" s="16">
        <f>IF(B68="","",COUNTIFS($B$5:B68,B68,$AT$5:AT68,AT68))</f>
        <v>5</v>
      </c>
      <c r="AZ68" s="16">
        <f>IF(B68="","",COUNTIFS($B$5:B68,B68,$AV$5:AV68,AV68))</f>
        <v>2</v>
      </c>
      <c r="BA68" s="16" t="str">
        <f>IF(B68="","",TEXT(AY68,"00")&amp;"|"&amp;B68&amp;"|"&amp;TEXT(AT68,"yyyymmdd"))</f>
        <v>05|Jariyawadee Taboodda|20260301</v>
      </c>
      <c r="BB68" s="16" t="str">
        <f>IF(B68="","",TEXT(AZ68,"00")&amp;"|"&amp;B68&amp;"|"&amp;TEXT(AV68,"yyyymmdd"))</f>
        <v>02|Jariyawadee Taboodda|20260316</v>
      </c>
      <c r="BC68" s="16">
        <f>IF(OR(AQ68="YES",AQ68="Yes",AQ68="Y",AQ68=1),1,0)</f>
        <v>0</v>
      </c>
    </row>
    <row r="69" spans="1:55" s="11" customFormat="1" ht="24.75" customHeight="1">
      <c r="A69" s="12">
        <v>46103.841616874997</v>
      </c>
      <c r="B69" s="13" t="s">
        <v>184</v>
      </c>
      <c r="C69" s="14">
        <v>46101</v>
      </c>
      <c r="D69" s="15">
        <v>0.78125</v>
      </c>
      <c r="E69" s="15">
        <v>0.79374999999999996</v>
      </c>
      <c r="F69" s="16" t="s">
        <v>1283</v>
      </c>
      <c r="G69" s="17" t="s">
        <v>1284</v>
      </c>
      <c r="H69" s="16">
        <v>8</v>
      </c>
      <c r="I69" s="18" t="s">
        <v>1285</v>
      </c>
      <c r="J69" s="16">
        <v>3</v>
      </c>
      <c r="K69" s="18" t="s">
        <v>1286</v>
      </c>
      <c r="L69" s="16">
        <v>5</v>
      </c>
      <c r="M69" s="18" t="s">
        <v>1287</v>
      </c>
      <c r="N69" s="16">
        <v>2</v>
      </c>
      <c r="O69" s="18" t="s">
        <v>1288</v>
      </c>
      <c r="P69" s="16">
        <v>2</v>
      </c>
      <c r="Q69" s="19" t="s">
        <v>1289</v>
      </c>
      <c r="R69" s="16">
        <v>3</v>
      </c>
      <c r="S69" s="19" t="s">
        <v>1290</v>
      </c>
      <c r="T69" s="16">
        <v>2</v>
      </c>
      <c r="U69" s="18" t="s">
        <v>1291</v>
      </c>
      <c r="V69" s="16">
        <v>4</v>
      </c>
      <c r="W69" s="18" t="s">
        <v>1292</v>
      </c>
      <c r="X69" s="16">
        <v>3</v>
      </c>
      <c r="Y69" s="18" t="s">
        <v>1293</v>
      </c>
      <c r="Z69" s="16">
        <v>3</v>
      </c>
      <c r="AA69" s="18" t="s">
        <v>1294</v>
      </c>
      <c r="AB69" s="16">
        <v>4</v>
      </c>
      <c r="AC69" s="18" t="s">
        <v>1295</v>
      </c>
      <c r="AD69" s="16">
        <v>5</v>
      </c>
      <c r="AE69" s="18" t="s">
        <v>1296</v>
      </c>
      <c r="AF69" s="16">
        <v>2</v>
      </c>
      <c r="AG69" s="18" t="s">
        <v>1297</v>
      </c>
      <c r="AH69" s="16">
        <v>5</v>
      </c>
      <c r="AI69" s="18" t="s">
        <v>1298</v>
      </c>
      <c r="AJ69" s="16">
        <v>5</v>
      </c>
      <c r="AK69" s="18" t="s">
        <v>1298</v>
      </c>
      <c r="AL69" s="16">
        <v>1</v>
      </c>
      <c r="AM69" s="18" t="s">
        <v>1299</v>
      </c>
      <c r="AN69" s="16">
        <v>4</v>
      </c>
      <c r="AO69" s="18" t="s">
        <v>1300</v>
      </c>
      <c r="AP69" s="16" t="s">
        <v>79</v>
      </c>
      <c r="AQ69" s="18" t="s">
        <v>1301</v>
      </c>
      <c r="AR69" s="16"/>
      <c r="AS69" s="20">
        <f>SUM(H69,J69,L69,N69,P69,R69,T69,V69,X69,Z69,AB69,AD69,AF69,AH69,AJ69,AL69,AN69)</f>
        <v>61</v>
      </c>
      <c r="AT69" s="14">
        <f>IF(C69="","",DATE(YEAR(C69),MONTH(C69),1))</f>
        <v>46082</v>
      </c>
      <c r="AU69" s="16" t="str">
        <f>IF(AT69="","",TEXT(AT69,"mmmm yyyy"))</f>
        <v>March 2026</v>
      </c>
      <c r="AV69" s="14">
        <f>IF(C69="","",C69-WEEKDAY(C69,2)+1)</f>
        <v>46097</v>
      </c>
      <c r="AW69" s="14">
        <f>IF(AV69="","",AV69+6)</f>
        <v>46103</v>
      </c>
      <c r="AX69" s="16" t="str">
        <f>IF(AV69="","",TEXT(AV69,"dd/mm/yyyy")&amp;" - "&amp;TEXT(AW69,"dd/mm/yyyy"))</f>
        <v>16/03/2026 - 22/03/2026</v>
      </c>
      <c r="AY69" s="16">
        <f>IF(B69="","",COUNTIFS($B$5:B69,B69,$AT$5:AT69,AT69))</f>
        <v>6</v>
      </c>
      <c r="AZ69" s="16">
        <f>IF(B69="","",COUNTIFS($B$5:B69,B69,$AV$5:AV69,AV69))</f>
        <v>2</v>
      </c>
      <c r="BA69" s="16" t="str">
        <f>IF(B69="","",TEXT(AY69,"00")&amp;"|"&amp;B69&amp;"|"&amp;TEXT(AT69,"yyyymmdd"))</f>
        <v>06|Wachiraporn chailittichai|20260301</v>
      </c>
      <c r="BB69" s="16" t="str">
        <f>IF(B69="","",TEXT(AZ69,"00")&amp;"|"&amp;B69&amp;"|"&amp;TEXT(AV69,"yyyymmdd"))</f>
        <v>02|Wachiraporn chailittichai|20260316</v>
      </c>
      <c r="BC69" s="16">
        <f>IF(OR(AQ69="YES",AQ69="Yes",AQ69="Y",AQ69=1),1,0)</f>
        <v>0</v>
      </c>
    </row>
    <row r="70" spans="1:55" s="11" customFormat="1" ht="24.75" customHeight="1">
      <c r="A70" s="12">
        <v>46103.804524814812</v>
      </c>
      <c r="B70" s="13" t="s">
        <v>123</v>
      </c>
      <c r="C70" s="14">
        <v>46102</v>
      </c>
      <c r="D70" s="15">
        <v>0.62916666666666665</v>
      </c>
      <c r="E70" s="15">
        <v>0.63402777777777775</v>
      </c>
      <c r="F70" s="16" t="s">
        <v>1302</v>
      </c>
      <c r="G70" s="17" t="s">
        <v>1303</v>
      </c>
      <c r="H70" s="16">
        <v>8</v>
      </c>
      <c r="I70" s="18" t="s">
        <v>1304</v>
      </c>
      <c r="J70" s="16">
        <v>4</v>
      </c>
      <c r="K70" s="18" t="s">
        <v>1305</v>
      </c>
      <c r="L70" s="16">
        <v>5</v>
      </c>
      <c r="M70" s="18" t="s">
        <v>1306</v>
      </c>
      <c r="N70" s="16">
        <v>4</v>
      </c>
      <c r="O70" s="18" t="s">
        <v>1307</v>
      </c>
      <c r="P70" s="16">
        <v>3</v>
      </c>
      <c r="Q70" s="19" t="s">
        <v>1308</v>
      </c>
      <c r="R70" s="16">
        <v>3</v>
      </c>
      <c r="S70" s="19" t="s">
        <v>1309</v>
      </c>
      <c r="T70" s="16">
        <v>4</v>
      </c>
      <c r="U70" s="18" t="s">
        <v>1310</v>
      </c>
      <c r="V70" s="16">
        <v>6</v>
      </c>
      <c r="W70" s="18" t="s">
        <v>1311</v>
      </c>
      <c r="X70" s="16">
        <v>4</v>
      </c>
      <c r="Y70" s="18" t="s">
        <v>1312</v>
      </c>
      <c r="Z70" s="16">
        <v>4</v>
      </c>
      <c r="AA70" s="18" t="s">
        <v>1313</v>
      </c>
      <c r="AB70" s="16">
        <v>4</v>
      </c>
      <c r="AC70" s="18" t="s">
        <v>1314</v>
      </c>
      <c r="AD70" s="16">
        <v>4</v>
      </c>
      <c r="AE70" s="18" t="s">
        <v>1315</v>
      </c>
      <c r="AF70" s="16">
        <v>5</v>
      </c>
      <c r="AG70" s="18" t="s">
        <v>1316</v>
      </c>
      <c r="AH70" s="16">
        <v>4</v>
      </c>
      <c r="AI70" s="18" t="s">
        <v>1317</v>
      </c>
      <c r="AJ70" s="16">
        <v>8</v>
      </c>
      <c r="AK70" s="18" t="s">
        <v>1318</v>
      </c>
      <c r="AL70" s="16">
        <v>5</v>
      </c>
      <c r="AM70" s="18" t="s">
        <v>1319</v>
      </c>
      <c r="AN70" s="16">
        <v>5</v>
      </c>
      <c r="AO70" s="18" t="s">
        <v>1300</v>
      </c>
      <c r="AP70" s="16" t="s">
        <v>79</v>
      </c>
      <c r="AQ70" s="18" t="s">
        <v>1320</v>
      </c>
      <c r="AR70" s="16"/>
      <c r="AS70" s="20">
        <f>SUM(H70,J70,L70,N70,P70,R70,T70,V70,X70,Z70,AB70,AD70,AF70,AH70,AJ70,AL70,AN70)</f>
        <v>80</v>
      </c>
      <c r="AT70" s="14">
        <f>IF(C70="","",DATE(YEAR(C70),MONTH(C70),1))</f>
        <v>46082</v>
      </c>
      <c r="AU70" s="16" t="str">
        <f>IF(AT70="","",TEXT(AT70,"mmmm yyyy"))</f>
        <v>March 2026</v>
      </c>
      <c r="AV70" s="14">
        <f>IF(C70="","",C70-WEEKDAY(C70,2)+1)</f>
        <v>46097</v>
      </c>
      <c r="AW70" s="14">
        <f>IF(AV70="","",AV70+6)</f>
        <v>46103</v>
      </c>
      <c r="AX70" s="16" t="str">
        <f>IF(AV70="","",TEXT(AV70,"dd/mm/yyyy")&amp;" - "&amp;TEXT(AW70,"dd/mm/yyyy"))</f>
        <v>16/03/2026 - 22/03/2026</v>
      </c>
      <c r="AY70" s="16">
        <f>IF(B70="","",COUNTIFS($B$5:B70,B70,$AT$5:AT70,AT70))</f>
        <v>6</v>
      </c>
      <c r="AZ70" s="16">
        <f>IF(B70="","",COUNTIFS($B$5:B70,B70,$AV$5:AV70,AV70))</f>
        <v>3</v>
      </c>
      <c r="BA70" s="16" t="str">
        <f>IF(B70="","",TEXT(AY70,"00")&amp;"|"&amp;B70&amp;"|"&amp;TEXT(AT70,"yyyymmdd"))</f>
        <v>06|Jariyawadee Taboodda|20260301</v>
      </c>
      <c r="BB70" s="16" t="str">
        <f>IF(B70="","",TEXT(AZ70,"00")&amp;"|"&amp;B70&amp;"|"&amp;TEXT(AV70,"yyyymmdd"))</f>
        <v>03|Jariyawadee Taboodda|20260316</v>
      </c>
      <c r="BC70" s="16">
        <f>IF(OR(AQ70="YES",AQ70="Yes",AQ70="Y",AQ70=1),1,0)</f>
        <v>0</v>
      </c>
    </row>
    <row r="71" spans="1:55" s="11" customFormat="1" ht="24.75" customHeight="1">
      <c r="A71" s="12">
        <v>46103.825196724538</v>
      </c>
      <c r="B71" s="13" t="s">
        <v>385</v>
      </c>
      <c r="C71" s="14">
        <v>46102</v>
      </c>
      <c r="D71" s="15">
        <v>0.67569444444444449</v>
      </c>
      <c r="E71" s="15">
        <v>0.6875</v>
      </c>
      <c r="F71" s="16" t="s">
        <v>1321</v>
      </c>
      <c r="G71" s="17" t="s">
        <v>1322</v>
      </c>
      <c r="H71" s="16">
        <v>8</v>
      </c>
      <c r="I71" s="18" t="s">
        <v>1323</v>
      </c>
      <c r="J71" s="16">
        <v>4</v>
      </c>
      <c r="K71" s="18" t="s">
        <v>1324</v>
      </c>
      <c r="L71" s="16">
        <v>5</v>
      </c>
      <c r="M71" s="18" t="s">
        <v>1325</v>
      </c>
      <c r="N71" s="16">
        <v>4</v>
      </c>
      <c r="O71" s="18" t="s">
        <v>1326</v>
      </c>
      <c r="P71" s="16">
        <v>4</v>
      </c>
      <c r="Q71" s="19" t="s">
        <v>1327</v>
      </c>
      <c r="R71" s="16">
        <v>4</v>
      </c>
      <c r="S71" s="19" t="s">
        <v>1328</v>
      </c>
      <c r="T71" s="16">
        <v>4</v>
      </c>
      <c r="U71" s="18" t="s">
        <v>1329</v>
      </c>
      <c r="V71" s="16">
        <v>8</v>
      </c>
      <c r="W71" s="18" t="s">
        <v>1330</v>
      </c>
      <c r="X71" s="16">
        <v>4</v>
      </c>
      <c r="Y71" s="18" t="s">
        <v>1331</v>
      </c>
      <c r="Z71" s="16">
        <v>4</v>
      </c>
      <c r="AA71" s="18" t="s">
        <v>1332</v>
      </c>
      <c r="AB71" s="16">
        <v>4</v>
      </c>
      <c r="AC71" s="18" t="s">
        <v>1333</v>
      </c>
      <c r="AD71" s="16">
        <v>4</v>
      </c>
      <c r="AE71" s="18" t="s">
        <v>1334</v>
      </c>
      <c r="AF71" s="16">
        <v>5</v>
      </c>
      <c r="AG71" s="18" t="s">
        <v>1335</v>
      </c>
      <c r="AH71" s="16">
        <v>5</v>
      </c>
      <c r="AI71" s="18" t="s">
        <v>1336</v>
      </c>
      <c r="AJ71" s="16">
        <v>8</v>
      </c>
      <c r="AK71" s="18" t="s">
        <v>1337</v>
      </c>
      <c r="AL71" s="16">
        <v>5</v>
      </c>
      <c r="AM71" s="18" t="s">
        <v>1338</v>
      </c>
      <c r="AN71" s="16">
        <v>5</v>
      </c>
      <c r="AO71" s="18" t="s">
        <v>1300</v>
      </c>
      <c r="AP71" s="16" t="s">
        <v>79</v>
      </c>
      <c r="AQ71" s="18" t="s">
        <v>1339</v>
      </c>
      <c r="AR71" s="16"/>
      <c r="AS71" s="20">
        <f>SUM(H71,J71,L71,N71,P71,R71,T71,V71,X71,Z71,AB71,AD71,AF71,AH71,AJ71,AL71,AN71)</f>
        <v>85</v>
      </c>
      <c r="AT71" s="14">
        <f>IF(C71="","",DATE(YEAR(C71),MONTH(C71),1))</f>
        <v>46082</v>
      </c>
      <c r="AU71" s="16" t="str">
        <f>IF(AT71="","",TEXT(AT71,"mmmm yyyy"))</f>
        <v>March 2026</v>
      </c>
      <c r="AV71" s="14">
        <f>IF(C71="","",C71-WEEKDAY(C71,2)+1)</f>
        <v>46097</v>
      </c>
      <c r="AW71" s="14">
        <f>IF(AV71="","",AV71+6)</f>
        <v>46103</v>
      </c>
      <c r="AX71" s="16" t="str">
        <f>IF(AV71="","",TEXT(AV71,"dd/mm/yyyy")&amp;" - "&amp;TEXT(AW71,"dd/mm/yyyy"))</f>
        <v>16/03/2026 - 22/03/2026</v>
      </c>
      <c r="AY71" s="16">
        <f>IF(B71="","",COUNTIFS($B$5:B71,B71,$AT$5:AT71,AT71))</f>
        <v>6</v>
      </c>
      <c r="AZ71" s="16">
        <f>IF(B71="","",COUNTIFS($B$5:B71,B71,$AV$5:AV71,AV71))</f>
        <v>3</v>
      </c>
      <c r="BA71" s="16" t="str">
        <f>IF(B71="","",TEXT(AY71,"00")&amp;"|"&amp;B71&amp;"|"&amp;TEXT(AT71,"yyyymmdd"))</f>
        <v>06|Natcha Chai-in|20260301</v>
      </c>
      <c r="BB71" s="16" t="str">
        <f>IF(B71="","",TEXT(AZ71,"00")&amp;"|"&amp;B71&amp;"|"&amp;TEXT(AV71,"yyyymmdd"))</f>
        <v>03|Natcha Chai-in|20260316</v>
      </c>
      <c r="BC71" s="16">
        <f>IF(OR(AQ71="YES",AQ71="Yes",AQ71="Y",AQ71=1),1,0)</f>
        <v>0</v>
      </c>
    </row>
    <row r="72" spans="1:55" s="11" customFormat="1" ht="24.75" customHeight="1">
      <c r="A72" s="12">
        <v>46103.82963054398</v>
      </c>
      <c r="B72" s="13" t="s">
        <v>290</v>
      </c>
      <c r="C72" s="14">
        <v>46102</v>
      </c>
      <c r="D72" s="15">
        <v>0.58611111111111114</v>
      </c>
      <c r="E72" s="15">
        <v>0.59305555555555556</v>
      </c>
      <c r="F72" s="16" t="s">
        <v>1340</v>
      </c>
      <c r="G72" s="17" t="s">
        <v>1341</v>
      </c>
      <c r="H72" s="16">
        <v>9</v>
      </c>
      <c r="I72" s="18" t="s">
        <v>1342</v>
      </c>
      <c r="J72" s="16">
        <v>5</v>
      </c>
      <c r="K72" s="18" t="s">
        <v>1343</v>
      </c>
      <c r="L72" s="16">
        <v>5</v>
      </c>
      <c r="M72" s="18" t="s">
        <v>1344</v>
      </c>
      <c r="N72" s="16">
        <v>5</v>
      </c>
      <c r="O72" s="18" t="s">
        <v>1345</v>
      </c>
      <c r="P72" s="16">
        <v>5</v>
      </c>
      <c r="Q72" s="19" t="s">
        <v>1346</v>
      </c>
      <c r="R72" s="16">
        <v>4</v>
      </c>
      <c r="S72" s="19" t="s">
        <v>1347</v>
      </c>
      <c r="T72" s="16">
        <v>4</v>
      </c>
      <c r="U72" s="18" t="s">
        <v>1348</v>
      </c>
      <c r="V72" s="16">
        <v>8</v>
      </c>
      <c r="W72" s="18" t="s">
        <v>1349</v>
      </c>
      <c r="X72" s="16">
        <v>5</v>
      </c>
      <c r="Y72" s="18" t="s">
        <v>1350</v>
      </c>
      <c r="Z72" s="16">
        <v>5</v>
      </c>
      <c r="AA72" s="18" t="s">
        <v>1351</v>
      </c>
      <c r="AB72" s="16">
        <v>4</v>
      </c>
      <c r="AC72" s="18" t="s">
        <v>1352</v>
      </c>
      <c r="AD72" s="16">
        <v>5</v>
      </c>
      <c r="AE72" s="18" t="s">
        <v>1353</v>
      </c>
      <c r="AF72" s="16">
        <v>5</v>
      </c>
      <c r="AG72" s="18" t="s">
        <v>572</v>
      </c>
      <c r="AH72" s="16">
        <v>5</v>
      </c>
      <c r="AI72" s="18" t="s">
        <v>1354</v>
      </c>
      <c r="AJ72" s="16">
        <v>9</v>
      </c>
      <c r="AK72" s="18" t="s">
        <v>1355</v>
      </c>
      <c r="AL72" s="16">
        <v>5</v>
      </c>
      <c r="AM72" s="18" t="s">
        <v>1356</v>
      </c>
      <c r="AN72" s="16">
        <v>5</v>
      </c>
      <c r="AO72" s="18" t="s">
        <v>1300</v>
      </c>
      <c r="AP72" s="16" t="s">
        <v>79</v>
      </c>
      <c r="AQ72" s="18" t="s">
        <v>1357</v>
      </c>
      <c r="AR72" s="16"/>
      <c r="AS72" s="20">
        <f>SUM(H72,J72,L72,N72,P72,R72,T72,V72,X72,Z72,AB72,AD72,AF72,AH72,AJ72,AL72,AN72)</f>
        <v>93</v>
      </c>
      <c r="AT72" s="14">
        <f>IF(C72="","",DATE(YEAR(C72),MONTH(C72),1))</f>
        <v>46082</v>
      </c>
      <c r="AU72" s="16" t="str">
        <f>IF(AT72="","",TEXT(AT72,"mmmm yyyy"))</f>
        <v>March 2026</v>
      </c>
      <c r="AV72" s="14">
        <f>IF(C72="","",C72-WEEKDAY(C72,2)+1)</f>
        <v>46097</v>
      </c>
      <c r="AW72" s="14">
        <f>IF(AV72="","",AV72+6)</f>
        <v>46103</v>
      </c>
      <c r="AX72" s="16" t="str">
        <f>IF(AV72="","",TEXT(AV72,"dd/mm/yyyy")&amp;" - "&amp;TEXT(AW72,"dd/mm/yyyy"))</f>
        <v>16/03/2026 - 22/03/2026</v>
      </c>
      <c r="AY72" s="16">
        <f>IF(B72="","",COUNTIFS($B$5:B72,B72,$AT$5:AT72,AT72))</f>
        <v>5</v>
      </c>
      <c r="AZ72" s="16">
        <f>IF(B72="","",COUNTIFS($B$5:B72,B72,$AV$5:AV72,AV72))</f>
        <v>3</v>
      </c>
      <c r="BA72" s="16" t="str">
        <f>IF(B72="","",TEXT(AY72,"00")&amp;"|"&amp;B72&amp;"|"&amp;TEXT(AT72,"yyyymmdd"))</f>
        <v>05|Suphitcha Keawliam|20260301</v>
      </c>
      <c r="BB72" s="16" t="str">
        <f>IF(B72="","",TEXT(AZ72,"00")&amp;"|"&amp;B72&amp;"|"&amp;TEXT(AV72,"yyyymmdd"))</f>
        <v>03|Suphitcha Keawliam|20260316</v>
      </c>
      <c r="BC72" s="16">
        <f>IF(OR(AQ72="YES",AQ72="Yes",AQ72="Y",AQ72=1),1,0)</f>
        <v>0</v>
      </c>
    </row>
    <row r="73" spans="1:55" s="11" customFormat="1" ht="24.75" customHeight="1">
      <c r="A73" s="12">
        <v>46106.624845405087</v>
      </c>
      <c r="B73" s="13" t="s">
        <v>443</v>
      </c>
      <c r="C73" s="14">
        <v>46102</v>
      </c>
      <c r="D73" s="15">
        <v>0.51180555555555551</v>
      </c>
      <c r="E73" s="15">
        <v>0.52638888888888891</v>
      </c>
      <c r="F73" s="16" t="s">
        <v>1358</v>
      </c>
      <c r="G73" s="17" t="s">
        <v>1359</v>
      </c>
      <c r="H73" s="16">
        <v>8</v>
      </c>
      <c r="I73" s="18" t="s">
        <v>1360</v>
      </c>
      <c r="J73" s="16">
        <v>4</v>
      </c>
      <c r="K73" s="18" t="s">
        <v>1361</v>
      </c>
      <c r="L73" s="16">
        <v>5</v>
      </c>
      <c r="M73" s="18" t="s">
        <v>1361</v>
      </c>
      <c r="N73" s="16">
        <v>4</v>
      </c>
      <c r="O73" s="18" t="s">
        <v>1362</v>
      </c>
      <c r="P73" s="16">
        <v>3</v>
      </c>
      <c r="Q73" s="19" t="s">
        <v>1362</v>
      </c>
      <c r="R73" s="16">
        <v>3</v>
      </c>
      <c r="S73" s="19" t="s">
        <v>1363</v>
      </c>
      <c r="T73" s="16">
        <v>3</v>
      </c>
      <c r="U73" s="18" t="s">
        <v>1364</v>
      </c>
      <c r="V73" s="16">
        <v>5</v>
      </c>
      <c r="W73" s="18" t="s">
        <v>1365</v>
      </c>
      <c r="X73" s="16">
        <v>4</v>
      </c>
      <c r="Y73" s="18" t="s">
        <v>1366</v>
      </c>
      <c r="Z73" s="16">
        <v>3</v>
      </c>
      <c r="AA73" s="18" t="s">
        <v>1367</v>
      </c>
      <c r="AB73" s="16">
        <v>4</v>
      </c>
      <c r="AC73" s="18" t="s">
        <v>1368</v>
      </c>
      <c r="AD73" s="16">
        <v>5</v>
      </c>
      <c r="AE73" s="18" t="s">
        <v>1369</v>
      </c>
      <c r="AF73" s="16">
        <v>5</v>
      </c>
      <c r="AG73" s="18" t="s">
        <v>1370</v>
      </c>
      <c r="AH73" s="16">
        <v>4</v>
      </c>
      <c r="AI73" s="18" t="s">
        <v>1371</v>
      </c>
      <c r="AJ73" s="16">
        <v>6</v>
      </c>
      <c r="AK73" s="18" t="s">
        <v>1372</v>
      </c>
      <c r="AL73" s="16">
        <v>1</v>
      </c>
      <c r="AM73" s="18" t="s">
        <v>1373</v>
      </c>
      <c r="AN73" s="16">
        <v>3</v>
      </c>
      <c r="AO73" s="18" t="s">
        <v>1374</v>
      </c>
      <c r="AP73" s="16" t="s">
        <v>79</v>
      </c>
      <c r="AQ73" s="18" t="s">
        <v>1375</v>
      </c>
      <c r="AR73" s="16"/>
      <c r="AS73" s="20">
        <f>SUM(H73,J73,L73,N73,P73,R73,T73,V73,X73,Z73,AB73,AD73,AF73,AH73,AJ73,AL73,AN73)</f>
        <v>70</v>
      </c>
      <c r="AT73" s="14">
        <f>IF(C73="","",DATE(YEAR(C73),MONTH(C73),1))</f>
        <v>46082</v>
      </c>
      <c r="AU73" s="16" t="str">
        <f>IF(AT73="","",TEXT(AT73,"mmmm yyyy"))</f>
        <v>March 2026</v>
      </c>
      <c r="AV73" s="14">
        <f>IF(C73="","",C73-WEEKDAY(C73,2)+1)</f>
        <v>46097</v>
      </c>
      <c r="AW73" s="14">
        <f>IF(AV73="","",AV73+6)</f>
        <v>46103</v>
      </c>
      <c r="AX73" s="16" t="str">
        <f>IF(AV73="","",TEXT(AV73,"dd/mm/yyyy")&amp;" - "&amp;TEXT(AW73,"dd/mm/yyyy"))</f>
        <v>16/03/2026 - 22/03/2026</v>
      </c>
      <c r="AY73" s="16">
        <f>IF(B73="","",COUNTIFS($B$5:B73,B73,$AT$5:AT73,AT73))</f>
        <v>6</v>
      </c>
      <c r="AZ73" s="16">
        <f>IF(B73="","",COUNTIFS($B$5:B73,B73,$AV$5:AV73,AV73))</f>
        <v>4</v>
      </c>
      <c r="BA73" s="16" t="str">
        <f>IF(B73="","",TEXT(AY73,"00")&amp;"|"&amp;B73&amp;"|"&amp;TEXT(AT73,"yyyymmdd"))</f>
        <v>06|Sunijtra Siritip|20260301</v>
      </c>
      <c r="BB73" s="16" t="str">
        <f>IF(B73="","",TEXT(AZ73,"00")&amp;"|"&amp;B73&amp;"|"&amp;TEXT(AV73,"yyyymmdd"))</f>
        <v>04|Sunijtra Siritip|20260316</v>
      </c>
      <c r="BC73" s="16">
        <f>IF(OR(AQ73="YES",AQ73="Yes",AQ73="Y",AQ73=1),1,0)</f>
        <v>0</v>
      </c>
    </row>
    <row r="74" spans="1:55" s="11" customFormat="1" ht="24.75" customHeight="1">
      <c r="A74" s="12">
        <v>46103.811386273148</v>
      </c>
      <c r="B74" s="13" t="s">
        <v>123</v>
      </c>
      <c r="C74" s="14">
        <v>46103</v>
      </c>
      <c r="D74" s="15">
        <v>0.73124999999999996</v>
      </c>
      <c r="E74" s="15">
        <v>0.73472222222222228</v>
      </c>
      <c r="F74" s="16" t="s">
        <v>1376</v>
      </c>
      <c r="G74" s="17" t="s">
        <v>1377</v>
      </c>
      <c r="H74" s="16">
        <v>8</v>
      </c>
      <c r="I74" s="18" t="s">
        <v>1378</v>
      </c>
      <c r="J74" s="16">
        <v>4</v>
      </c>
      <c r="K74" s="18" t="s">
        <v>1379</v>
      </c>
      <c r="L74" s="16">
        <v>5</v>
      </c>
      <c r="M74" s="18" t="s">
        <v>1380</v>
      </c>
      <c r="N74" s="16">
        <v>5</v>
      </c>
      <c r="O74" s="18" t="s">
        <v>1381</v>
      </c>
      <c r="P74" s="16">
        <v>4</v>
      </c>
      <c r="Q74" s="19" t="s">
        <v>1382</v>
      </c>
      <c r="R74" s="16">
        <v>4</v>
      </c>
      <c r="S74" s="19" t="s">
        <v>1383</v>
      </c>
      <c r="T74" s="16">
        <v>3</v>
      </c>
      <c r="U74" s="18" t="s">
        <v>1384</v>
      </c>
      <c r="V74" s="16">
        <v>8</v>
      </c>
      <c r="W74" s="18" t="s">
        <v>1385</v>
      </c>
      <c r="X74" s="16">
        <v>5</v>
      </c>
      <c r="Y74" s="18" t="s">
        <v>1386</v>
      </c>
      <c r="Z74" s="16">
        <v>3</v>
      </c>
      <c r="AA74" s="18" t="s">
        <v>1387</v>
      </c>
      <c r="AB74" s="16">
        <v>4</v>
      </c>
      <c r="AC74" s="18" t="s">
        <v>1388</v>
      </c>
      <c r="AD74" s="16">
        <v>4</v>
      </c>
      <c r="AE74" s="18" t="s">
        <v>1389</v>
      </c>
      <c r="AF74" s="16">
        <v>4</v>
      </c>
      <c r="AG74" s="18" t="s">
        <v>1316</v>
      </c>
      <c r="AH74" s="16">
        <v>5</v>
      </c>
      <c r="AI74" s="18" t="s">
        <v>1390</v>
      </c>
      <c r="AJ74" s="16">
        <v>8</v>
      </c>
      <c r="AK74" s="18" t="s">
        <v>1391</v>
      </c>
      <c r="AL74" s="16">
        <v>2</v>
      </c>
      <c r="AM74" s="18" t="s">
        <v>1392</v>
      </c>
      <c r="AN74" s="16">
        <v>5</v>
      </c>
      <c r="AO74" s="18" t="s">
        <v>1300</v>
      </c>
      <c r="AP74" s="16" t="s">
        <v>79</v>
      </c>
      <c r="AQ74" s="18" t="s">
        <v>1393</v>
      </c>
      <c r="AR74" s="16"/>
      <c r="AS74" s="20">
        <f>SUM(H74,J74,L74,N74,P74,R74,T74,V74,X74,Z74,AB74,AD74,AF74,AH74,AJ74,AL74,AN74)</f>
        <v>81</v>
      </c>
      <c r="AT74" s="14">
        <f>IF(C74="","",DATE(YEAR(C74),MONTH(C74),1))</f>
        <v>46082</v>
      </c>
      <c r="AU74" s="16" t="str">
        <f>IF(AT74="","",TEXT(AT74,"mmmm yyyy"))</f>
        <v>March 2026</v>
      </c>
      <c r="AV74" s="14">
        <f>IF(C74="","",C74-WEEKDAY(C74,2)+1)</f>
        <v>46097</v>
      </c>
      <c r="AW74" s="14">
        <f>IF(AV74="","",AV74+6)</f>
        <v>46103</v>
      </c>
      <c r="AX74" s="16" t="str">
        <f>IF(AV74="","",TEXT(AV74,"dd/mm/yyyy")&amp;" - "&amp;TEXT(AW74,"dd/mm/yyyy"))</f>
        <v>16/03/2026 - 22/03/2026</v>
      </c>
      <c r="AY74" s="16">
        <f>IF(B74="","",COUNTIFS($B$5:B74,B74,$AT$5:AT74,AT74))</f>
        <v>7</v>
      </c>
      <c r="AZ74" s="16">
        <f>IF(B74="","",COUNTIFS($B$5:B74,B74,$AV$5:AV74,AV74))</f>
        <v>4</v>
      </c>
      <c r="BA74" s="16" t="str">
        <f>IF(B74="","",TEXT(AY74,"00")&amp;"|"&amp;B74&amp;"|"&amp;TEXT(AT74,"yyyymmdd"))</f>
        <v>07|Jariyawadee Taboodda|20260301</v>
      </c>
      <c r="BB74" s="16" t="str">
        <f>IF(B74="","",TEXT(AZ74,"00")&amp;"|"&amp;B74&amp;"|"&amp;TEXT(AV74,"yyyymmdd"))</f>
        <v>04|Jariyawadee Taboodda|20260316</v>
      </c>
      <c r="BC74" s="16">
        <f>IF(OR(AQ74="YES",AQ74="Yes",AQ74="Y",AQ74=1),1,0)</f>
        <v>0</v>
      </c>
    </row>
    <row r="75" spans="1:55" s="11" customFormat="1" ht="24.75" customHeight="1">
      <c r="A75" s="12">
        <v>46104.602426863428</v>
      </c>
      <c r="B75" s="13" t="s">
        <v>1130</v>
      </c>
      <c r="C75" s="14">
        <v>46104</v>
      </c>
      <c r="D75" s="15">
        <v>0.47916666666666669</v>
      </c>
      <c r="E75" s="15">
        <v>0.48819444444444438</v>
      </c>
      <c r="F75" s="16" t="s">
        <v>1394</v>
      </c>
      <c r="G75" s="17" t="s">
        <v>1395</v>
      </c>
      <c r="H75" s="16">
        <v>9</v>
      </c>
      <c r="I75" s="18" t="s">
        <v>1396</v>
      </c>
      <c r="J75" s="16">
        <v>5</v>
      </c>
      <c r="K75" s="18" t="s">
        <v>1397</v>
      </c>
      <c r="L75" s="16">
        <v>5</v>
      </c>
      <c r="M75" s="18" t="s">
        <v>1398</v>
      </c>
      <c r="N75" s="16">
        <v>5</v>
      </c>
      <c r="O75" s="18" t="s">
        <v>1399</v>
      </c>
      <c r="P75" s="16">
        <v>4</v>
      </c>
      <c r="Q75" s="19" t="s">
        <v>1400</v>
      </c>
      <c r="R75" s="16">
        <v>4</v>
      </c>
      <c r="S75" s="19" t="s">
        <v>1401</v>
      </c>
      <c r="T75" s="16">
        <v>4</v>
      </c>
      <c r="U75" s="18" t="s">
        <v>1402</v>
      </c>
      <c r="V75" s="16">
        <v>8</v>
      </c>
      <c r="W75" s="18" t="s">
        <v>1403</v>
      </c>
      <c r="X75" s="16">
        <v>5</v>
      </c>
      <c r="Y75" s="18" t="s">
        <v>1404</v>
      </c>
      <c r="Z75" s="16">
        <v>4</v>
      </c>
      <c r="AA75" s="18" t="s">
        <v>1405</v>
      </c>
      <c r="AB75" s="16">
        <v>4</v>
      </c>
      <c r="AC75" s="18" t="s">
        <v>1406</v>
      </c>
      <c r="AD75" s="16">
        <v>4</v>
      </c>
      <c r="AE75" s="18" t="s">
        <v>1407</v>
      </c>
      <c r="AF75" s="16">
        <v>5</v>
      </c>
      <c r="AG75" s="18" t="s">
        <v>1408</v>
      </c>
      <c r="AH75" s="16">
        <v>5</v>
      </c>
      <c r="AI75" s="18" t="s">
        <v>1409</v>
      </c>
      <c r="AJ75" s="16">
        <v>8</v>
      </c>
      <c r="AK75" s="18" t="s">
        <v>1410</v>
      </c>
      <c r="AL75" s="16">
        <v>5</v>
      </c>
      <c r="AM75" s="18" t="s">
        <v>1411</v>
      </c>
      <c r="AN75" s="16">
        <v>5</v>
      </c>
      <c r="AO75" s="18" t="s">
        <v>1300</v>
      </c>
      <c r="AP75" s="16" t="s">
        <v>79</v>
      </c>
      <c r="AQ75" s="18" t="s">
        <v>1412</v>
      </c>
      <c r="AR75" s="16"/>
      <c r="AS75" s="20">
        <f>SUM(H75,J75,L75,N75,P75,R75,T75,V75,X75,Z75,AB75,AD75,AF75,AH75,AJ75,AL75,AN75)</f>
        <v>89</v>
      </c>
      <c r="AT75" s="14">
        <f>IF(C75="","",DATE(YEAR(C75),MONTH(C75),1))</f>
        <v>46082</v>
      </c>
      <c r="AU75" s="16" t="str">
        <f>IF(AT75="","",TEXT(AT75,"mmmm yyyy"))</f>
        <v>March 2026</v>
      </c>
      <c r="AV75" s="14">
        <f>IF(C75="","",C75-WEEKDAY(C75,2)+1)</f>
        <v>46104</v>
      </c>
      <c r="AW75" s="14">
        <f>IF(AV75="","",AV75+6)</f>
        <v>46110</v>
      </c>
      <c r="AX75" s="16" t="str">
        <f>IF(AV75="","",TEXT(AV75,"dd/mm/yyyy")&amp;" - "&amp;TEXT(AW75,"dd/mm/yyyy"))</f>
        <v>23/03/2026 - 29/03/2026</v>
      </c>
      <c r="AY75" s="16">
        <f>IF(B75="","",COUNTIFS($B$5:B75,B75,$AT$5:AT75,AT75))</f>
        <v>2</v>
      </c>
      <c r="AZ75" s="16">
        <f>IF(B75="","",COUNTIFS($B$5:B75,B75,$AV$5:AV75,AV75))</f>
        <v>1</v>
      </c>
      <c r="BA75" s="16" t="str">
        <f>IF(B75="","",TEXT(AY75,"00")&amp;"|"&amp;B75&amp;"|"&amp;TEXT(AT75,"yyyymmdd"))</f>
        <v>02|Krivut Vongkampan|20260301</v>
      </c>
      <c r="BB75" s="16" t="str">
        <f>IF(B75="","",TEXT(AZ75,"00")&amp;"|"&amp;B75&amp;"|"&amp;TEXT(AV75,"yyyymmdd"))</f>
        <v>01|Krivut Vongkampan|20260323</v>
      </c>
      <c r="BC75" s="16">
        <f>IF(OR(AQ75="YES",AQ75="Yes",AQ75="Y",AQ75=1),1,0)</f>
        <v>0</v>
      </c>
    </row>
    <row r="76" spans="1:55" s="11" customFormat="1" ht="24.75" customHeight="1">
      <c r="A76" s="12">
        <v>46104.611396435183</v>
      </c>
      <c r="B76" s="13" t="s">
        <v>1130</v>
      </c>
      <c r="C76" s="14">
        <v>46104</v>
      </c>
      <c r="D76" s="15">
        <v>0.36875000000000002</v>
      </c>
      <c r="E76" s="15">
        <v>0.38611111111111113</v>
      </c>
      <c r="F76" s="16" t="s">
        <v>1413</v>
      </c>
      <c r="G76" s="17" t="s">
        <v>1414</v>
      </c>
      <c r="H76" s="16">
        <v>9</v>
      </c>
      <c r="I76" s="18" t="s">
        <v>1415</v>
      </c>
      <c r="J76" s="16">
        <v>5</v>
      </c>
      <c r="K76" s="18" t="s">
        <v>1416</v>
      </c>
      <c r="L76" s="16">
        <v>5</v>
      </c>
      <c r="M76" s="18" t="s">
        <v>1398</v>
      </c>
      <c r="N76" s="16">
        <v>5</v>
      </c>
      <c r="O76" s="18" t="s">
        <v>1417</v>
      </c>
      <c r="P76" s="16">
        <v>4</v>
      </c>
      <c r="Q76" s="19" t="s">
        <v>1418</v>
      </c>
      <c r="R76" s="16">
        <v>5</v>
      </c>
      <c r="S76" s="19" t="s">
        <v>1419</v>
      </c>
      <c r="T76" s="16">
        <v>5</v>
      </c>
      <c r="U76" s="18" t="s">
        <v>1420</v>
      </c>
      <c r="V76" s="16">
        <v>10</v>
      </c>
      <c r="W76" s="18" t="s">
        <v>1421</v>
      </c>
      <c r="X76" s="16">
        <v>5</v>
      </c>
      <c r="Y76" s="18" t="s">
        <v>1422</v>
      </c>
      <c r="Z76" s="16">
        <v>4</v>
      </c>
      <c r="AA76" s="18" t="s">
        <v>1423</v>
      </c>
      <c r="AB76" s="16">
        <v>5</v>
      </c>
      <c r="AC76" s="18" t="s">
        <v>1424</v>
      </c>
      <c r="AD76" s="16">
        <v>5</v>
      </c>
      <c r="AE76" s="18" t="s">
        <v>1425</v>
      </c>
      <c r="AF76" s="16">
        <v>5</v>
      </c>
      <c r="AG76" s="18" t="s">
        <v>1426</v>
      </c>
      <c r="AH76" s="16">
        <v>5</v>
      </c>
      <c r="AI76" s="18" t="s">
        <v>1427</v>
      </c>
      <c r="AJ76" s="16">
        <v>8</v>
      </c>
      <c r="AK76" s="18" t="s">
        <v>1428</v>
      </c>
      <c r="AL76" s="16">
        <v>5</v>
      </c>
      <c r="AM76" s="18" t="s">
        <v>1429</v>
      </c>
      <c r="AN76" s="16">
        <v>5</v>
      </c>
      <c r="AO76" s="18" t="s">
        <v>1300</v>
      </c>
      <c r="AP76" s="16" t="s">
        <v>79</v>
      </c>
      <c r="AQ76" s="18" t="s">
        <v>1430</v>
      </c>
      <c r="AR76" s="16"/>
      <c r="AS76" s="20">
        <f>SUM(H76,J76,L76,N76,P76,R76,T76,V76,X76,Z76,AB76,AD76,AF76,AH76,AJ76,AL76,AN76)</f>
        <v>95</v>
      </c>
      <c r="AT76" s="14">
        <f>IF(C76="","",DATE(YEAR(C76),MONTH(C76),1))</f>
        <v>46082</v>
      </c>
      <c r="AU76" s="16" t="str">
        <f>IF(AT76="","",TEXT(AT76,"mmmm yyyy"))</f>
        <v>March 2026</v>
      </c>
      <c r="AV76" s="14">
        <f>IF(C76="","",C76-WEEKDAY(C76,2)+1)</f>
        <v>46104</v>
      </c>
      <c r="AW76" s="14">
        <f>IF(AV76="","",AV76+6)</f>
        <v>46110</v>
      </c>
      <c r="AX76" s="16" t="str">
        <f>IF(AV76="","",TEXT(AV76,"dd/mm/yyyy")&amp;" - "&amp;TEXT(AW76,"dd/mm/yyyy"))</f>
        <v>23/03/2026 - 29/03/2026</v>
      </c>
      <c r="AY76" s="16">
        <f>IF(B76="","",COUNTIFS($B$5:B76,B76,$AT$5:AT76,AT76))</f>
        <v>3</v>
      </c>
      <c r="AZ76" s="16">
        <f>IF(B76="","",COUNTIFS($B$5:B76,B76,$AV$5:AV76,AV76))</f>
        <v>2</v>
      </c>
      <c r="BA76" s="16" t="str">
        <f>IF(B76="","",TEXT(AY76,"00")&amp;"|"&amp;B76&amp;"|"&amp;TEXT(AT76,"yyyymmdd"))</f>
        <v>03|Krivut Vongkampan|20260301</v>
      </c>
      <c r="BB76" s="16" t="str">
        <f>IF(B76="","",TEXT(AZ76,"00")&amp;"|"&amp;B76&amp;"|"&amp;TEXT(AV76,"yyyymmdd"))</f>
        <v>02|Krivut Vongkampan|20260323</v>
      </c>
      <c r="BC76" s="16">
        <f>IF(OR(AQ76="YES",AQ76="Yes",AQ76="Y",AQ76=1),1,0)</f>
        <v>0</v>
      </c>
    </row>
    <row r="77" spans="1:55" s="27" customFormat="1" ht="24" customHeight="1">
      <c r="A77" s="12">
        <v>46112.490466782408</v>
      </c>
      <c r="B77" s="13" t="s">
        <v>102</v>
      </c>
      <c r="C77" s="14">
        <v>46104</v>
      </c>
      <c r="D77" s="15">
        <v>0.34652777777777782</v>
      </c>
      <c r="E77" s="15">
        <v>0.3527777777777778</v>
      </c>
      <c r="F77" s="16" t="s">
        <v>1431</v>
      </c>
      <c r="G77" s="17" t="s">
        <v>1432</v>
      </c>
      <c r="H77" s="16">
        <v>8</v>
      </c>
      <c r="I77" s="18" t="s">
        <v>1433</v>
      </c>
      <c r="J77" s="16">
        <v>2</v>
      </c>
      <c r="K77" s="18" t="s">
        <v>1434</v>
      </c>
      <c r="L77" s="16">
        <v>5</v>
      </c>
      <c r="M77" s="18" t="s">
        <v>1435</v>
      </c>
      <c r="N77" s="16">
        <v>2</v>
      </c>
      <c r="O77" s="18" t="s">
        <v>1436</v>
      </c>
      <c r="P77" s="16">
        <v>1</v>
      </c>
      <c r="Q77" s="19" t="s">
        <v>1437</v>
      </c>
      <c r="R77" s="16">
        <v>2</v>
      </c>
      <c r="S77" s="19" t="s">
        <v>1438</v>
      </c>
      <c r="T77" s="16">
        <v>1</v>
      </c>
      <c r="U77" s="18" t="s">
        <v>1439</v>
      </c>
      <c r="V77" s="16">
        <v>2</v>
      </c>
      <c r="W77" s="18" t="s">
        <v>1440</v>
      </c>
      <c r="X77" s="16">
        <v>3</v>
      </c>
      <c r="Y77" s="18" t="s">
        <v>1441</v>
      </c>
      <c r="Z77" s="16">
        <v>2</v>
      </c>
      <c r="AA77" s="18" t="s">
        <v>1442</v>
      </c>
      <c r="AB77" s="16">
        <v>4</v>
      </c>
      <c r="AC77" s="18" t="s">
        <v>1443</v>
      </c>
      <c r="AD77" s="16">
        <v>4</v>
      </c>
      <c r="AE77" s="18" t="s">
        <v>1444</v>
      </c>
      <c r="AF77" s="16">
        <v>5</v>
      </c>
      <c r="AG77" s="18" t="s">
        <v>1445</v>
      </c>
      <c r="AH77" s="16">
        <v>2</v>
      </c>
      <c r="AI77" s="18" t="s">
        <v>1446</v>
      </c>
      <c r="AJ77" s="16">
        <v>3</v>
      </c>
      <c r="AK77" s="18" t="s">
        <v>1447</v>
      </c>
      <c r="AL77" s="16">
        <v>5</v>
      </c>
      <c r="AM77" s="18" t="s">
        <v>1448</v>
      </c>
      <c r="AN77" s="16">
        <v>5</v>
      </c>
      <c r="AO77" s="18" t="s">
        <v>1089</v>
      </c>
      <c r="AP77" s="16" t="s">
        <v>79</v>
      </c>
      <c r="AQ77" s="18" t="s">
        <v>1449</v>
      </c>
      <c r="AR77" s="16"/>
      <c r="AS77" s="20">
        <f>SUM(H77,J77,L77,N77,P77,R77,T77,V77,X77,Z77,AB77,AD77,AF77,AH77,AJ77,AL77,AN77)</f>
        <v>56</v>
      </c>
      <c r="AT77" s="14">
        <f>IF(C77="","",DATE(YEAR(C77),MONTH(C77),1))</f>
        <v>46082</v>
      </c>
      <c r="AU77" s="16" t="str">
        <f>IF(AT77="","",TEXT(AT77,"mmmm yyyy"))</f>
        <v>March 2026</v>
      </c>
      <c r="AV77" s="14">
        <f>IF(C77="","",C77-WEEKDAY(C77,2)+1)</f>
        <v>46104</v>
      </c>
      <c r="AW77" s="14">
        <f>IF(AV77="","",AV77+6)</f>
        <v>46110</v>
      </c>
      <c r="AX77" s="16" t="str">
        <f>IF(AV77="","",TEXT(AV77,"dd/mm/yyyy")&amp;" - "&amp;TEXT(AW77,"dd/mm/yyyy"))</f>
        <v>23/03/2026 - 29/03/2026</v>
      </c>
      <c r="AY77" s="16">
        <f>IF(B77="","",COUNTIFS($B$5:B77,B77,$AT$5:AT77,AT77))</f>
        <v>8</v>
      </c>
      <c r="AZ77" s="16">
        <f>IF(B77="","",COUNTIFS($B$5:B77,B77,$AV$5:AV77,AV77))</f>
        <v>1</v>
      </c>
      <c r="BA77" s="16" t="str">
        <f>IF(B77="","",TEXT(AY77,"00")&amp;"|"&amp;B77&amp;"|"&amp;TEXT(AT77,"yyyymmdd"))</f>
        <v>08|Arisa aiemrit|20260301</v>
      </c>
      <c r="BB77" s="16" t="str">
        <f>IF(B77="","",TEXT(AZ77,"00")&amp;"|"&amp;B77&amp;"|"&amp;TEXT(AV77,"yyyymmdd"))</f>
        <v>01|Arisa aiemrit|20260323</v>
      </c>
      <c r="BC77" s="16">
        <f>IF(OR(AQ77="YES",AQ77="Yes",AQ77="Y",AQ77=1),1,0)</f>
        <v>0</v>
      </c>
    </row>
    <row r="78" spans="1:55" s="11" customFormat="1" ht="24.75" customHeight="1">
      <c r="A78" s="12">
        <v>46112.501880138887</v>
      </c>
      <c r="B78" s="13" t="s">
        <v>102</v>
      </c>
      <c r="C78" s="14">
        <v>46104</v>
      </c>
      <c r="D78" s="15">
        <v>0.70486111111111116</v>
      </c>
      <c r="E78" s="15">
        <v>0.70833333333333337</v>
      </c>
      <c r="F78" s="16" t="s">
        <v>1450</v>
      </c>
      <c r="G78" s="17" t="s">
        <v>1451</v>
      </c>
      <c r="H78" s="16">
        <v>9</v>
      </c>
      <c r="I78" s="18" t="s">
        <v>1452</v>
      </c>
      <c r="J78" s="16">
        <v>4</v>
      </c>
      <c r="K78" s="18" t="s">
        <v>1453</v>
      </c>
      <c r="L78" s="16">
        <v>5</v>
      </c>
      <c r="M78" s="18" t="s">
        <v>1454</v>
      </c>
      <c r="N78" s="16">
        <v>4</v>
      </c>
      <c r="O78" s="18" t="s">
        <v>1455</v>
      </c>
      <c r="P78" s="16">
        <v>4</v>
      </c>
      <c r="Q78" s="19" t="s">
        <v>1456</v>
      </c>
      <c r="R78" s="16">
        <v>4</v>
      </c>
      <c r="S78" s="19" t="s">
        <v>1457</v>
      </c>
      <c r="T78" s="16">
        <v>4</v>
      </c>
      <c r="U78" s="18" t="s">
        <v>1458</v>
      </c>
      <c r="V78" s="16">
        <v>7</v>
      </c>
      <c r="W78" s="18" t="s">
        <v>1459</v>
      </c>
      <c r="X78" s="16">
        <v>4</v>
      </c>
      <c r="Y78" s="18" t="s">
        <v>1460</v>
      </c>
      <c r="Z78" s="16">
        <v>4</v>
      </c>
      <c r="AA78" s="18" t="s">
        <v>1461</v>
      </c>
      <c r="AB78" s="16">
        <v>5</v>
      </c>
      <c r="AC78" s="18" t="s">
        <v>1462</v>
      </c>
      <c r="AD78" s="16">
        <v>5</v>
      </c>
      <c r="AE78" s="18" t="s">
        <v>1463</v>
      </c>
      <c r="AF78" s="16">
        <v>5</v>
      </c>
      <c r="AG78" s="18" t="s">
        <v>1464</v>
      </c>
      <c r="AH78" s="16">
        <v>4</v>
      </c>
      <c r="AI78" s="18" t="s">
        <v>1465</v>
      </c>
      <c r="AJ78" s="16">
        <v>8</v>
      </c>
      <c r="AK78" s="18" t="s">
        <v>1466</v>
      </c>
      <c r="AL78" s="16">
        <v>5</v>
      </c>
      <c r="AM78" s="18" t="s">
        <v>1467</v>
      </c>
      <c r="AN78" s="16">
        <v>4</v>
      </c>
      <c r="AO78" s="18" t="s">
        <v>1468</v>
      </c>
      <c r="AP78" s="16" t="s">
        <v>79</v>
      </c>
      <c r="AQ78" s="18" t="s">
        <v>1469</v>
      </c>
      <c r="AR78" s="16"/>
      <c r="AS78" s="20">
        <f>SUM(H78,J78,L78,N78,P78,R78,T78,V78,X78,Z78,AB78,AD78,AF78,AH78,AJ78,AL78,AN78)</f>
        <v>85</v>
      </c>
      <c r="AT78" s="14">
        <f>IF(C78="","",DATE(YEAR(C78),MONTH(C78),1))</f>
        <v>46082</v>
      </c>
      <c r="AU78" s="16" t="str">
        <f>IF(AT78="","",TEXT(AT78,"mmmm yyyy"))</f>
        <v>March 2026</v>
      </c>
      <c r="AV78" s="14">
        <f>IF(C78="","",C78-WEEKDAY(C78,2)+1)</f>
        <v>46104</v>
      </c>
      <c r="AW78" s="14">
        <f>IF(AV78="","",AV78+6)</f>
        <v>46110</v>
      </c>
      <c r="AX78" s="16" t="str">
        <f>IF(AV78="","",TEXT(AV78,"dd/mm/yyyy")&amp;" - "&amp;TEXT(AW78,"dd/mm/yyyy"))</f>
        <v>23/03/2026 - 29/03/2026</v>
      </c>
      <c r="AY78" s="16">
        <f>IF(B78="","",COUNTIFS($B$5:B78,B78,$AT$5:AT78,AT78))</f>
        <v>9</v>
      </c>
      <c r="AZ78" s="16">
        <f>IF(B78="","",COUNTIFS($B$5:B78,B78,$AV$5:AV78,AV78))</f>
        <v>2</v>
      </c>
      <c r="BA78" s="16" t="str">
        <f>IF(B78="","",TEXT(AY78,"00")&amp;"|"&amp;B78&amp;"|"&amp;TEXT(AT78,"yyyymmdd"))</f>
        <v>09|Arisa aiemrit|20260301</v>
      </c>
      <c r="BB78" s="16" t="str">
        <f>IF(B78="","",TEXT(AZ78,"00")&amp;"|"&amp;B78&amp;"|"&amp;TEXT(AV78,"yyyymmdd"))</f>
        <v>02|Arisa aiemrit|20260323</v>
      </c>
      <c r="BC78" s="16">
        <f>IF(OR(AQ78="YES",AQ78="Yes",AQ78="Y",AQ78=1),1,0)</f>
        <v>0</v>
      </c>
    </row>
    <row r="79" spans="1:55" s="11" customFormat="1" ht="24.75" customHeight="1">
      <c r="A79" s="12">
        <v>46112.549634988427</v>
      </c>
      <c r="B79" s="13" t="s">
        <v>59</v>
      </c>
      <c r="C79" s="14">
        <v>46104</v>
      </c>
      <c r="D79" s="15">
        <v>0.33124999999999999</v>
      </c>
      <c r="E79" s="15">
        <v>0.3347222222222222</v>
      </c>
      <c r="F79" s="16" t="s">
        <v>1470</v>
      </c>
      <c r="G79" s="17" t="s">
        <v>1471</v>
      </c>
      <c r="H79" s="16">
        <v>10</v>
      </c>
      <c r="I79" s="18" t="s">
        <v>1472</v>
      </c>
      <c r="J79" s="16">
        <v>5</v>
      </c>
      <c r="K79" s="18" t="s">
        <v>1473</v>
      </c>
      <c r="L79" s="16">
        <v>5</v>
      </c>
      <c r="M79" s="18" t="s">
        <v>1474</v>
      </c>
      <c r="N79" s="16">
        <v>5</v>
      </c>
      <c r="O79" s="18" t="s">
        <v>1475</v>
      </c>
      <c r="P79" s="16">
        <v>5</v>
      </c>
      <c r="Q79" s="19" t="s">
        <v>1476</v>
      </c>
      <c r="R79" s="16">
        <v>4</v>
      </c>
      <c r="S79" s="19" t="s">
        <v>1477</v>
      </c>
      <c r="T79" s="16">
        <v>5</v>
      </c>
      <c r="U79" s="18" t="s">
        <v>1478</v>
      </c>
      <c r="V79" s="16">
        <v>8</v>
      </c>
      <c r="W79" s="18" t="s">
        <v>1479</v>
      </c>
      <c r="X79" s="16">
        <v>4</v>
      </c>
      <c r="Y79" s="18" t="s">
        <v>1480</v>
      </c>
      <c r="Z79" s="16">
        <v>4</v>
      </c>
      <c r="AA79" s="18" t="s">
        <v>1481</v>
      </c>
      <c r="AB79" s="16">
        <v>5</v>
      </c>
      <c r="AC79" s="18" t="s">
        <v>1482</v>
      </c>
      <c r="AD79" s="16">
        <v>5</v>
      </c>
      <c r="AE79" s="18" t="s">
        <v>1483</v>
      </c>
      <c r="AF79" s="16">
        <v>5</v>
      </c>
      <c r="AG79" s="18" t="s">
        <v>1484</v>
      </c>
      <c r="AH79" s="16">
        <v>5</v>
      </c>
      <c r="AI79" s="18" t="s">
        <v>1485</v>
      </c>
      <c r="AJ79" s="16">
        <v>10</v>
      </c>
      <c r="AK79" s="18" t="s">
        <v>1486</v>
      </c>
      <c r="AL79" s="16">
        <v>5</v>
      </c>
      <c r="AM79" s="18" t="s">
        <v>1487</v>
      </c>
      <c r="AN79" s="16">
        <v>5</v>
      </c>
      <c r="AO79" s="18" t="s">
        <v>1488</v>
      </c>
      <c r="AP79" s="16" t="s">
        <v>79</v>
      </c>
      <c r="AQ79" s="18" t="s">
        <v>1489</v>
      </c>
      <c r="AR79" s="16"/>
      <c r="AS79" s="20">
        <f>SUM(H79,J79,L79,N79,P79,R79,T79,V79,X79,Z79,AB79,AD79,AF79,AH79,AJ79,AL79,AN79)</f>
        <v>95</v>
      </c>
      <c r="AT79" s="14">
        <f>IF(C79="","",DATE(YEAR(C79),MONTH(C79),1))</f>
        <v>46082</v>
      </c>
      <c r="AU79" s="16" t="str">
        <f>IF(AT79="","",TEXT(AT79,"mmmm yyyy"))</f>
        <v>March 2026</v>
      </c>
      <c r="AV79" s="14">
        <f>IF(C79="","",C79-WEEKDAY(C79,2)+1)</f>
        <v>46104</v>
      </c>
      <c r="AW79" s="14">
        <f>IF(AV79="","",AV79+6)</f>
        <v>46110</v>
      </c>
      <c r="AX79" s="16" t="str">
        <f>IF(AV79="","",TEXT(AV79,"dd/mm/yyyy")&amp;" - "&amp;TEXT(AW79,"dd/mm/yyyy"))</f>
        <v>23/03/2026 - 29/03/2026</v>
      </c>
      <c r="AY79" s="16">
        <f>IF(B79="","",COUNTIFS($B$5:B79,B79,$AT$5:AT79,AT79))</f>
        <v>8</v>
      </c>
      <c r="AZ79" s="16">
        <f>IF(B79="","",COUNTIFS($B$5:B79,B79,$AV$5:AV79,AV79))</f>
        <v>1</v>
      </c>
      <c r="BA79" s="16" t="str">
        <f>IF(B79="","",TEXT(AY79,"00")&amp;"|"&amp;B79&amp;"|"&amp;TEXT(AT79,"yyyymmdd"))</f>
        <v>08|Chatkonnaphat Bhusomya|20260301</v>
      </c>
      <c r="BB79" s="16" t="str">
        <f>IF(B79="","",TEXT(AZ79,"00")&amp;"|"&amp;B79&amp;"|"&amp;TEXT(AV79,"yyyymmdd"))</f>
        <v>01|Chatkonnaphat Bhusomya|20260323</v>
      </c>
      <c r="BC79" s="16">
        <f>IF(OR(AQ79="YES",AQ79="Yes",AQ79="Y",AQ79=1),1,0)</f>
        <v>0</v>
      </c>
    </row>
    <row r="80" spans="1:55" s="11" customFormat="1" ht="24.75" customHeight="1">
      <c r="A80" s="12">
        <v>46112.608024675923</v>
      </c>
      <c r="B80" s="13" t="s">
        <v>123</v>
      </c>
      <c r="C80" s="14">
        <v>46104</v>
      </c>
      <c r="D80" s="15">
        <v>0.55277777777777781</v>
      </c>
      <c r="E80" s="15">
        <v>0.55625000000000002</v>
      </c>
      <c r="F80" s="16" t="s">
        <v>1490</v>
      </c>
      <c r="G80" s="17" t="s">
        <v>1491</v>
      </c>
      <c r="H80" s="16">
        <v>10</v>
      </c>
      <c r="I80" s="18" t="s">
        <v>1492</v>
      </c>
      <c r="J80" s="16">
        <v>5</v>
      </c>
      <c r="K80" s="18" t="s">
        <v>1493</v>
      </c>
      <c r="L80" s="16">
        <v>5</v>
      </c>
      <c r="M80" s="18" t="s">
        <v>1494</v>
      </c>
      <c r="N80" s="16">
        <v>5</v>
      </c>
      <c r="O80" s="18" t="s">
        <v>1495</v>
      </c>
      <c r="P80" s="16">
        <v>4</v>
      </c>
      <c r="Q80" s="19" t="s">
        <v>1496</v>
      </c>
      <c r="R80" s="16">
        <v>3</v>
      </c>
      <c r="S80" s="19" t="s">
        <v>1497</v>
      </c>
      <c r="T80" s="16">
        <v>5</v>
      </c>
      <c r="U80" s="18" t="s">
        <v>1498</v>
      </c>
      <c r="V80" s="16">
        <v>6</v>
      </c>
      <c r="W80" s="18" t="s">
        <v>1499</v>
      </c>
      <c r="X80" s="16">
        <v>4</v>
      </c>
      <c r="Y80" s="18" t="s">
        <v>1500</v>
      </c>
      <c r="Z80" s="16">
        <v>3</v>
      </c>
      <c r="AA80" s="18" t="s">
        <v>1501</v>
      </c>
      <c r="AB80" s="16">
        <v>5</v>
      </c>
      <c r="AC80" s="18" t="s">
        <v>1502</v>
      </c>
      <c r="AD80" s="16">
        <v>5</v>
      </c>
      <c r="AE80" s="18" t="s">
        <v>1503</v>
      </c>
      <c r="AF80" s="16">
        <v>5</v>
      </c>
      <c r="AG80" s="18" t="s">
        <v>1504</v>
      </c>
      <c r="AH80" s="16">
        <v>5</v>
      </c>
      <c r="AI80" s="18" t="s">
        <v>1505</v>
      </c>
      <c r="AJ80" s="16">
        <v>10</v>
      </c>
      <c r="AK80" s="18" t="s">
        <v>1506</v>
      </c>
      <c r="AL80" s="16">
        <v>5</v>
      </c>
      <c r="AM80" s="18" t="s">
        <v>1507</v>
      </c>
      <c r="AN80" s="16">
        <v>5</v>
      </c>
      <c r="AO80" s="18" t="s">
        <v>1508</v>
      </c>
      <c r="AP80" s="16" t="s">
        <v>79</v>
      </c>
      <c r="AQ80" s="18" t="s">
        <v>1509</v>
      </c>
      <c r="AR80" s="16"/>
      <c r="AS80" s="20">
        <f>SUM(H80,J80,L80,N80,P80,R80,T80,V80,X80,Z80,AB80,AD80,AF80,AH80,AJ80,AL80,AN80)</f>
        <v>90</v>
      </c>
      <c r="AT80" s="14">
        <f>IF(C80="","",DATE(YEAR(C80),MONTH(C80),1))</f>
        <v>46082</v>
      </c>
      <c r="AU80" s="16" t="str">
        <f>IF(AT80="","",TEXT(AT80,"mmmm yyyy"))</f>
        <v>March 2026</v>
      </c>
      <c r="AV80" s="14">
        <f>IF(C80="","",C80-WEEKDAY(C80,2)+1)</f>
        <v>46104</v>
      </c>
      <c r="AW80" s="14">
        <f>IF(AV80="","",AV80+6)</f>
        <v>46110</v>
      </c>
      <c r="AX80" s="16" t="str">
        <f>IF(AV80="","",TEXT(AV80,"dd/mm/yyyy")&amp;" - "&amp;TEXT(AW80,"dd/mm/yyyy"))</f>
        <v>23/03/2026 - 29/03/2026</v>
      </c>
      <c r="AY80" s="16">
        <f>IF(B80="","",COUNTIFS($B$5:B80,B80,$AT$5:AT80,AT80))</f>
        <v>8</v>
      </c>
      <c r="AZ80" s="16">
        <f>IF(B80="","",COUNTIFS($B$5:B80,B80,$AV$5:AV80,AV80))</f>
        <v>1</v>
      </c>
      <c r="BA80" s="16" t="str">
        <f>IF(B80="","",TEXT(AY80,"00")&amp;"|"&amp;B80&amp;"|"&amp;TEXT(AT80,"yyyymmdd"))</f>
        <v>08|Jariyawadee Taboodda|20260301</v>
      </c>
      <c r="BB80" s="16" t="str">
        <f>IF(B80="","",TEXT(AZ80,"00")&amp;"|"&amp;B80&amp;"|"&amp;TEXT(AV80,"yyyymmdd"))</f>
        <v>01|Jariyawadee Taboodda|20260323</v>
      </c>
      <c r="BC80" s="16">
        <f>IF(OR(AQ80="YES",AQ80="Yes",AQ80="Y",AQ80=1),1,0)</f>
        <v>0</v>
      </c>
    </row>
    <row r="81" spans="1:55" s="11" customFormat="1" ht="24.75" customHeight="1">
      <c r="A81" s="12">
        <v>46112.973631631947</v>
      </c>
      <c r="B81" s="13" t="s">
        <v>184</v>
      </c>
      <c r="C81" s="14">
        <v>46104</v>
      </c>
      <c r="D81" s="15">
        <v>0.8256944444444444</v>
      </c>
      <c r="E81" s="15">
        <v>0.82847222222222228</v>
      </c>
      <c r="F81" s="16" t="s">
        <v>1510</v>
      </c>
      <c r="G81" s="17" t="s">
        <v>1511</v>
      </c>
      <c r="H81" s="16">
        <v>8</v>
      </c>
      <c r="I81" s="18" t="s">
        <v>1512</v>
      </c>
      <c r="J81" s="16">
        <v>4</v>
      </c>
      <c r="K81" s="18" t="s">
        <v>1513</v>
      </c>
      <c r="L81" s="16">
        <v>5</v>
      </c>
      <c r="M81" s="18" t="s">
        <v>1514</v>
      </c>
      <c r="N81" s="16">
        <v>4</v>
      </c>
      <c r="O81" s="18" t="s">
        <v>1515</v>
      </c>
      <c r="P81" s="16">
        <v>3</v>
      </c>
      <c r="Q81" s="19" t="s">
        <v>1516</v>
      </c>
      <c r="R81" s="16">
        <v>3</v>
      </c>
      <c r="S81" s="19" t="s">
        <v>1517</v>
      </c>
      <c r="T81" s="16">
        <v>4</v>
      </c>
      <c r="U81" s="18" t="s">
        <v>1518</v>
      </c>
      <c r="V81" s="16">
        <v>6</v>
      </c>
      <c r="W81" s="18" t="s">
        <v>1519</v>
      </c>
      <c r="X81" s="16">
        <v>4</v>
      </c>
      <c r="Y81" s="18" t="s">
        <v>1520</v>
      </c>
      <c r="Z81" s="16">
        <v>2</v>
      </c>
      <c r="AA81" s="18" t="s">
        <v>1521</v>
      </c>
      <c r="AB81" s="16">
        <v>4</v>
      </c>
      <c r="AC81" s="18" t="s">
        <v>1522</v>
      </c>
      <c r="AD81" s="16">
        <v>5</v>
      </c>
      <c r="AE81" s="18" t="s">
        <v>1523</v>
      </c>
      <c r="AF81" s="16">
        <v>5</v>
      </c>
      <c r="AG81" s="18" t="s">
        <v>1524</v>
      </c>
      <c r="AH81" s="16">
        <v>4</v>
      </c>
      <c r="AI81" s="18" t="s">
        <v>1525</v>
      </c>
      <c r="AJ81" s="16">
        <v>7</v>
      </c>
      <c r="AK81" s="18" t="s">
        <v>1526</v>
      </c>
      <c r="AL81" s="16">
        <v>4</v>
      </c>
      <c r="AM81" s="18" t="s">
        <v>1527</v>
      </c>
      <c r="AN81" s="16">
        <v>5</v>
      </c>
      <c r="AO81" s="18" t="s">
        <v>1528</v>
      </c>
      <c r="AP81" s="16" t="s">
        <v>79</v>
      </c>
      <c r="AQ81" s="18" t="s">
        <v>1529</v>
      </c>
      <c r="AR81" s="16"/>
      <c r="AS81" s="20">
        <f>SUM(H81,J81,L81,N81,P81,R81,T81,V81,X81,Z81,AB81,AD81,AF81,AH81,AJ81,AL81,AN81)</f>
        <v>77</v>
      </c>
      <c r="AT81" s="14">
        <f>IF(C81="","",DATE(YEAR(C81),MONTH(C81),1))</f>
        <v>46082</v>
      </c>
      <c r="AU81" s="16" t="str">
        <f>IF(AT81="","",TEXT(AT81,"mmmm yyyy"))</f>
        <v>March 2026</v>
      </c>
      <c r="AV81" s="14">
        <f>IF(C81="","",C81-WEEKDAY(C81,2)+1)</f>
        <v>46104</v>
      </c>
      <c r="AW81" s="14">
        <f>IF(AV81="","",AV81+6)</f>
        <v>46110</v>
      </c>
      <c r="AX81" s="16" t="str">
        <f>IF(AV81="","",TEXT(AV81,"dd/mm/yyyy")&amp;" - "&amp;TEXT(AW81,"dd/mm/yyyy"))</f>
        <v>23/03/2026 - 29/03/2026</v>
      </c>
      <c r="AY81" s="16">
        <f>IF(B81="","",COUNTIFS($B$5:B81,B81,$AT$5:AT81,AT81))</f>
        <v>7</v>
      </c>
      <c r="AZ81" s="16">
        <f>IF(B81="","",COUNTIFS($B$5:B81,B81,$AV$5:AV81,AV81))</f>
        <v>1</v>
      </c>
      <c r="BA81" s="16" t="str">
        <f>IF(B81="","",TEXT(AY81,"00")&amp;"|"&amp;B81&amp;"|"&amp;TEXT(AT81,"yyyymmdd"))</f>
        <v>07|Wachiraporn chailittichai|20260301</v>
      </c>
      <c r="BB81" s="16" t="str">
        <f>IF(B81="","",TEXT(AZ81,"00")&amp;"|"&amp;B81&amp;"|"&amp;TEXT(AV81,"yyyymmdd"))</f>
        <v>01|Wachiraporn chailittichai|20260323</v>
      </c>
      <c r="BC81" s="16">
        <f>IF(OR(AQ81="YES",AQ81="Yes",AQ81="Y",AQ81=1),1,0)</f>
        <v>0</v>
      </c>
    </row>
    <row r="82" spans="1:55" s="11" customFormat="1" ht="24.75" customHeight="1">
      <c r="A82" s="12">
        <v>46105.800742106483</v>
      </c>
      <c r="B82" s="13" t="s">
        <v>1130</v>
      </c>
      <c r="C82" s="14">
        <v>46105</v>
      </c>
      <c r="D82" s="15">
        <v>0.58819444444444446</v>
      </c>
      <c r="E82" s="15">
        <v>0.63958333333333328</v>
      </c>
      <c r="F82" s="16" t="s">
        <v>1530</v>
      </c>
      <c r="G82" s="17" t="s">
        <v>900</v>
      </c>
      <c r="H82" s="16">
        <v>10</v>
      </c>
      <c r="I82" s="18" t="s">
        <v>1531</v>
      </c>
      <c r="J82" s="16">
        <v>5</v>
      </c>
      <c r="K82" s="18" t="s">
        <v>1532</v>
      </c>
      <c r="L82" s="16">
        <v>5</v>
      </c>
      <c r="M82" s="18" t="s">
        <v>1533</v>
      </c>
      <c r="N82" s="16">
        <v>5</v>
      </c>
      <c r="O82" s="18" t="s">
        <v>1534</v>
      </c>
      <c r="P82" s="16">
        <v>5</v>
      </c>
      <c r="Q82" s="19" t="s">
        <v>1535</v>
      </c>
      <c r="R82" s="16">
        <v>4</v>
      </c>
      <c r="S82" s="19" t="s">
        <v>1536</v>
      </c>
      <c r="T82" s="16">
        <v>5</v>
      </c>
      <c r="U82" s="18" t="s">
        <v>1537</v>
      </c>
      <c r="V82" s="16">
        <v>9</v>
      </c>
      <c r="W82" s="18" t="s">
        <v>1538</v>
      </c>
      <c r="X82" s="16">
        <v>5</v>
      </c>
      <c r="Y82" s="18" t="s">
        <v>1539</v>
      </c>
      <c r="Z82" s="16">
        <v>4</v>
      </c>
      <c r="AA82" s="18" t="s">
        <v>1540</v>
      </c>
      <c r="AB82" s="16">
        <v>4</v>
      </c>
      <c r="AC82" s="18" t="s">
        <v>1541</v>
      </c>
      <c r="AD82" s="16">
        <v>5</v>
      </c>
      <c r="AE82" s="18" t="s">
        <v>1542</v>
      </c>
      <c r="AF82" s="16">
        <v>5</v>
      </c>
      <c r="AG82" s="18" t="s">
        <v>1543</v>
      </c>
      <c r="AH82" s="16">
        <v>5</v>
      </c>
      <c r="AI82" s="18" t="s">
        <v>1544</v>
      </c>
      <c r="AJ82" s="16">
        <v>8</v>
      </c>
      <c r="AK82" s="18" t="s">
        <v>1545</v>
      </c>
      <c r="AL82" s="16">
        <v>2</v>
      </c>
      <c r="AM82" s="18" t="s">
        <v>1546</v>
      </c>
      <c r="AN82" s="16">
        <v>5</v>
      </c>
      <c r="AO82" s="18" t="s">
        <v>1547</v>
      </c>
      <c r="AP82" s="16" t="s">
        <v>79</v>
      </c>
      <c r="AQ82" s="18" t="s">
        <v>1548</v>
      </c>
      <c r="AR82" s="16"/>
      <c r="AS82" s="20">
        <f>SUM(H82,J82,L82,N82,P82,R82,T82,V82,X82,Z82,AB82,AD82,AF82,AH82,AJ82,AL82,AN82)</f>
        <v>91</v>
      </c>
      <c r="AT82" s="14">
        <f>IF(C82="","",DATE(YEAR(C82),MONTH(C82),1))</f>
        <v>46082</v>
      </c>
      <c r="AU82" s="16" t="str">
        <f>IF(AT82="","",TEXT(AT82,"mmmm yyyy"))</f>
        <v>March 2026</v>
      </c>
      <c r="AV82" s="14">
        <f>IF(C82="","",C82-WEEKDAY(C82,2)+1)</f>
        <v>46104</v>
      </c>
      <c r="AW82" s="14">
        <f>IF(AV82="","",AV82+6)</f>
        <v>46110</v>
      </c>
      <c r="AX82" s="16" t="str">
        <f>IF(AV82="","",TEXT(AV82,"dd/mm/yyyy")&amp;" - "&amp;TEXT(AW82,"dd/mm/yyyy"))</f>
        <v>23/03/2026 - 29/03/2026</v>
      </c>
      <c r="AY82" s="16">
        <f>IF(B82="","",COUNTIFS($B$5:B82,B82,$AT$5:AT82,AT82))</f>
        <v>4</v>
      </c>
      <c r="AZ82" s="16">
        <f>IF(B82="","",COUNTIFS($B$5:B82,B82,$AV$5:AV82,AV82))</f>
        <v>3</v>
      </c>
      <c r="BA82" s="16" t="str">
        <f>IF(B82="","",TEXT(AY82,"00")&amp;"|"&amp;B82&amp;"|"&amp;TEXT(AT82,"yyyymmdd"))</f>
        <v>04|Krivut Vongkampan|20260301</v>
      </c>
      <c r="BB82" s="16" t="str">
        <f>IF(B82="","",TEXT(AZ82,"00")&amp;"|"&amp;B82&amp;"|"&amp;TEXT(AV82,"yyyymmdd"))</f>
        <v>03|Krivut Vongkampan|20260323</v>
      </c>
      <c r="BC82" s="16">
        <f>IF(OR(AQ82="YES",AQ82="Yes",AQ82="Y",AQ82=1),1,0)</f>
        <v>0</v>
      </c>
    </row>
    <row r="83" spans="1:55" s="11" customFormat="1" ht="24.75" customHeight="1">
      <c r="A83" s="28">
        <v>46105.81234571759</v>
      </c>
      <c r="B83" s="29" t="s">
        <v>1130</v>
      </c>
      <c r="C83" s="30">
        <v>46105</v>
      </c>
      <c r="D83" s="31">
        <v>0.45902777777777781</v>
      </c>
      <c r="E83" s="31">
        <v>0.46388888888888891</v>
      </c>
      <c r="F83" s="32" t="s">
        <v>1549</v>
      </c>
      <c r="G83" s="33" t="s">
        <v>1550</v>
      </c>
      <c r="H83" s="32">
        <v>8</v>
      </c>
      <c r="I83" s="34" t="s">
        <v>1551</v>
      </c>
      <c r="J83" s="32">
        <v>4</v>
      </c>
      <c r="K83" s="34" t="s">
        <v>1552</v>
      </c>
      <c r="L83" s="32">
        <v>5</v>
      </c>
      <c r="M83" s="34" t="s">
        <v>1553</v>
      </c>
      <c r="N83" s="32">
        <v>3</v>
      </c>
      <c r="O83" s="34" t="s">
        <v>1554</v>
      </c>
      <c r="P83" s="32">
        <v>3</v>
      </c>
      <c r="Q83" s="35" t="s">
        <v>1555</v>
      </c>
      <c r="R83" s="32">
        <v>3</v>
      </c>
      <c r="S83" s="35" t="s">
        <v>1556</v>
      </c>
      <c r="T83" s="32">
        <v>2</v>
      </c>
      <c r="U83" s="36" t="s">
        <v>1557</v>
      </c>
      <c r="V83" s="32">
        <v>4</v>
      </c>
      <c r="W83" s="36" t="s">
        <v>1558</v>
      </c>
      <c r="X83" s="32">
        <v>4</v>
      </c>
      <c r="Y83" s="34" t="s">
        <v>1559</v>
      </c>
      <c r="Z83" s="32">
        <v>3</v>
      </c>
      <c r="AA83" s="34" t="s">
        <v>1560</v>
      </c>
      <c r="AB83" s="32">
        <v>4</v>
      </c>
      <c r="AC83" s="34" t="s">
        <v>1561</v>
      </c>
      <c r="AD83" s="32">
        <v>5</v>
      </c>
      <c r="AE83" s="34" t="s">
        <v>1369</v>
      </c>
      <c r="AF83" s="32">
        <v>5</v>
      </c>
      <c r="AG83" s="34" t="s">
        <v>1562</v>
      </c>
      <c r="AH83" s="32">
        <v>4</v>
      </c>
      <c r="AI83" s="34" t="s">
        <v>1563</v>
      </c>
      <c r="AJ83" s="32">
        <v>6</v>
      </c>
      <c r="AK83" s="34" t="s">
        <v>1564</v>
      </c>
      <c r="AL83" s="32">
        <v>2</v>
      </c>
      <c r="AM83" s="34" t="s">
        <v>1565</v>
      </c>
      <c r="AN83" s="32">
        <v>5</v>
      </c>
      <c r="AO83" s="34" t="s">
        <v>1566</v>
      </c>
      <c r="AP83" s="32" t="s">
        <v>79</v>
      </c>
      <c r="AQ83" s="34" t="s">
        <v>1567</v>
      </c>
      <c r="AR83" s="32"/>
      <c r="AS83" s="37">
        <f>SUM(H83,J83,L83,N83,P83,R83,T83,V83,X83,Z83,AB83,AD83,AF83,AH83,AJ83,AL83,AN83)</f>
        <v>70</v>
      </c>
      <c r="AT83" s="30">
        <f>IF(C83="","",DATE(YEAR(C83),MONTH(C83),1))</f>
        <v>46082</v>
      </c>
      <c r="AU83" s="32" t="str">
        <f>IF(AT83="","",TEXT(AT83,"mmmm yyyy"))</f>
        <v>March 2026</v>
      </c>
      <c r="AV83" s="30">
        <f>IF(C83="","",C83-WEEKDAY(C83,2)+1)</f>
        <v>46104</v>
      </c>
      <c r="AW83" s="30">
        <f>IF(AV83="","",AV83+6)</f>
        <v>46110</v>
      </c>
      <c r="AX83" s="32" t="str">
        <f>IF(AV83="","",TEXT(AV83,"dd/mm/yyyy")&amp;" - "&amp;TEXT(AW83,"dd/mm/yyyy"))</f>
        <v>23/03/2026 - 29/03/2026</v>
      </c>
      <c r="AY83" s="32">
        <f>IF(B83="","",COUNTIFS($B$5:B83,B83,$AT$5:AT83,AT83))</f>
        <v>5</v>
      </c>
      <c r="AZ83" s="32">
        <f>IF(B83="","",COUNTIFS($B$5:B83,B83,$AV$5:AV83,AV83))</f>
        <v>4</v>
      </c>
      <c r="BA83" s="32" t="str">
        <f>IF(B83="","",TEXT(AY83,"00")&amp;"|"&amp;B83&amp;"|"&amp;TEXT(AT83,"yyyymmdd"))</f>
        <v>05|Krivut Vongkampan|20260301</v>
      </c>
      <c r="BB83" s="32" t="str">
        <f>IF(B83="","",TEXT(AZ83,"00")&amp;"|"&amp;B83&amp;"|"&amp;TEXT(AV83,"yyyymmdd"))</f>
        <v>04|Krivut Vongkampan|20260323</v>
      </c>
      <c r="BC83" s="32">
        <f>IF(OR(AQ83="YES",AQ83="Yes",AQ83="Y",AQ83=1),1,0)</f>
        <v>0</v>
      </c>
    </row>
    <row r="84" spans="1:55" s="11" customFormat="1" ht="24.75" customHeight="1">
      <c r="A84" s="12">
        <v>46105.826376446763</v>
      </c>
      <c r="B84" s="13" t="s">
        <v>1130</v>
      </c>
      <c r="C84" s="14">
        <v>46105</v>
      </c>
      <c r="D84" s="15">
        <v>0.37222222222222218</v>
      </c>
      <c r="E84" s="15">
        <v>0.37916666666666671</v>
      </c>
      <c r="F84" s="16" t="s">
        <v>1568</v>
      </c>
      <c r="G84" s="17" t="s">
        <v>1207</v>
      </c>
      <c r="H84" s="16">
        <v>8</v>
      </c>
      <c r="I84" s="18" t="s">
        <v>1569</v>
      </c>
      <c r="J84" s="16">
        <v>5</v>
      </c>
      <c r="K84" s="18" t="s">
        <v>1570</v>
      </c>
      <c r="L84" s="16">
        <v>5</v>
      </c>
      <c r="M84" s="18" t="s">
        <v>1570</v>
      </c>
      <c r="N84" s="16">
        <v>5</v>
      </c>
      <c r="O84" s="18" t="s">
        <v>1571</v>
      </c>
      <c r="P84" s="16">
        <v>4</v>
      </c>
      <c r="Q84" s="19" t="s">
        <v>1572</v>
      </c>
      <c r="R84" s="16">
        <v>4</v>
      </c>
      <c r="S84" s="19" t="s">
        <v>1573</v>
      </c>
      <c r="T84" s="16">
        <v>4</v>
      </c>
      <c r="U84" s="18" t="s">
        <v>1574</v>
      </c>
      <c r="V84" s="16">
        <v>8</v>
      </c>
      <c r="W84" s="18" t="s">
        <v>1575</v>
      </c>
      <c r="X84" s="16">
        <v>5</v>
      </c>
      <c r="Y84" s="18" t="s">
        <v>1575</v>
      </c>
      <c r="Z84" s="16">
        <v>5</v>
      </c>
      <c r="AA84" s="18" t="s">
        <v>1576</v>
      </c>
      <c r="AB84" s="16">
        <v>5</v>
      </c>
      <c r="AC84" s="18" t="s">
        <v>1577</v>
      </c>
      <c r="AD84" s="16">
        <v>5</v>
      </c>
      <c r="AE84" s="18" t="s">
        <v>1578</v>
      </c>
      <c r="AF84" s="16">
        <v>5</v>
      </c>
      <c r="AG84" s="18" t="s">
        <v>1579</v>
      </c>
      <c r="AH84" s="16">
        <v>5</v>
      </c>
      <c r="AI84" s="18" t="s">
        <v>1579</v>
      </c>
      <c r="AJ84" s="16">
        <v>9</v>
      </c>
      <c r="AK84" s="18" t="s">
        <v>1580</v>
      </c>
      <c r="AL84" s="16">
        <v>2</v>
      </c>
      <c r="AM84" s="18" t="s">
        <v>1581</v>
      </c>
      <c r="AN84" s="16">
        <v>5</v>
      </c>
      <c r="AO84" s="18" t="s">
        <v>1582</v>
      </c>
      <c r="AP84" s="16" t="s">
        <v>79</v>
      </c>
      <c r="AQ84" s="18" t="s">
        <v>1583</v>
      </c>
      <c r="AR84" s="16"/>
      <c r="AS84" s="20">
        <f>SUM(H84,J84,L84,N84,P84,R84,T84,V84,X84,Z84,AB84,AD84,AF84,AH84,AJ84,AL84,AN84)</f>
        <v>89</v>
      </c>
      <c r="AT84" s="14">
        <f>IF(C84="","",DATE(YEAR(C84),MONTH(C84),1))</f>
        <v>46082</v>
      </c>
      <c r="AU84" s="16" t="str">
        <f>IF(AT84="","",TEXT(AT84,"mmmm yyyy"))</f>
        <v>March 2026</v>
      </c>
      <c r="AV84" s="14">
        <f>IF(C84="","",C84-WEEKDAY(C84,2)+1)</f>
        <v>46104</v>
      </c>
      <c r="AW84" s="14">
        <f>IF(AV84="","",AV84+6)</f>
        <v>46110</v>
      </c>
      <c r="AX84" s="16" t="str">
        <f>IF(AV84="","",TEXT(AV84,"dd/mm/yyyy")&amp;" - "&amp;TEXT(AW84,"dd/mm/yyyy"))</f>
        <v>23/03/2026 - 29/03/2026</v>
      </c>
      <c r="AY84" s="16">
        <f>IF(B84="","",COUNTIFS($B$5:B84,B84,$AT$5:AT84,AT84))</f>
        <v>6</v>
      </c>
      <c r="AZ84" s="16">
        <f>IF(B84="","",COUNTIFS($B$5:B84,B84,$AV$5:AV84,AV84))</f>
        <v>5</v>
      </c>
      <c r="BA84" s="16" t="str">
        <f>IF(B84="","",TEXT(AY84,"00")&amp;"|"&amp;B84&amp;"|"&amp;TEXT(AT84,"yyyymmdd"))</f>
        <v>06|Krivut Vongkampan|20260301</v>
      </c>
      <c r="BB84" s="16" t="str">
        <f>IF(B84="","",TEXT(AZ84,"00")&amp;"|"&amp;B84&amp;"|"&amp;TEXT(AV84,"yyyymmdd"))</f>
        <v>05|Krivut Vongkampan|20260323</v>
      </c>
      <c r="BC84" s="16">
        <f>IF(OR(AQ84="YES",AQ84="Yes",AQ84="Y",AQ84=1),1,0)</f>
        <v>0</v>
      </c>
    </row>
    <row r="85" spans="1:55" s="11" customFormat="1" ht="24.75" customHeight="1">
      <c r="A85" s="12">
        <v>46112.51752454861</v>
      </c>
      <c r="B85" s="13" t="s">
        <v>102</v>
      </c>
      <c r="C85" s="14">
        <v>46105</v>
      </c>
      <c r="D85" s="15">
        <v>0.36041666666666672</v>
      </c>
      <c r="E85" s="15">
        <v>0.37083333333333329</v>
      </c>
      <c r="F85" s="16" t="s">
        <v>1584</v>
      </c>
      <c r="G85" s="17" t="s">
        <v>1585</v>
      </c>
      <c r="H85" s="16">
        <v>9</v>
      </c>
      <c r="I85" s="18" t="s">
        <v>1586</v>
      </c>
      <c r="J85" s="16">
        <v>4</v>
      </c>
      <c r="K85" s="18" t="s">
        <v>1587</v>
      </c>
      <c r="L85" s="16">
        <v>5</v>
      </c>
      <c r="M85" s="18" t="s">
        <v>1588</v>
      </c>
      <c r="N85" s="16">
        <v>4</v>
      </c>
      <c r="O85" s="18" t="s">
        <v>1589</v>
      </c>
      <c r="P85" s="16">
        <v>4</v>
      </c>
      <c r="Q85" s="19" t="s">
        <v>1590</v>
      </c>
      <c r="R85" s="16">
        <v>4</v>
      </c>
      <c r="S85" s="19" t="s">
        <v>1591</v>
      </c>
      <c r="T85" s="16">
        <v>4</v>
      </c>
      <c r="U85" s="18" t="s">
        <v>1592</v>
      </c>
      <c r="V85" s="16">
        <v>7</v>
      </c>
      <c r="W85" s="18" t="s">
        <v>1593</v>
      </c>
      <c r="X85" s="16">
        <v>4</v>
      </c>
      <c r="Y85" s="18" t="s">
        <v>1594</v>
      </c>
      <c r="Z85" s="16">
        <v>4</v>
      </c>
      <c r="AA85" s="18" t="s">
        <v>1595</v>
      </c>
      <c r="AB85" s="16">
        <v>5</v>
      </c>
      <c r="AC85" s="18" t="s">
        <v>1462</v>
      </c>
      <c r="AD85" s="16">
        <v>5</v>
      </c>
      <c r="AE85" s="18" t="s">
        <v>1596</v>
      </c>
      <c r="AF85" s="16">
        <v>5</v>
      </c>
      <c r="AG85" s="18" t="s">
        <v>1597</v>
      </c>
      <c r="AH85" s="16">
        <v>4</v>
      </c>
      <c r="AI85" s="18" t="s">
        <v>1598</v>
      </c>
      <c r="AJ85" s="16">
        <v>8</v>
      </c>
      <c r="AK85" s="18" t="s">
        <v>1599</v>
      </c>
      <c r="AL85" s="16">
        <v>5</v>
      </c>
      <c r="AM85" s="18" t="s">
        <v>1467</v>
      </c>
      <c r="AN85" s="16">
        <v>5</v>
      </c>
      <c r="AO85" s="18" t="s">
        <v>1089</v>
      </c>
      <c r="AP85" s="16" t="s">
        <v>79</v>
      </c>
      <c r="AQ85" s="18" t="s">
        <v>1600</v>
      </c>
      <c r="AR85" s="16"/>
      <c r="AS85" s="20">
        <f>SUM(H85,J85,L85,N85,P85,R85,T85,V85,X85,Z85,AB85,AD85,AF85,AH85,AJ85,AL85,AN85)</f>
        <v>86</v>
      </c>
      <c r="AT85" s="14">
        <f>IF(C85="","",DATE(YEAR(C85),MONTH(C85),1))</f>
        <v>46082</v>
      </c>
      <c r="AU85" s="16" t="str">
        <f>IF(AT85="","",TEXT(AT85,"mmmm yyyy"))</f>
        <v>March 2026</v>
      </c>
      <c r="AV85" s="14">
        <f>IF(C85="","",C85-WEEKDAY(C85,2)+1)</f>
        <v>46104</v>
      </c>
      <c r="AW85" s="14">
        <f>IF(AV85="","",AV85+6)</f>
        <v>46110</v>
      </c>
      <c r="AX85" s="16" t="str">
        <f>IF(AV85="","",TEXT(AV85,"dd/mm/yyyy")&amp;" - "&amp;TEXT(AW85,"dd/mm/yyyy"))</f>
        <v>23/03/2026 - 29/03/2026</v>
      </c>
      <c r="AY85" s="16">
        <f>IF(B85="","",COUNTIFS($B$5:B85,B85,$AT$5:AT85,AT85))</f>
        <v>10</v>
      </c>
      <c r="AZ85" s="16">
        <f>IF(B85="","",COUNTIFS($B$5:B85,B85,$AV$5:AV85,AV85))</f>
        <v>3</v>
      </c>
      <c r="BA85" s="16" t="str">
        <f>IF(B85="","",TEXT(AY85,"00")&amp;"|"&amp;B85&amp;"|"&amp;TEXT(AT85,"yyyymmdd"))</f>
        <v>10|Arisa aiemrit|20260301</v>
      </c>
      <c r="BB85" s="16" t="str">
        <f>IF(B85="","",TEXT(AZ85,"00")&amp;"|"&amp;B85&amp;"|"&amp;TEXT(AV85,"yyyymmdd"))</f>
        <v>03|Arisa aiemrit|20260323</v>
      </c>
      <c r="BC85" s="16">
        <f>IF(OR(AQ85="YES",AQ85="Yes",AQ85="Y",AQ85=1),1,0)</f>
        <v>0</v>
      </c>
    </row>
    <row r="86" spans="1:55" s="11" customFormat="1" ht="24.75" customHeight="1">
      <c r="A86" s="12">
        <v>46112.915943229164</v>
      </c>
      <c r="B86" s="13" t="s">
        <v>290</v>
      </c>
      <c r="C86" s="14">
        <v>46105</v>
      </c>
      <c r="D86" s="15">
        <v>0.38055555555555548</v>
      </c>
      <c r="E86" s="15">
        <v>0.4</v>
      </c>
      <c r="F86" s="16" t="s">
        <v>1601</v>
      </c>
      <c r="G86" s="17" t="s">
        <v>1602</v>
      </c>
      <c r="H86" s="16">
        <v>9</v>
      </c>
      <c r="I86" s="18" t="s">
        <v>1603</v>
      </c>
      <c r="J86" s="16">
        <v>5</v>
      </c>
      <c r="K86" s="18" t="s">
        <v>1603</v>
      </c>
      <c r="L86" s="16">
        <v>5</v>
      </c>
      <c r="M86" s="18" t="s">
        <v>1604</v>
      </c>
      <c r="N86" s="16">
        <v>5</v>
      </c>
      <c r="O86" s="18" t="s">
        <v>1605</v>
      </c>
      <c r="P86" s="16">
        <v>4</v>
      </c>
      <c r="Q86" s="19" t="s">
        <v>1606</v>
      </c>
      <c r="R86" s="16">
        <v>4</v>
      </c>
      <c r="S86" s="19" t="s">
        <v>1607</v>
      </c>
      <c r="T86" s="16">
        <v>4</v>
      </c>
      <c r="U86" s="18" t="s">
        <v>1607</v>
      </c>
      <c r="V86" s="16">
        <v>8</v>
      </c>
      <c r="W86" s="18" t="s">
        <v>1608</v>
      </c>
      <c r="X86" s="16">
        <v>5</v>
      </c>
      <c r="Y86" s="18" t="s">
        <v>1609</v>
      </c>
      <c r="Z86" s="16">
        <v>5</v>
      </c>
      <c r="AA86" s="18" t="s">
        <v>1609</v>
      </c>
      <c r="AB86" s="16">
        <v>4</v>
      </c>
      <c r="AC86" s="18" t="s">
        <v>1610</v>
      </c>
      <c r="AD86" s="16">
        <v>4</v>
      </c>
      <c r="AE86" s="18" t="s">
        <v>1611</v>
      </c>
      <c r="AF86" s="16">
        <v>5</v>
      </c>
      <c r="AG86" s="18" t="s">
        <v>1611</v>
      </c>
      <c r="AH86" s="16">
        <v>5</v>
      </c>
      <c r="AI86" s="18" t="s">
        <v>1612</v>
      </c>
      <c r="AJ86" s="16">
        <v>10</v>
      </c>
      <c r="AK86" s="18" t="s">
        <v>1613</v>
      </c>
      <c r="AL86" s="16">
        <v>4</v>
      </c>
      <c r="AM86" s="18" t="s">
        <v>1614</v>
      </c>
      <c r="AN86" s="16">
        <v>4</v>
      </c>
      <c r="AO86" s="18" t="s">
        <v>1615</v>
      </c>
      <c r="AP86" s="16" t="s">
        <v>79</v>
      </c>
      <c r="AQ86" s="18" t="s">
        <v>1616</v>
      </c>
      <c r="AR86" s="16"/>
      <c r="AS86" s="20">
        <f>SUM(H86,J86,L86,N86,P86,R86,T86,V86,X86,Z86,AB86,AD86,AF86,AH86,AJ86,AL86,AN86)</f>
        <v>90</v>
      </c>
      <c r="AT86" s="14">
        <f>IF(C86="","",DATE(YEAR(C86),MONTH(C86),1))</f>
        <v>46082</v>
      </c>
      <c r="AU86" s="16" t="str">
        <f>IF(AT86="","",TEXT(AT86,"mmmm yyyy"))</f>
        <v>March 2026</v>
      </c>
      <c r="AV86" s="14">
        <f>IF(C86="","",C86-WEEKDAY(C86,2)+1)</f>
        <v>46104</v>
      </c>
      <c r="AW86" s="14">
        <f>IF(AV86="","",AV86+6)</f>
        <v>46110</v>
      </c>
      <c r="AX86" s="16" t="str">
        <f>IF(AV86="","",TEXT(AV86,"dd/mm/yyyy")&amp;" - "&amp;TEXT(AW86,"dd/mm/yyyy"))</f>
        <v>23/03/2026 - 29/03/2026</v>
      </c>
      <c r="AY86" s="16">
        <f>IF(B86="","",COUNTIFS($B$5:B86,B86,$AT$5:AT86,AT86))</f>
        <v>6</v>
      </c>
      <c r="AZ86" s="16">
        <f>IF(B86="","",COUNTIFS($B$5:B86,B86,$AV$5:AV86,AV86))</f>
        <v>1</v>
      </c>
      <c r="BA86" s="16" t="str">
        <f>IF(B86="","",TEXT(AY86,"00")&amp;"|"&amp;B86&amp;"|"&amp;TEXT(AT86,"yyyymmdd"))</f>
        <v>06|Suphitcha Keawliam|20260301</v>
      </c>
      <c r="BB86" s="16" t="str">
        <f>IF(B86="","",TEXT(AZ86,"00")&amp;"|"&amp;B86&amp;"|"&amp;TEXT(AV86,"yyyymmdd"))</f>
        <v>01|Suphitcha Keawliam|20260323</v>
      </c>
      <c r="BC86" s="16">
        <f>IF(OR(AQ86="YES",AQ86="Yes",AQ86="Y",AQ86=1),1,0)</f>
        <v>0</v>
      </c>
    </row>
    <row r="87" spans="1:55" s="11" customFormat="1" ht="24.75" customHeight="1">
      <c r="A87" s="12">
        <v>46113.49800446759</v>
      </c>
      <c r="B87" s="13" t="s">
        <v>503</v>
      </c>
      <c r="C87" s="14">
        <v>46105</v>
      </c>
      <c r="D87" s="15">
        <v>0.73472222222222228</v>
      </c>
      <c r="E87" s="15">
        <v>0.7416666666666667</v>
      </c>
      <c r="F87" s="16" t="s">
        <v>1617</v>
      </c>
      <c r="G87" s="17" t="s">
        <v>1618</v>
      </c>
      <c r="H87" s="16">
        <v>9</v>
      </c>
      <c r="I87" s="18" t="s">
        <v>1619</v>
      </c>
      <c r="J87" s="16">
        <v>4</v>
      </c>
      <c r="K87" s="18" t="s">
        <v>1620</v>
      </c>
      <c r="L87" s="16">
        <v>5</v>
      </c>
      <c r="M87" s="18" t="s">
        <v>1621</v>
      </c>
      <c r="N87" s="16">
        <v>4</v>
      </c>
      <c r="O87" s="18" t="s">
        <v>1622</v>
      </c>
      <c r="P87" s="16">
        <v>3</v>
      </c>
      <c r="Q87" s="19" t="s">
        <v>1623</v>
      </c>
      <c r="R87" s="16">
        <v>3</v>
      </c>
      <c r="S87" s="19" t="s">
        <v>1624</v>
      </c>
      <c r="T87" s="16">
        <v>3</v>
      </c>
      <c r="U87" s="18" t="s">
        <v>1625</v>
      </c>
      <c r="V87" s="16">
        <v>3</v>
      </c>
      <c r="W87" s="18" t="s">
        <v>1626</v>
      </c>
      <c r="X87" s="16">
        <v>4</v>
      </c>
      <c r="Y87" s="18" t="s">
        <v>1627</v>
      </c>
      <c r="Z87" s="16">
        <v>3</v>
      </c>
      <c r="AA87" s="18" t="s">
        <v>1628</v>
      </c>
      <c r="AB87" s="16">
        <v>4</v>
      </c>
      <c r="AC87" s="18" t="s">
        <v>1629</v>
      </c>
      <c r="AD87" s="16">
        <v>4</v>
      </c>
      <c r="AE87" s="18" t="s">
        <v>1630</v>
      </c>
      <c r="AF87" s="16">
        <v>5</v>
      </c>
      <c r="AG87" s="18" t="s">
        <v>1631</v>
      </c>
      <c r="AH87" s="16">
        <v>4</v>
      </c>
      <c r="AI87" s="18" t="s">
        <v>1632</v>
      </c>
      <c r="AJ87" s="16">
        <v>8</v>
      </c>
      <c r="AK87" s="18" t="s">
        <v>1633</v>
      </c>
      <c r="AL87" s="16">
        <v>1</v>
      </c>
      <c r="AM87" s="18" t="s">
        <v>1634</v>
      </c>
      <c r="AN87" s="16">
        <v>4</v>
      </c>
      <c r="AO87" s="18" t="s">
        <v>1635</v>
      </c>
      <c r="AP87" s="16" t="s">
        <v>79</v>
      </c>
      <c r="AQ87" s="18" t="s">
        <v>1636</v>
      </c>
      <c r="AR87" s="16"/>
      <c r="AS87" s="20">
        <f>SUM(H87,J87,L87,N87,P87,R87,T87,V87,X87,Z87,AB87,AD87,AF87,AH87,AJ87,AL87,AN87)</f>
        <v>71</v>
      </c>
      <c r="AT87" s="14">
        <f>IF(C87="","",DATE(YEAR(C87),MONTH(C87),1))</f>
        <v>46082</v>
      </c>
      <c r="AU87" s="16" t="str">
        <f>IF(AT87="","",TEXT(AT87,"mmmm yyyy"))</f>
        <v>March 2026</v>
      </c>
      <c r="AV87" s="14">
        <f>IF(C87="","",C87-WEEKDAY(C87,2)+1)</f>
        <v>46104</v>
      </c>
      <c r="AW87" s="14">
        <f>IF(AV87="","",AV87+6)</f>
        <v>46110</v>
      </c>
      <c r="AX87" s="16" t="str">
        <f>IF(AV87="","",TEXT(AV87,"dd/mm/yyyy")&amp;" - "&amp;TEXT(AW87,"dd/mm/yyyy"))</f>
        <v>23/03/2026 - 29/03/2026</v>
      </c>
      <c r="AY87" s="16">
        <f>IF(B87="","",COUNTIFS($B$5:B87,B87,$AT$5:AT87,AT87))</f>
        <v>6</v>
      </c>
      <c r="AZ87" s="16">
        <f>IF(B87="","",COUNTIFS($B$5:B87,B87,$AV$5:AV87,AV87))</f>
        <v>1</v>
      </c>
      <c r="BA87" s="16" t="str">
        <f>IF(B87="","",TEXT(AY87,"00")&amp;"|"&amp;B87&amp;"|"&amp;TEXT(AT87,"yyyymmdd"))</f>
        <v>06|Wassana Phothong|20260301</v>
      </c>
      <c r="BB87" s="16" t="str">
        <f>IF(B87="","",TEXT(AZ87,"00")&amp;"|"&amp;B87&amp;"|"&amp;TEXT(AV87,"yyyymmdd"))</f>
        <v>01|Wassana Phothong|20260323</v>
      </c>
      <c r="BC87" s="16">
        <f>IF(OR(AQ87="YES",AQ87="Yes",AQ87="Y",AQ87=1),1,0)</f>
        <v>0</v>
      </c>
    </row>
    <row r="88" spans="1:55" s="11" customFormat="1" ht="24.75" customHeight="1">
      <c r="A88" s="12">
        <v>46108.435373229157</v>
      </c>
      <c r="B88" s="13" t="s">
        <v>443</v>
      </c>
      <c r="C88" s="14">
        <v>46106</v>
      </c>
      <c r="D88" s="15">
        <v>0.67152777777777772</v>
      </c>
      <c r="E88" s="15">
        <v>0.67222222222222228</v>
      </c>
      <c r="F88" s="16" t="s">
        <v>1637</v>
      </c>
      <c r="G88" s="17" t="s">
        <v>1638</v>
      </c>
      <c r="H88" s="16">
        <v>10</v>
      </c>
      <c r="I88" s="18" t="s">
        <v>1639</v>
      </c>
      <c r="J88" s="16">
        <v>5</v>
      </c>
      <c r="K88" s="18" t="s">
        <v>1640</v>
      </c>
      <c r="L88" s="16">
        <v>5</v>
      </c>
      <c r="M88" s="18" t="s">
        <v>1641</v>
      </c>
      <c r="N88" s="16">
        <v>5</v>
      </c>
      <c r="O88" s="18" t="s">
        <v>1642</v>
      </c>
      <c r="P88" s="16">
        <v>4</v>
      </c>
      <c r="Q88" s="19" t="s">
        <v>1643</v>
      </c>
      <c r="R88" s="16">
        <v>5</v>
      </c>
      <c r="S88" s="19" t="s">
        <v>1644</v>
      </c>
      <c r="T88" s="16">
        <v>5</v>
      </c>
      <c r="U88" s="18" t="s">
        <v>1645</v>
      </c>
      <c r="V88" s="16">
        <v>9</v>
      </c>
      <c r="W88" s="18" t="s">
        <v>1646</v>
      </c>
      <c r="X88" s="16">
        <v>5</v>
      </c>
      <c r="Y88" s="18" t="s">
        <v>1647</v>
      </c>
      <c r="Z88" s="16">
        <v>4</v>
      </c>
      <c r="AA88" s="18" t="s">
        <v>1648</v>
      </c>
      <c r="AB88" s="16">
        <v>5</v>
      </c>
      <c r="AC88" s="18" t="s">
        <v>1649</v>
      </c>
      <c r="AD88" s="16">
        <v>5</v>
      </c>
      <c r="AE88" s="18" t="s">
        <v>1369</v>
      </c>
      <c r="AF88" s="16">
        <v>5</v>
      </c>
      <c r="AG88" s="18" t="s">
        <v>1650</v>
      </c>
      <c r="AH88" s="16">
        <v>5</v>
      </c>
      <c r="AI88" s="18" t="s">
        <v>1651</v>
      </c>
      <c r="AJ88" s="16">
        <v>8</v>
      </c>
      <c r="AK88" s="18" t="s">
        <v>1652</v>
      </c>
      <c r="AL88" s="16">
        <v>5</v>
      </c>
      <c r="AM88" s="18" t="s">
        <v>1653</v>
      </c>
      <c r="AN88" s="16">
        <v>5</v>
      </c>
      <c r="AO88" s="18" t="s">
        <v>1566</v>
      </c>
      <c r="AP88" s="16" t="s">
        <v>79</v>
      </c>
      <c r="AQ88" s="18" t="s">
        <v>1654</v>
      </c>
      <c r="AR88" s="16"/>
      <c r="AS88" s="20">
        <f>SUM(H88,J88,L88,N88,P88,R88,T88,V88,X88,Z88,AB88,AD88,AF88,AH88,AJ88,AL88,AN88)</f>
        <v>95</v>
      </c>
      <c r="AT88" s="14">
        <f>IF(C88="","",DATE(YEAR(C88),MONTH(C88),1))</f>
        <v>46082</v>
      </c>
      <c r="AU88" s="16" t="str">
        <f>IF(AT88="","",TEXT(AT88,"mmmm yyyy"))</f>
        <v>March 2026</v>
      </c>
      <c r="AV88" s="14">
        <f>IF(C88="","",C88-WEEKDAY(C88,2)+1)</f>
        <v>46104</v>
      </c>
      <c r="AW88" s="14">
        <f>IF(AV88="","",AV88+6)</f>
        <v>46110</v>
      </c>
      <c r="AX88" s="16" t="str">
        <f>IF(AV88="","",TEXT(AV88,"dd/mm/yyyy")&amp;" - "&amp;TEXT(AW88,"dd/mm/yyyy"))</f>
        <v>23/03/2026 - 29/03/2026</v>
      </c>
      <c r="AY88" s="16">
        <f>IF(B88="","",COUNTIFS($B$5:B88,B88,$AT$5:AT88,AT88))</f>
        <v>7</v>
      </c>
      <c r="AZ88" s="16">
        <f>IF(B88="","",COUNTIFS($B$5:B88,B88,$AV$5:AV88,AV88))</f>
        <v>1</v>
      </c>
      <c r="BA88" s="16" t="str">
        <f>IF(B88="","",TEXT(AY88,"00")&amp;"|"&amp;B88&amp;"|"&amp;TEXT(AT88,"yyyymmdd"))</f>
        <v>07|Sunijtra Siritip|20260301</v>
      </c>
      <c r="BB88" s="16" t="str">
        <f>IF(B88="","",TEXT(AZ88,"00")&amp;"|"&amp;B88&amp;"|"&amp;TEXT(AV88,"yyyymmdd"))</f>
        <v>01|Sunijtra Siritip|20260323</v>
      </c>
      <c r="BC88" s="16">
        <f>IF(OR(AQ88="YES",AQ88="Yes",AQ88="Y",AQ88=1),1,0)</f>
        <v>0</v>
      </c>
    </row>
    <row r="89" spans="1:55" s="11" customFormat="1" ht="24.75" customHeight="1">
      <c r="A89" s="12">
        <v>46112.888470925929</v>
      </c>
      <c r="B89" s="13" t="s">
        <v>256</v>
      </c>
      <c r="C89" s="14">
        <v>46106</v>
      </c>
      <c r="D89" s="15">
        <v>0.7270833333333333</v>
      </c>
      <c r="E89" s="15">
        <v>0.73472222222222228</v>
      </c>
      <c r="F89" s="16" t="s">
        <v>1655</v>
      </c>
      <c r="G89" s="17" t="s">
        <v>1656</v>
      </c>
      <c r="H89" s="16">
        <v>9</v>
      </c>
      <c r="I89" s="18" t="s">
        <v>1657</v>
      </c>
      <c r="J89" s="16">
        <v>5</v>
      </c>
      <c r="K89" s="18" t="s">
        <v>1658</v>
      </c>
      <c r="L89" s="16">
        <v>5</v>
      </c>
      <c r="M89" s="18" t="s">
        <v>1659</v>
      </c>
      <c r="N89" s="16">
        <v>5</v>
      </c>
      <c r="O89" s="18" t="s">
        <v>1660</v>
      </c>
      <c r="P89" s="16">
        <v>4</v>
      </c>
      <c r="Q89" s="19" t="s">
        <v>1661</v>
      </c>
      <c r="R89" s="16">
        <v>4</v>
      </c>
      <c r="S89" s="19" t="s">
        <v>1662</v>
      </c>
      <c r="T89" s="16">
        <v>5</v>
      </c>
      <c r="U89" s="18" t="s">
        <v>1662</v>
      </c>
      <c r="V89" s="16">
        <v>8</v>
      </c>
      <c r="W89" s="18" t="s">
        <v>1663</v>
      </c>
      <c r="X89" s="16">
        <v>5</v>
      </c>
      <c r="Y89" s="18" t="s">
        <v>1663</v>
      </c>
      <c r="Z89" s="16">
        <v>5</v>
      </c>
      <c r="AA89" s="18" t="s">
        <v>1664</v>
      </c>
      <c r="AB89" s="16">
        <v>4</v>
      </c>
      <c r="AC89" s="18" t="s">
        <v>1665</v>
      </c>
      <c r="AD89" s="16">
        <v>4</v>
      </c>
      <c r="AE89" s="18" t="s">
        <v>1666</v>
      </c>
      <c r="AF89" s="16">
        <v>5</v>
      </c>
      <c r="AG89" s="18" t="s">
        <v>1666</v>
      </c>
      <c r="AH89" s="16">
        <v>5</v>
      </c>
      <c r="AI89" s="18" t="s">
        <v>1667</v>
      </c>
      <c r="AJ89" s="16">
        <v>9</v>
      </c>
      <c r="AK89" s="18" t="s">
        <v>1668</v>
      </c>
      <c r="AL89" s="16">
        <v>5</v>
      </c>
      <c r="AM89" s="18" t="s">
        <v>1668</v>
      </c>
      <c r="AN89" s="16">
        <v>4</v>
      </c>
      <c r="AO89" s="18" t="s">
        <v>1669</v>
      </c>
      <c r="AP89" s="16" t="s">
        <v>79</v>
      </c>
      <c r="AQ89" s="18" t="s">
        <v>1670</v>
      </c>
      <c r="AR89" s="16"/>
      <c r="AS89" s="20">
        <f>SUM(H89,J89,L89,N89,P89,R89,T89,V89,X89,Z89,AB89,AD89,AF89,AH89,AJ89,AL89,AN89)</f>
        <v>91</v>
      </c>
      <c r="AT89" s="14">
        <f>IF(C89="","",DATE(YEAR(C89),MONTH(C89),1))</f>
        <v>46082</v>
      </c>
      <c r="AU89" s="16" t="str">
        <f>IF(AT89="","",TEXT(AT89,"mmmm yyyy"))</f>
        <v>March 2026</v>
      </c>
      <c r="AV89" s="14">
        <f>IF(C89="","",C89-WEEKDAY(C89,2)+1)</f>
        <v>46104</v>
      </c>
      <c r="AW89" s="14">
        <f>IF(AV89="","",AV89+6)</f>
        <v>46110</v>
      </c>
      <c r="AX89" s="16" t="str">
        <f>IF(AV89="","",TEXT(AV89,"dd/mm/yyyy")&amp;" - "&amp;TEXT(AW89,"dd/mm/yyyy"))</f>
        <v>23/03/2026 - 29/03/2026</v>
      </c>
      <c r="AY89" s="16">
        <f>IF(B89="","",COUNTIFS($B$5:B89,B89,$AT$5:AT89,AT89))</f>
        <v>8</v>
      </c>
      <c r="AZ89" s="16">
        <f>IF(B89="","",COUNTIFS($B$5:B89,B89,$AV$5:AV89,AV89))</f>
        <v>1</v>
      </c>
      <c r="BA89" s="16" t="str">
        <f>IF(B89="","",TEXT(AY89,"00")&amp;"|"&amp;B89&amp;"|"&amp;TEXT(AT89,"yyyymmdd"))</f>
        <v>08|Supakrit Promkhamnoi|20260301</v>
      </c>
      <c r="BB89" s="16" t="str">
        <f>IF(B89="","",TEXT(AZ89,"00")&amp;"|"&amp;B89&amp;"|"&amp;TEXT(AV89,"yyyymmdd"))</f>
        <v>01|Supakrit Promkhamnoi|20260323</v>
      </c>
      <c r="BC89" s="16">
        <f>IF(OR(AQ89="YES",AQ89="Yes",AQ89="Y",AQ89=1),1,0)</f>
        <v>0</v>
      </c>
    </row>
    <row r="90" spans="1:55" s="11" customFormat="1" ht="24.75" customHeight="1">
      <c r="A90" s="12">
        <v>46112.926651273148</v>
      </c>
      <c r="B90" s="13" t="s">
        <v>290</v>
      </c>
      <c r="C90" s="14">
        <v>46106</v>
      </c>
      <c r="D90" s="15">
        <v>0.40694444444444439</v>
      </c>
      <c r="E90" s="15">
        <v>0.41597222222222219</v>
      </c>
      <c r="F90" s="16" t="s">
        <v>1671</v>
      </c>
      <c r="G90" s="17" t="s">
        <v>1672</v>
      </c>
      <c r="H90" s="16">
        <v>10</v>
      </c>
      <c r="I90" s="18" t="s">
        <v>1673</v>
      </c>
      <c r="J90" s="16">
        <v>5</v>
      </c>
      <c r="K90" s="18" t="s">
        <v>1674</v>
      </c>
      <c r="L90" s="16">
        <v>5</v>
      </c>
      <c r="M90" s="18" t="s">
        <v>1675</v>
      </c>
      <c r="N90" s="16">
        <v>5</v>
      </c>
      <c r="O90" s="18" t="s">
        <v>1675</v>
      </c>
      <c r="P90" s="16">
        <v>5</v>
      </c>
      <c r="Q90" s="19" t="s">
        <v>1676</v>
      </c>
      <c r="R90" s="16">
        <v>5</v>
      </c>
      <c r="S90" s="19" t="s">
        <v>1677</v>
      </c>
      <c r="T90" s="16">
        <v>5</v>
      </c>
      <c r="U90" s="18" t="s">
        <v>1677</v>
      </c>
      <c r="V90" s="16">
        <v>8</v>
      </c>
      <c r="W90" s="18" t="s">
        <v>1678</v>
      </c>
      <c r="X90" s="16">
        <v>5</v>
      </c>
      <c r="Y90" s="18" t="s">
        <v>1679</v>
      </c>
      <c r="Z90" s="16">
        <v>5</v>
      </c>
      <c r="AA90" s="18" t="s">
        <v>1680</v>
      </c>
      <c r="AB90" s="16">
        <v>5</v>
      </c>
      <c r="AC90" s="18" t="s">
        <v>1681</v>
      </c>
      <c r="AD90" s="16">
        <v>5</v>
      </c>
      <c r="AE90" s="18" t="s">
        <v>1681</v>
      </c>
      <c r="AF90" s="16">
        <v>5</v>
      </c>
      <c r="AG90" s="18" t="s">
        <v>1682</v>
      </c>
      <c r="AH90" s="16">
        <v>5</v>
      </c>
      <c r="AI90" s="18" t="s">
        <v>1683</v>
      </c>
      <c r="AJ90" s="16">
        <v>10</v>
      </c>
      <c r="AK90" s="18" t="s">
        <v>1684</v>
      </c>
      <c r="AL90" s="16">
        <v>5</v>
      </c>
      <c r="AM90" s="18" t="s">
        <v>1684</v>
      </c>
      <c r="AN90" s="16">
        <v>5</v>
      </c>
      <c r="AO90" s="18" t="s">
        <v>1685</v>
      </c>
      <c r="AP90" s="16" t="s">
        <v>79</v>
      </c>
      <c r="AQ90" s="18" t="s">
        <v>1686</v>
      </c>
      <c r="AR90" s="16"/>
      <c r="AS90" s="20">
        <f>SUM(H90,J90,L90,N90,P90,R90,T90,V90,X90,Z90,AB90,AD90,AF90,AH90,AJ90,AL90,AN90)</f>
        <v>98</v>
      </c>
      <c r="AT90" s="14">
        <f>IF(C90="","",DATE(YEAR(C90),MONTH(C90),1))</f>
        <v>46082</v>
      </c>
      <c r="AU90" s="16" t="str">
        <f>IF(AT90="","",TEXT(AT90,"mmmm yyyy"))</f>
        <v>March 2026</v>
      </c>
      <c r="AV90" s="14">
        <f>IF(C90="","",C90-WEEKDAY(C90,2)+1)</f>
        <v>46104</v>
      </c>
      <c r="AW90" s="14">
        <f>IF(AV90="","",AV90+6)</f>
        <v>46110</v>
      </c>
      <c r="AX90" s="16" t="str">
        <f>IF(AV90="","",TEXT(AV90,"dd/mm/yyyy")&amp;" - "&amp;TEXT(AW90,"dd/mm/yyyy"))</f>
        <v>23/03/2026 - 29/03/2026</v>
      </c>
      <c r="AY90" s="16">
        <f>IF(B90="","",COUNTIFS($B$5:B90,B90,$AT$5:AT90,AT90))</f>
        <v>7</v>
      </c>
      <c r="AZ90" s="16">
        <f>IF(B90="","",COUNTIFS($B$5:B90,B90,$AV$5:AV90,AV90))</f>
        <v>2</v>
      </c>
      <c r="BA90" s="16" t="str">
        <f>IF(B90="","",TEXT(AY90,"00")&amp;"|"&amp;B90&amp;"|"&amp;TEXT(AT90,"yyyymmdd"))</f>
        <v>07|Suphitcha Keawliam|20260301</v>
      </c>
      <c r="BB90" s="16" t="str">
        <f>IF(B90="","",TEXT(AZ90,"00")&amp;"|"&amp;B90&amp;"|"&amp;TEXT(AV90,"yyyymmdd"))</f>
        <v>02|Suphitcha Keawliam|20260323</v>
      </c>
      <c r="BC90" s="16">
        <f>IF(OR(AQ90="YES",AQ90="Yes",AQ90="Y",AQ90=1),1,0)</f>
        <v>0</v>
      </c>
    </row>
    <row r="91" spans="1:55" s="11" customFormat="1" ht="24.75" customHeight="1">
      <c r="A91" s="12">
        <v>46112.939575219913</v>
      </c>
      <c r="B91" s="13" t="s">
        <v>290</v>
      </c>
      <c r="C91" s="14">
        <v>46106</v>
      </c>
      <c r="D91" s="15">
        <v>0.41249999999999998</v>
      </c>
      <c r="E91" s="15">
        <v>0.42222222222222222</v>
      </c>
      <c r="F91" s="16" t="s">
        <v>1687</v>
      </c>
      <c r="G91" s="17" t="s">
        <v>1688</v>
      </c>
      <c r="H91" s="16">
        <v>7</v>
      </c>
      <c r="I91" s="18" t="s">
        <v>1689</v>
      </c>
      <c r="J91" s="16">
        <v>4</v>
      </c>
      <c r="K91" s="18" t="s">
        <v>1690</v>
      </c>
      <c r="L91" s="16">
        <v>5</v>
      </c>
      <c r="M91" s="18" t="s">
        <v>1691</v>
      </c>
      <c r="N91" s="16">
        <v>4</v>
      </c>
      <c r="O91" s="18" t="s">
        <v>1692</v>
      </c>
      <c r="P91" s="16">
        <v>2</v>
      </c>
      <c r="Q91" s="19" t="s">
        <v>1693</v>
      </c>
      <c r="R91" s="16">
        <v>2</v>
      </c>
      <c r="S91" s="19" t="s">
        <v>1694</v>
      </c>
      <c r="T91" s="16">
        <v>3</v>
      </c>
      <c r="U91" s="18" t="s">
        <v>1695</v>
      </c>
      <c r="V91" s="16">
        <v>3</v>
      </c>
      <c r="W91" s="18" t="s">
        <v>1696</v>
      </c>
      <c r="X91" s="16">
        <v>3</v>
      </c>
      <c r="Y91" s="18" t="s">
        <v>1697</v>
      </c>
      <c r="Z91" s="16">
        <v>2</v>
      </c>
      <c r="AA91" s="18" t="s">
        <v>1698</v>
      </c>
      <c r="AB91" s="16">
        <v>3</v>
      </c>
      <c r="AC91" s="18" t="s">
        <v>1699</v>
      </c>
      <c r="AD91" s="16">
        <v>4</v>
      </c>
      <c r="AE91" s="18" t="s">
        <v>1700</v>
      </c>
      <c r="AF91" s="16">
        <v>5</v>
      </c>
      <c r="AG91" s="18" t="s">
        <v>1701</v>
      </c>
      <c r="AH91" s="16">
        <v>3</v>
      </c>
      <c r="AI91" s="18" t="s">
        <v>1702</v>
      </c>
      <c r="AJ91" s="16">
        <v>6</v>
      </c>
      <c r="AK91" s="18" t="s">
        <v>1703</v>
      </c>
      <c r="AL91" s="16">
        <v>2</v>
      </c>
      <c r="AM91" s="18" t="s">
        <v>1704</v>
      </c>
      <c r="AN91" s="16">
        <v>5</v>
      </c>
      <c r="AO91" s="18" t="s">
        <v>1089</v>
      </c>
      <c r="AP91" s="16" t="s">
        <v>79</v>
      </c>
      <c r="AQ91" s="18" t="s">
        <v>1705</v>
      </c>
      <c r="AR91" s="16"/>
      <c r="AS91" s="20">
        <f>SUM(H91,J91,L91,N91,P91,R91,T91,V91,X91,Z91,AB91,AD91,AF91,AH91,AJ91,AL91,AN91)</f>
        <v>63</v>
      </c>
      <c r="AT91" s="14">
        <f>IF(C91="","",DATE(YEAR(C91),MONTH(C91),1))</f>
        <v>46082</v>
      </c>
      <c r="AU91" s="16" t="str">
        <f>IF(AT91="","",TEXT(AT91,"mmmm yyyy"))</f>
        <v>March 2026</v>
      </c>
      <c r="AV91" s="14">
        <f>IF(C91="","",C91-WEEKDAY(C91,2)+1)</f>
        <v>46104</v>
      </c>
      <c r="AW91" s="14">
        <f>IF(AV91="","",AV91+6)</f>
        <v>46110</v>
      </c>
      <c r="AX91" s="16" t="str">
        <f>IF(AV91="","",TEXT(AV91,"dd/mm/yyyy")&amp;" - "&amp;TEXT(AW91,"dd/mm/yyyy"))</f>
        <v>23/03/2026 - 29/03/2026</v>
      </c>
      <c r="AY91" s="16">
        <f>IF(B91="","",COUNTIFS($B$5:B91,B91,$AT$5:AT91,AT91))</f>
        <v>8</v>
      </c>
      <c r="AZ91" s="16">
        <f>IF(B91="","",COUNTIFS($B$5:B91,B91,$AV$5:AV91,AV91))</f>
        <v>3</v>
      </c>
      <c r="BA91" s="16" t="str">
        <f>IF(B91="","",TEXT(AY91,"00")&amp;"|"&amp;B91&amp;"|"&amp;TEXT(AT91,"yyyymmdd"))</f>
        <v>08|Suphitcha Keawliam|20260301</v>
      </c>
      <c r="BB91" s="16" t="str">
        <f>IF(B91="","",TEXT(AZ91,"00")&amp;"|"&amp;B91&amp;"|"&amp;TEXT(AV91,"yyyymmdd"))</f>
        <v>03|Suphitcha Keawliam|20260323</v>
      </c>
      <c r="BC91" s="16">
        <f>IF(OR(AQ91="YES",AQ91="Yes",AQ91="Y",AQ91=1),1,0)</f>
        <v>0</v>
      </c>
    </row>
    <row r="92" spans="1:55" s="11" customFormat="1" ht="24.75" customHeight="1">
      <c r="A92" s="12">
        <v>46112.993666331022</v>
      </c>
      <c r="B92" s="13" t="s">
        <v>184</v>
      </c>
      <c r="C92" s="14">
        <v>46106</v>
      </c>
      <c r="D92" s="15">
        <v>0.53888888888888886</v>
      </c>
      <c r="E92" s="15">
        <v>0.55833333333333335</v>
      </c>
      <c r="F92" s="16" t="s">
        <v>1706</v>
      </c>
      <c r="G92" s="17" t="s">
        <v>1707</v>
      </c>
      <c r="H92" s="16">
        <v>9</v>
      </c>
      <c r="I92" s="18" t="s">
        <v>1708</v>
      </c>
      <c r="J92" s="16">
        <v>5</v>
      </c>
      <c r="K92" s="18" t="s">
        <v>1709</v>
      </c>
      <c r="L92" s="16">
        <v>5</v>
      </c>
      <c r="M92" s="18" t="s">
        <v>1710</v>
      </c>
      <c r="N92" s="16">
        <v>5</v>
      </c>
      <c r="O92" s="18" t="s">
        <v>1711</v>
      </c>
      <c r="P92" s="16">
        <v>3</v>
      </c>
      <c r="Q92" s="19" t="s">
        <v>1712</v>
      </c>
      <c r="R92" s="16">
        <v>3</v>
      </c>
      <c r="S92" s="19" t="s">
        <v>1713</v>
      </c>
      <c r="T92" s="16">
        <v>3</v>
      </c>
      <c r="U92" s="18" t="s">
        <v>1714</v>
      </c>
      <c r="V92" s="16">
        <v>6</v>
      </c>
      <c r="W92" s="18" t="s">
        <v>1715</v>
      </c>
      <c r="X92" s="16">
        <v>4</v>
      </c>
      <c r="Y92" s="18" t="s">
        <v>1716</v>
      </c>
      <c r="Z92" s="16">
        <v>4</v>
      </c>
      <c r="AA92" s="18" t="s">
        <v>1717</v>
      </c>
      <c r="AB92" s="16">
        <v>4</v>
      </c>
      <c r="AC92" s="18" t="s">
        <v>1718</v>
      </c>
      <c r="AD92" s="16">
        <v>4</v>
      </c>
      <c r="AE92" s="18" t="s">
        <v>1719</v>
      </c>
      <c r="AF92" s="16">
        <v>5</v>
      </c>
      <c r="AG92" s="18" t="s">
        <v>1720</v>
      </c>
      <c r="AH92" s="16">
        <v>4</v>
      </c>
      <c r="AI92" s="18" t="s">
        <v>1721</v>
      </c>
      <c r="AJ92" s="16">
        <v>8</v>
      </c>
      <c r="AK92" s="18" t="s">
        <v>1722</v>
      </c>
      <c r="AL92" s="16">
        <v>2</v>
      </c>
      <c r="AM92" s="18" t="s">
        <v>1723</v>
      </c>
      <c r="AN92" s="16">
        <v>5</v>
      </c>
      <c r="AO92" s="18" t="s">
        <v>1724</v>
      </c>
      <c r="AP92" s="16" t="s">
        <v>79</v>
      </c>
      <c r="AQ92" s="18" t="s">
        <v>1708</v>
      </c>
      <c r="AR92" s="16"/>
      <c r="AS92" s="20">
        <f>SUM(H92,J92,L92,N92,P92,R92,T92,V92,X92,Z92,AB92,AD92,AF92,AH92,AJ92,AL92,AN92)</f>
        <v>79</v>
      </c>
      <c r="AT92" s="14">
        <f>IF(C92="","",DATE(YEAR(C92),MONTH(C92),1))</f>
        <v>46082</v>
      </c>
      <c r="AU92" s="16" t="str">
        <f>IF(AT92="","",TEXT(AT92,"mmmm yyyy"))</f>
        <v>March 2026</v>
      </c>
      <c r="AV92" s="14">
        <f>IF(C92="","",C92-WEEKDAY(C92,2)+1)</f>
        <v>46104</v>
      </c>
      <c r="AW92" s="14">
        <f>IF(AV92="","",AV92+6)</f>
        <v>46110</v>
      </c>
      <c r="AX92" s="16" t="str">
        <f>IF(AV92="","",TEXT(AV92,"dd/mm/yyyy")&amp;" - "&amp;TEXT(AW92,"dd/mm/yyyy"))</f>
        <v>23/03/2026 - 29/03/2026</v>
      </c>
      <c r="AY92" s="16">
        <f>IF(B92="","",COUNTIFS($B$5:B92,B92,$AT$5:AT92,AT92))</f>
        <v>8</v>
      </c>
      <c r="AZ92" s="16">
        <f>IF(B92="","",COUNTIFS($B$5:B92,B92,$AV$5:AV92,AV92))</f>
        <v>2</v>
      </c>
      <c r="BA92" s="16" t="str">
        <f>IF(B92="","",TEXT(AY92,"00")&amp;"|"&amp;B92&amp;"|"&amp;TEXT(AT92,"yyyymmdd"))</f>
        <v>08|Wachiraporn chailittichai|20260301</v>
      </c>
      <c r="BB92" s="16" t="str">
        <f>IF(B92="","",TEXT(AZ92,"00")&amp;"|"&amp;B92&amp;"|"&amp;TEXT(AV92,"yyyymmdd"))</f>
        <v>02|Wachiraporn chailittichai|20260323</v>
      </c>
      <c r="BC92" s="16">
        <f>IF(OR(AQ92="YES",AQ92="Yes",AQ92="Y",AQ92=1),1,0)</f>
        <v>0</v>
      </c>
    </row>
    <row r="93" spans="1:55" s="11" customFormat="1" ht="24.75" customHeight="1">
      <c r="A93" s="12">
        <v>46113.503745821763</v>
      </c>
      <c r="B93" s="13" t="s">
        <v>503</v>
      </c>
      <c r="C93" s="14">
        <v>46106</v>
      </c>
      <c r="D93" s="15">
        <v>0.79166666666666663</v>
      </c>
      <c r="E93" s="15">
        <v>0.79583333333333328</v>
      </c>
      <c r="F93" s="16" t="s">
        <v>1725</v>
      </c>
      <c r="G93" s="17" t="s">
        <v>995</v>
      </c>
      <c r="H93" s="16">
        <v>9</v>
      </c>
      <c r="I93" s="18" t="s">
        <v>1726</v>
      </c>
      <c r="J93" s="16">
        <v>3</v>
      </c>
      <c r="K93" s="18" t="s">
        <v>1727</v>
      </c>
      <c r="L93" s="16">
        <v>5</v>
      </c>
      <c r="M93" s="18" t="s">
        <v>1728</v>
      </c>
      <c r="N93" s="16">
        <v>2</v>
      </c>
      <c r="O93" s="18" t="s">
        <v>1729</v>
      </c>
      <c r="P93" s="16">
        <v>2</v>
      </c>
      <c r="Q93" s="19" t="s">
        <v>1730</v>
      </c>
      <c r="R93" s="16">
        <v>2</v>
      </c>
      <c r="S93" s="19" t="s">
        <v>1731</v>
      </c>
      <c r="T93" s="16">
        <v>2</v>
      </c>
      <c r="U93" s="18" t="s">
        <v>1732</v>
      </c>
      <c r="V93" s="16">
        <v>2</v>
      </c>
      <c r="W93" s="18" t="s">
        <v>1733</v>
      </c>
      <c r="X93" s="16">
        <v>3</v>
      </c>
      <c r="Y93" s="18" t="s">
        <v>1734</v>
      </c>
      <c r="Z93" s="16">
        <v>2</v>
      </c>
      <c r="AA93" s="18" t="s">
        <v>1735</v>
      </c>
      <c r="AB93" s="16">
        <v>3</v>
      </c>
      <c r="AC93" s="18" t="s">
        <v>1736</v>
      </c>
      <c r="AD93" s="16">
        <v>4</v>
      </c>
      <c r="AE93" s="18" t="s">
        <v>1737</v>
      </c>
      <c r="AF93" s="16">
        <v>5</v>
      </c>
      <c r="AG93" s="18" t="s">
        <v>1738</v>
      </c>
      <c r="AH93" s="16">
        <v>3</v>
      </c>
      <c r="AI93" s="18" t="s">
        <v>1739</v>
      </c>
      <c r="AJ93" s="16">
        <v>5</v>
      </c>
      <c r="AK93" s="18" t="s">
        <v>1740</v>
      </c>
      <c r="AL93" s="16">
        <v>5</v>
      </c>
      <c r="AM93" s="18" t="s">
        <v>1741</v>
      </c>
      <c r="AN93" s="16">
        <v>5</v>
      </c>
      <c r="AO93" s="18" t="s">
        <v>1742</v>
      </c>
      <c r="AP93" s="16" t="s">
        <v>79</v>
      </c>
      <c r="AQ93" s="18" t="s">
        <v>1743</v>
      </c>
      <c r="AR93" s="16"/>
      <c r="AS93" s="20">
        <f>SUM(H93,J93,L93,N93,P93,R93,T93,V93,X93,Z93,AB93,AD93,AF93,AH93,AJ93,AL93,AN93)</f>
        <v>62</v>
      </c>
      <c r="AT93" s="14">
        <f>IF(C93="","",DATE(YEAR(C93),MONTH(C93),1))</f>
        <v>46082</v>
      </c>
      <c r="AU93" s="16" t="str">
        <f>IF(AT93="","",TEXT(AT93,"mmmm yyyy"))</f>
        <v>March 2026</v>
      </c>
      <c r="AV93" s="14">
        <f>IF(C93="","",C93-WEEKDAY(C93,2)+1)</f>
        <v>46104</v>
      </c>
      <c r="AW93" s="14">
        <f>IF(AV93="","",AV93+6)</f>
        <v>46110</v>
      </c>
      <c r="AX93" s="16" t="str">
        <f>IF(AV93="","",TEXT(AV93,"dd/mm/yyyy")&amp;" - "&amp;TEXT(AW93,"dd/mm/yyyy"))</f>
        <v>23/03/2026 - 29/03/2026</v>
      </c>
      <c r="AY93" s="16">
        <f>IF(B93="","",COUNTIFS($B$5:B93,B93,$AT$5:AT93,AT93))</f>
        <v>7</v>
      </c>
      <c r="AZ93" s="16">
        <f>IF(B93="","",COUNTIFS($B$5:B93,B93,$AV$5:AV93,AV93))</f>
        <v>2</v>
      </c>
      <c r="BA93" s="16" t="str">
        <f>IF(B93="","",TEXT(AY93,"00")&amp;"|"&amp;B93&amp;"|"&amp;TEXT(AT93,"yyyymmdd"))</f>
        <v>07|Wassana Phothong|20260301</v>
      </c>
      <c r="BB93" s="16" t="str">
        <f>IF(B93="","",TEXT(AZ93,"00")&amp;"|"&amp;B93&amp;"|"&amp;TEXT(AV93,"yyyymmdd"))</f>
        <v>02|Wassana Phothong|20260323</v>
      </c>
      <c r="BC93" s="16">
        <f>IF(OR(AQ93="YES",AQ93="Yes",AQ93="Y",AQ93=1),1,0)</f>
        <v>0</v>
      </c>
    </row>
    <row r="94" spans="1:55" s="11" customFormat="1" ht="24.75" customHeight="1">
      <c r="A94" s="12">
        <v>46112.559318622683</v>
      </c>
      <c r="B94" s="13" t="s">
        <v>59</v>
      </c>
      <c r="C94" s="14">
        <v>46107</v>
      </c>
      <c r="D94" s="15">
        <v>0.36458333333333331</v>
      </c>
      <c r="E94" s="15">
        <v>0.36875000000000002</v>
      </c>
      <c r="F94" s="16" t="s">
        <v>1744</v>
      </c>
      <c r="G94" s="17" t="s">
        <v>1745</v>
      </c>
      <c r="H94" s="16">
        <v>10</v>
      </c>
      <c r="I94" s="18" t="s">
        <v>1746</v>
      </c>
      <c r="J94" s="16">
        <v>5</v>
      </c>
      <c r="K94" s="18" t="s">
        <v>1747</v>
      </c>
      <c r="L94" s="16">
        <v>5</v>
      </c>
      <c r="M94" s="18" t="s">
        <v>1748</v>
      </c>
      <c r="N94" s="16">
        <v>5</v>
      </c>
      <c r="O94" s="18" t="s">
        <v>1749</v>
      </c>
      <c r="P94" s="16">
        <v>4</v>
      </c>
      <c r="Q94" s="19" t="s">
        <v>1750</v>
      </c>
      <c r="R94" s="16">
        <v>3</v>
      </c>
      <c r="S94" s="19" t="s">
        <v>1751</v>
      </c>
      <c r="T94" s="16">
        <v>5</v>
      </c>
      <c r="U94" s="18" t="s">
        <v>1752</v>
      </c>
      <c r="V94" s="16">
        <v>6</v>
      </c>
      <c r="W94" s="18" t="s">
        <v>1753</v>
      </c>
      <c r="X94" s="16">
        <v>4</v>
      </c>
      <c r="Y94" s="18" t="s">
        <v>1754</v>
      </c>
      <c r="Z94" s="16">
        <v>3</v>
      </c>
      <c r="AA94" s="18" t="s">
        <v>1755</v>
      </c>
      <c r="AB94" s="16">
        <v>5</v>
      </c>
      <c r="AC94" s="18" t="s">
        <v>1756</v>
      </c>
      <c r="AD94" s="16">
        <v>5</v>
      </c>
      <c r="AE94" s="18" t="s">
        <v>1757</v>
      </c>
      <c r="AF94" s="16">
        <v>5</v>
      </c>
      <c r="AG94" s="18" t="s">
        <v>1758</v>
      </c>
      <c r="AH94" s="16">
        <v>5</v>
      </c>
      <c r="AI94" s="18" t="s">
        <v>1759</v>
      </c>
      <c r="AJ94" s="16">
        <v>10</v>
      </c>
      <c r="AK94" s="18" t="s">
        <v>1760</v>
      </c>
      <c r="AL94" s="16">
        <v>5</v>
      </c>
      <c r="AM94" s="18" t="s">
        <v>1761</v>
      </c>
      <c r="AN94" s="16">
        <v>5</v>
      </c>
      <c r="AO94" s="18" t="s">
        <v>1762</v>
      </c>
      <c r="AP94" s="16" t="s">
        <v>79</v>
      </c>
      <c r="AQ94" s="18" t="s">
        <v>1763</v>
      </c>
      <c r="AR94" s="16"/>
      <c r="AS94" s="20">
        <f>SUM(H94,J94,L94,N94,P94,R94,T94,V94,X94,Z94,AB94,AD94,AF94,AH94,AJ94,AL94,AN94)</f>
        <v>90</v>
      </c>
      <c r="AT94" s="14">
        <f>IF(C94="","",DATE(YEAR(C94),MONTH(C94),1))</f>
        <v>46082</v>
      </c>
      <c r="AU94" s="16" t="str">
        <f>IF(AT94="","",TEXT(AT94,"mmmm yyyy"))</f>
        <v>March 2026</v>
      </c>
      <c r="AV94" s="14">
        <f>IF(C94="","",C94-WEEKDAY(C94,2)+1)</f>
        <v>46104</v>
      </c>
      <c r="AW94" s="14">
        <f>IF(AV94="","",AV94+6)</f>
        <v>46110</v>
      </c>
      <c r="AX94" s="16" t="str">
        <f>IF(AV94="","",TEXT(AV94,"dd/mm/yyyy")&amp;" - "&amp;TEXT(AW94,"dd/mm/yyyy"))</f>
        <v>23/03/2026 - 29/03/2026</v>
      </c>
      <c r="AY94" s="16">
        <f>IF(B94="","",COUNTIFS($B$5:B94,B94,$AT$5:AT94,AT94))</f>
        <v>9</v>
      </c>
      <c r="AZ94" s="16">
        <f>IF(B94="","",COUNTIFS($B$5:B94,B94,$AV$5:AV94,AV94))</f>
        <v>2</v>
      </c>
      <c r="BA94" s="16" t="str">
        <f>IF(B94="","",TEXT(AY94,"00")&amp;"|"&amp;B94&amp;"|"&amp;TEXT(AT94,"yyyymmdd"))</f>
        <v>09|Chatkonnaphat Bhusomya|20260301</v>
      </c>
      <c r="BB94" s="16" t="str">
        <f>IF(B94="","",TEXT(AZ94,"00")&amp;"|"&amp;B94&amp;"|"&amp;TEXT(AV94,"yyyymmdd"))</f>
        <v>02|Chatkonnaphat Bhusomya|20260323</v>
      </c>
      <c r="BC94" s="16">
        <f>IF(OR(AQ94="YES",AQ94="Yes",AQ94="Y",AQ94=1),1,0)</f>
        <v>0</v>
      </c>
    </row>
    <row r="95" spans="1:55" s="11" customFormat="1" ht="24.75" customHeight="1">
      <c r="A95" s="12">
        <v>46112.614294571758</v>
      </c>
      <c r="B95" s="13" t="s">
        <v>123</v>
      </c>
      <c r="C95" s="14">
        <v>46107</v>
      </c>
      <c r="D95" s="15">
        <v>0.51249999999999996</v>
      </c>
      <c r="E95" s="15">
        <v>0.52222222222222225</v>
      </c>
      <c r="F95" s="16" t="s">
        <v>1764</v>
      </c>
      <c r="G95" s="17" t="s">
        <v>1765</v>
      </c>
      <c r="H95" s="16">
        <v>10</v>
      </c>
      <c r="I95" s="18" t="s">
        <v>1766</v>
      </c>
      <c r="J95" s="16">
        <v>5</v>
      </c>
      <c r="K95" s="18" t="s">
        <v>1767</v>
      </c>
      <c r="L95" s="16">
        <v>5</v>
      </c>
      <c r="M95" s="18" t="s">
        <v>1768</v>
      </c>
      <c r="N95" s="16">
        <v>5</v>
      </c>
      <c r="O95" s="18" t="s">
        <v>1769</v>
      </c>
      <c r="P95" s="16">
        <v>5</v>
      </c>
      <c r="Q95" s="19" t="s">
        <v>1770</v>
      </c>
      <c r="R95" s="16">
        <v>5</v>
      </c>
      <c r="S95" s="19" t="s">
        <v>1771</v>
      </c>
      <c r="T95" s="16">
        <v>5</v>
      </c>
      <c r="U95" s="18" t="s">
        <v>1772</v>
      </c>
      <c r="V95" s="16">
        <v>8</v>
      </c>
      <c r="W95" s="18" t="s">
        <v>1773</v>
      </c>
      <c r="X95" s="16">
        <v>5</v>
      </c>
      <c r="Y95" s="18" t="s">
        <v>1774</v>
      </c>
      <c r="Z95" s="16">
        <v>4</v>
      </c>
      <c r="AA95" s="18" t="s">
        <v>1775</v>
      </c>
      <c r="AB95" s="16">
        <v>5</v>
      </c>
      <c r="AC95" s="18" t="s">
        <v>1776</v>
      </c>
      <c r="AD95" s="16">
        <v>5</v>
      </c>
      <c r="AE95" s="18" t="s">
        <v>1777</v>
      </c>
      <c r="AF95" s="16">
        <v>5</v>
      </c>
      <c r="AG95" s="18" t="s">
        <v>1758</v>
      </c>
      <c r="AH95" s="16">
        <v>5</v>
      </c>
      <c r="AI95" s="18" t="s">
        <v>1778</v>
      </c>
      <c r="AJ95" s="16">
        <v>10</v>
      </c>
      <c r="AK95" s="18" t="s">
        <v>1779</v>
      </c>
      <c r="AL95" s="16">
        <v>5</v>
      </c>
      <c r="AM95" s="18" t="s">
        <v>1507</v>
      </c>
      <c r="AN95" s="16">
        <v>5</v>
      </c>
      <c r="AO95" s="18" t="s">
        <v>1508</v>
      </c>
      <c r="AP95" s="16" t="s">
        <v>79</v>
      </c>
      <c r="AQ95" s="18" t="s">
        <v>1780</v>
      </c>
      <c r="AR95" s="16"/>
      <c r="AS95" s="20">
        <f>SUM(H95,J95,L95,N95,P95,R95,T95,V95,X95,Z95,AB95,AD95,AF95,AH95,AJ95,AL95,AN95)</f>
        <v>97</v>
      </c>
      <c r="AT95" s="14">
        <f>IF(C95="","",DATE(YEAR(C95),MONTH(C95),1))</f>
        <v>46082</v>
      </c>
      <c r="AU95" s="16" t="str">
        <f>IF(AT95="","",TEXT(AT95,"mmmm yyyy"))</f>
        <v>March 2026</v>
      </c>
      <c r="AV95" s="14">
        <f>IF(C95="","",C95-WEEKDAY(C95,2)+1)</f>
        <v>46104</v>
      </c>
      <c r="AW95" s="14">
        <f>IF(AV95="","",AV95+6)</f>
        <v>46110</v>
      </c>
      <c r="AX95" s="16" t="str">
        <f>IF(AV95="","",TEXT(AV95,"dd/mm/yyyy")&amp;" - "&amp;TEXT(AW95,"dd/mm/yyyy"))</f>
        <v>23/03/2026 - 29/03/2026</v>
      </c>
      <c r="AY95" s="16">
        <f>IF(B95="","",COUNTIFS($B$5:B95,B95,$AT$5:AT95,AT95))</f>
        <v>9</v>
      </c>
      <c r="AZ95" s="16">
        <f>IF(B95="","",COUNTIFS($B$5:B95,B95,$AV$5:AV95,AV95))</f>
        <v>2</v>
      </c>
      <c r="BA95" s="16" t="str">
        <f>IF(B95="","",TEXT(AY95,"00")&amp;"|"&amp;B95&amp;"|"&amp;TEXT(AT95,"yyyymmdd"))</f>
        <v>09|Jariyawadee Taboodda|20260301</v>
      </c>
      <c r="BB95" s="16" t="str">
        <f>IF(B95="","",TEXT(AZ95,"00")&amp;"|"&amp;B95&amp;"|"&amp;TEXT(AV95,"yyyymmdd"))</f>
        <v>02|Jariyawadee Taboodda|20260323</v>
      </c>
      <c r="BC95" s="16">
        <f>IF(OR(AQ95="YES",AQ95="Yes",AQ95="Y",AQ95=1),1,0)</f>
        <v>0</v>
      </c>
    </row>
    <row r="96" spans="1:55" s="11" customFormat="1" ht="24.75" customHeight="1">
      <c r="A96" s="12">
        <v>46112.675685879629</v>
      </c>
      <c r="B96" s="13" t="s">
        <v>1130</v>
      </c>
      <c r="C96" s="14">
        <v>46107</v>
      </c>
      <c r="D96" s="15">
        <v>0.49166666666666659</v>
      </c>
      <c r="E96" s="15">
        <v>0.51180555555555551</v>
      </c>
      <c r="F96" s="16" t="s">
        <v>1781</v>
      </c>
      <c r="G96" s="17" t="s">
        <v>1782</v>
      </c>
      <c r="H96" s="16">
        <v>9</v>
      </c>
      <c r="I96" s="18" t="s">
        <v>1783</v>
      </c>
      <c r="J96" s="16">
        <v>5</v>
      </c>
      <c r="K96" s="18" t="s">
        <v>1784</v>
      </c>
      <c r="L96" s="16">
        <v>5</v>
      </c>
      <c r="M96" s="18" t="s">
        <v>1785</v>
      </c>
      <c r="N96" s="16">
        <v>5</v>
      </c>
      <c r="O96" s="18" t="s">
        <v>1786</v>
      </c>
      <c r="P96" s="16">
        <v>5</v>
      </c>
      <c r="Q96" s="19" t="s">
        <v>1787</v>
      </c>
      <c r="R96" s="16">
        <v>4</v>
      </c>
      <c r="S96" s="19" t="s">
        <v>1788</v>
      </c>
      <c r="T96" s="16">
        <v>5</v>
      </c>
      <c r="U96" s="18" t="s">
        <v>1789</v>
      </c>
      <c r="V96" s="16">
        <v>9</v>
      </c>
      <c r="W96" s="18" t="s">
        <v>1790</v>
      </c>
      <c r="X96" s="16">
        <v>5</v>
      </c>
      <c r="Y96" s="18" t="s">
        <v>1791</v>
      </c>
      <c r="Z96" s="16">
        <v>4</v>
      </c>
      <c r="AA96" s="18" t="s">
        <v>1792</v>
      </c>
      <c r="AB96" s="16">
        <v>4</v>
      </c>
      <c r="AC96" s="18" t="s">
        <v>1793</v>
      </c>
      <c r="AD96" s="16">
        <v>4</v>
      </c>
      <c r="AE96" s="18" t="s">
        <v>1794</v>
      </c>
      <c r="AF96" s="16">
        <v>5</v>
      </c>
      <c r="AG96" s="18" t="s">
        <v>1795</v>
      </c>
      <c r="AH96" s="16">
        <v>4</v>
      </c>
      <c r="AI96" s="18" t="s">
        <v>1796</v>
      </c>
      <c r="AJ96" s="16">
        <v>10</v>
      </c>
      <c r="AK96" s="18" t="s">
        <v>1797</v>
      </c>
      <c r="AL96" s="16">
        <v>5</v>
      </c>
      <c r="AM96" s="18" t="s">
        <v>1798</v>
      </c>
      <c r="AN96" s="16">
        <v>5</v>
      </c>
      <c r="AO96" s="18" t="s">
        <v>1799</v>
      </c>
      <c r="AP96" s="16" t="s">
        <v>79</v>
      </c>
      <c r="AQ96" s="18" t="s">
        <v>1800</v>
      </c>
      <c r="AR96" s="16"/>
      <c r="AS96" s="20">
        <f>SUM(H96,J96,L96,N96,P96,R96,T96,V96,X96,Z96,AB96,AD96,AF96,AH96,AJ96,AL96,AN96)</f>
        <v>93</v>
      </c>
      <c r="AT96" s="14">
        <f>IF(C96="","",DATE(YEAR(C96),MONTH(C96),1))</f>
        <v>46082</v>
      </c>
      <c r="AU96" s="16" t="str">
        <f>IF(AT96="","",TEXT(AT96,"mmmm yyyy"))</f>
        <v>March 2026</v>
      </c>
      <c r="AV96" s="14">
        <f>IF(C96="","",C96-WEEKDAY(C96,2)+1)</f>
        <v>46104</v>
      </c>
      <c r="AW96" s="14">
        <f>IF(AV96="","",AV96+6)</f>
        <v>46110</v>
      </c>
      <c r="AX96" s="16" t="str">
        <f>IF(AV96="","",TEXT(AV96,"dd/mm/yyyy")&amp;" - "&amp;TEXT(AW96,"dd/mm/yyyy"))</f>
        <v>23/03/2026 - 29/03/2026</v>
      </c>
      <c r="AY96" s="16">
        <f>IF(B96="","",COUNTIFS($B$5:B96,B96,$AT$5:AT96,AT96))</f>
        <v>7</v>
      </c>
      <c r="AZ96" s="16">
        <f>IF(B96="","",COUNTIFS($B$5:B96,B96,$AV$5:AV96,AV96))</f>
        <v>6</v>
      </c>
      <c r="BA96" s="16" t="str">
        <f>IF(B96="","",TEXT(AY96,"00")&amp;"|"&amp;B96&amp;"|"&amp;TEXT(AT96,"yyyymmdd"))</f>
        <v>07|Krivut Vongkampan|20260301</v>
      </c>
      <c r="BB96" s="16" t="str">
        <f>IF(B96="","",TEXT(AZ96,"00")&amp;"|"&amp;B96&amp;"|"&amp;TEXT(AV96,"yyyymmdd"))</f>
        <v>06|Krivut Vongkampan|20260323</v>
      </c>
      <c r="BC96" s="16">
        <f>IF(OR(AQ96="YES",AQ96="Yes",AQ96="Y",AQ96=1),1,0)</f>
        <v>0</v>
      </c>
    </row>
    <row r="97" spans="1:55" s="11" customFormat="1" ht="24.75" customHeight="1">
      <c r="A97" s="12">
        <v>46112.687909803237</v>
      </c>
      <c r="B97" s="13" t="s">
        <v>1130</v>
      </c>
      <c r="C97" s="14">
        <v>46107</v>
      </c>
      <c r="D97" s="15">
        <v>0.4909722222222222</v>
      </c>
      <c r="E97" s="15">
        <v>0.51111111111111107</v>
      </c>
      <c r="F97" s="16" t="s">
        <v>1801</v>
      </c>
      <c r="G97" s="17" t="s">
        <v>1802</v>
      </c>
      <c r="H97" s="16">
        <v>10</v>
      </c>
      <c r="I97" s="18" t="s">
        <v>1803</v>
      </c>
      <c r="J97" s="16">
        <v>5</v>
      </c>
      <c r="K97" s="18" t="s">
        <v>1804</v>
      </c>
      <c r="L97" s="16">
        <v>5</v>
      </c>
      <c r="M97" s="18" t="s">
        <v>1805</v>
      </c>
      <c r="N97" s="16">
        <v>5</v>
      </c>
      <c r="O97" s="18" t="s">
        <v>1806</v>
      </c>
      <c r="P97" s="16">
        <v>5</v>
      </c>
      <c r="Q97" s="19" t="s">
        <v>1807</v>
      </c>
      <c r="R97" s="16">
        <v>5</v>
      </c>
      <c r="S97" s="19" t="s">
        <v>1808</v>
      </c>
      <c r="T97" s="16">
        <v>5</v>
      </c>
      <c r="U97" s="18" t="s">
        <v>1809</v>
      </c>
      <c r="V97" s="16">
        <v>8</v>
      </c>
      <c r="W97" s="18" t="s">
        <v>1810</v>
      </c>
      <c r="X97" s="16">
        <v>5</v>
      </c>
      <c r="Y97" s="18" t="s">
        <v>1811</v>
      </c>
      <c r="Z97" s="16">
        <v>5</v>
      </c>
      <c r="AA97" s="18" t="s">
        <v>1812</v>
      </c>
      <c r="AB97" s="16">
        <v>5</v>
      </c>
      <c r="AC97" s="18" t="s">
        <v>1813</v>
      </c>
      <c r="AD97" s="16">
        <v>5</v>
      </c>
      <c r="AE97" s="18" t="s">
        <v>1814</v>
      </c>
      <c r="AF97" s="16">
        <v>5</v>
      </c>
      <c r="AG97" s="18" t="s">
        <v>1815</v>
      </c>
      <c r="AH97" s="16">
        <v>5</v>
      </c>
      <c r="AI97" s="18" t="s">
        <v>1816</v>
      </c>
      <c r="AJ97" s="16">
        <v>10</v>
      </c>
      <c r="AK97" s="18" t="s">
        <v>1817</v>
      </c>
      <c r="AL97" s="16">
        <v>5</v>
      </c>
      <c r="AM97" s="18" t="s">
        <v>1818</v>
      </c>
      <c r="AN97" s="16">
        <v>5</v>
      </c>
      <c r="AO97" s="18" t="s">
        <v>1819</v>
      </c>
      <c r="AP97" s="16" t="s">
        <v>79</v>
      </c>
      <c r="AQ97" s="18" t="s">
        <v>1820</v>
      </c>
      <c r="AR97" s="16"/>
      <c r="AS97" s="20">
        <f>SUM(H97,J97,L97,N97,P97,R97,T97,V97,X97,Z97,AB97,AD97,AF97,AH97,AJ97,AL97,AN97)</f>
        <v>98</v>
      </c>
      <c r="AT97" s="14">
        <f>IF(C97="","",DATE(YEAR(C97),MONTH(C97),1))</f>
        <v>46082</v>
      </c>
      <c r="AU97" s="16" t="str">
        <f>IF(AT97="","",TEXT(AT97,"mmmm yyyy"))</f>
        <v>March 2026</v>
      </c>
      <c r="AV97" s="14">
        <f>IF(C97="","",C97-WEEKDAY(C97,2)+1)</f>
        <v>46104</v>
      </c>
      <c r="AW97" s="14">
        <f>IF(AV97="","",AV97+6)</f>
        <v>46110</v>
      </c>
      <c r="AX97" s="16" t="str">
        <f>IF(AV97="","",TEXT(AV97,"dd/mm/yyyy")&amp;" - "&amp;TEXT(AW97,"dd/mm/yyyy"))</f>
        <v>23/03/2026 - 29/03/2026</v>
      </c>
      <c r="AY97" s="16">
        <f>IF(B97="","",COUNTIFS($B$5:B97,B97,$AT$5:AT97,AT97))</f>
        <v>8</v>
      </c>
      <c r="AZ97" s="16">
        <f>IF(B97="","",COUNTIFS($B$5:B97,B97,$AV$5:AV97,AV97))</f>
        <v>7</v>
      </c>
      <c r="BA97" s="16" t="str">
        <f>IF(B97="","",TEXT(AY97,"00")&amp;"|"&amp;B97&amp;"|"&amp;TEXT(AT97,"yyyymmdd"))</f>
        <v>08|Krivut Vongkampan|20260301</v>
      </c>
      <c r="BB97" s="16" t="str">
        <f>IF(B97="","",TEXT(AZ97,"00")&amp;"|"&amp;B97&amp;"|"&amp;TEXT(AV97,"yyyymmdd"))</f>
        <v>07|Krivut Vongkampan|20260323</v>
      </c>
      <c r="BC97" s="16">
        <f>IF(OR(AQ97="YES",AQ97="Yes",AQ97="Y",AQ97=1),1,0)</f>
        <v>0</v>
      </c>
    </row>
    <row r="98" spans="1:55" s="11" customFormat="1" ht="24.75" customHeight="1">
      <c r="A98" s="12">
        <v>46112.713581736112</v>
      </c>
      <c r="B98" s="13" t="s">
        <v>385</v>
      </c>
      <c r="C98" s="14">
        <v>46108</v>
      </c>
      <c r="D98" s="15">
        <v>0.78125</v>
      </c>
      <c r="E98" s="15">
        <v>0.79791666666666672</v>
      </c>
      <c r="F98" s="16" t="s">
        <v>1821</v>
      </c>
      <c r="G98" s="17" t="s">
        <v>1822</v>
      </c>
      <c r="H98" s="16">
        <v>10</v>
      </c>
      <c r="I98" s="18" t="s">
        <v>1823</v>
      </c>
      <c r="J98" s="16">
        <v>5</v>
      </c>
      <c r="K98" s="18" t="s">
        <v>1824</v>
      </c>
      <c r="L98" s="16">
        <v>5</v>
      </c>
      <c r="M98" s="18" t="s">
        <v>1825</v>
      </c>
      <c r="N98" s="16">
        <v>5</v>
      </c>
      <c r="O98" s="18" t="s">
        <v>1826</v>
      </c>
      <c r="P98" s="16">
        <v>4</v>
      </c>
      <c r="Q98" s="19" t="s">
        <v>1827</v>
      </c>
      <c r="R98" s="16">
        <v>4</v>
      </c>
      <c r="S98" s="19" t="s">
        <v>1828</v>
      </c>
      <c r="T98" s="16">
        <v>5</v>
      </c>
      <c r="U98" s="18" t="s">
        <v>1829</v>
      </c>
      <c r="V98" s="16">
        <v>8</v>
      </c>
      <c r="W98" s="18" t="s">
        <v>1830</v>
      </c>
      <c r="X98" s="16">
        <v>5</v>
      </c>
      <c r="Y98" s="18" t="s">
        <v>1831</v>
      </c>
      <c r="Z98" s="16">
        <v>4</v>
      </c>
      <c r="AA98" s="18" t="s">
        <v>1832</v>
      </c>
      <c r="AB98" s="16">
        <v>4</v>
      </c>
      <c r="AC98" s="18" t="s">
        <v>1833</v>
      </c>
      <c r="AD98" s="16">
        <v>5</v>
      </c>
      <c r="AE98" s="18" t="s">
        <v>1834</v>
      </c>
      <c r="AF98" s="16">
        <v>5</v>
      </c>
      <c r="AG98" s="18" t="s">
        <v>1835</v>
      </c>
      <c r="AH98" s="16">
        <v>5</v>
      </c>
      <c r="AI98" s="18" t="s">
        <v>1836</v>
      </c>
      <c r="AJ98" s="16">
        <v>10</v>
      </c>
      <c r="AK98" s="18" t="s">
        <v>1837</v>
      </c>
      <c r="AL98" s="16">
        <v>5</v>
      </c>
      <c r="AM98" s="18" t="s">
        <v>1838</v>
      </c>
      <c r="AN98" s="16">
        <v>5</v>
      </c>
      <c r="AO98" s="18" t="s">
        <v>1839</v>
      </c>
      <c r="AP98" s="16" t="s">
        <v>79</v>
      </c>
      <c r="AQ98" s="18" t="s">
        <v>1840</v>
      </c>
      <c r="AR98" s="16"/>
      <c r="AS98" s="20">
        <f>SUM(H98,J98,L98,N98,P98,R98,T98,V98,X98,Z98,AB98,AD98,AF98,AH98,AJ98,AL98,AN98)</f>
        <v>94</v>
      </c>
      <c r="AT98" s="14">
        <f>IF(C98="","",DATE(YEAR(C98),MONTH(C98),1))</f>
        <v>46082</v>
      </c>
      <c r="AU98" s="16" t="str">
        <f>IF(AT98="","",TEXT(AT98,"mmmm yyyy"))</f>
        <v>March 2026</v>
      </c>
      <c r="AV98" s="14">
        <f>IF(C98="","",C98-WEEKDAY(C98,2)+1)</f>
        <v>46104</v>
      </c>
      <c r="AW98" s="14">
        <f>IF(AV98="","",AV98+6)</f>
        <v>46110</v>
      </c>
      <c r="AX98" s="16" t="str">
        <f>IF(AV98="","",TEXT(AV98,"dd/mm/yyyy")&amp;" - "&amp;TEXT(AW98,"dd/mm/yyyy"))</f>
        <v>23/03/2026 - 29/03/2026</v>
      </c>
      <c r="AY98" s="16">
        <f>IF(B98="","",COUNTIFS($B$5:B98,B98,$AT$5:AT98,AT98))</f>
        <v>7</v>
      </c>
      <c r="AZ98" s="16">
        <f>IF(B98="","",COUNTIFS($B$5:B98,B98,$AV$5:AV98,AV98))</f>
        <v>1</v>
      </c>
      <c r="BA98" s="16" t="str">
        <f>IF(B98="","",TEXT(AY98,"00")&amp;"|"&amp;B98&amp;"|"&amp;TEXT(AT98,"yyyymmdd"))</f>
        <v>07|Natcha Chai-in|20260301</v>
      </c>
      <c r="BB98" s="16" t="str">
        <f>IF(B98="","",TEXT(AZ98,"00")&amp;"|"&amp;B98&amp;"|"&amp;TEXT(AV98,"yyyymmdd"))</f>
        <v>01|Natcha Chai-in|20260323</v>
      </c>
      <c r="BC98" s="16">
        <f>IF(OR(AQ98="YES",AQ98="Yes",AQ98="Y",AQ98=1),1,0)</f>
        <v>0</v>
      </c>
    </row>
    <row r="99" spans="1:55" s="11" customFormat="1" ht="24.75" customHeight="1">
      <c r="A99" s="12">
        <v>46113.424414768517</v>
      </c>
      <c r="B99" s="13" t="s">
        <v>184</v>
      </c>
      <c r="C99" s="14">
        <v>46108</v>
      </c>
      <c r="D99" s="15">
        <v>0.48819444444444438</v>
      </c>
      <c r="E99" s="15">
        <v>0.50138888888888888</v>
      </c>
      <c r="F99" s="16" t="s">
        <v>1841</v>
      </c>
      <c r="G99" s="17" t="s">
        <v>1842</v>
      </c>
      <c r="H99" s="16">
        <v>10</v>
      </c>
      <c r="I99" s="18" t="s">
        <v>1843</v>
      </c>
      <c r="J99" s="16">
        <v>5</v>
      </c>
      <c r="K99" s="18" t="s">
        <v>1844</v>
      </c>
      <c r="L99" s="16">
        <v>5</v>
      </c>
      <c r="M99" s="18" t="s">
        <v>1845</v>
      </c>
      <c r="N99" s="16">
        <v>5</v>
      </c>
      <c r="O99" s="18" t="s">
        <v>1846</v>
      </c>
      <c r="P99" s="16">
        <v>5</v>
      </c>
      <c r="Q99" s="19" t="s">
        <v>1847</v>
      </c>
      <c r="R99" s="16">
        <v>5</v>
      </c>
      <c r="S99" s="19" t="s">
        <v>1848</v>
      </c>
      <c r="T99" s="16">
        <v>4</v>
      </c>
      <c r="U99" s="18" t="s">
        <v>1849</v>
      </c>
      <c r="V99" s="16">
        <v>8</v>
      </c>
      <c r="W99" s="18" t="s">
        <v>1850</v>
      </c>
      <c r="X99" s="16">
        <v>5</v>
      </c>
      <c r="Y99" s="18" t="s">
        <v>1851</v>
      </c>
      <c r="Z99" s="16">
        <v>5</v>
      </c>
      <c r="AA99" s="18" t="s">
        <v>1852</v>
      </c>
      <c r="AB99" s="16">
        <v>4</v>
      </c>
      <c r="AC99" s="18" t="s">
        <v>1853</v>
      </c>
      <c r="AD99" s="16">
        <v>4</v>
      </c>
      <c r="AE99" s="18" t="s">
        <v>1854</v>
      </c>
      <c r="AF99" s="16">
        <v>5</v>
      </c>
      <c r="AG99" s="18" t="s">
        <v>1855</v>
      </c>
      <c r="AH99" s="16">
        <v>5</v>
      </c>
      <c r="AI99" s="18" t="s">
        <v>1856</v>
      </c>
      <c r="AJ99" s="16">
        <v>10</v>
      </c>
      <c r="AK99" s="18" t="s">
        <v>1857</v>
      </c>
      <c r="AL99" s="16">
        <v>3</v>
      </c>
      <c r="AM99" s="18" t="s">
        <v>1858</v>
      </c>
      <c r="AN99" s="16">
        <v>5</v>
      </c>
      <c r="AO99" s="18" t="s">
        <v>1859</v>
      </c>
      <c r="AP99" s="16" t="s">
        <v>79</v>
      </c>
      <c r="AQ99" s="18" t="s">
        <v>1860</v>
      </c>
      <c r="AR99" s="16"/>
      <c r="AS99" s="20">
        <f>SUM(H99,J99,L99,N99,P99,R99,T99,V99,X99,Z99,AB99,AD99,AF99,AH99,AJ99,AL99,AN99)</f>
        <v>93</v>
      </c>
      <c r="AT99" s="14">
        <f>IF(C99="","",DATE(YEAR(C99),MONTH(C99),1))</f>
        <v>46082</v>
      </c>
      <c r="AU99" s="16" t="str">
        <f>IF(AT99="","",TEXT(AT99,"mmmm yyyy"))</f>
        <v>March 2026</v>
      </c>
      <c r="AV99" s="14">
        <f>IF(C99="","",C99-WEEKDAY(C99,2)+1)</f>
        <v>46104</v>
      </c>
      <c r="AW99" s="14">
        <f>IF(AV99="","",AV99+6)</f>
        <v>46110</v>
      </c>
      <c r="AX99" s="16" t="str">
        <f>IF(AV99="","",TEXT(AV99,"dd/mm/yyyy")&amp;" - "&amp;TEXT(AW99,"dd/mm/yyyy"))</f>
        <v>23/03/2026 - 29/03/2026</v>
      </c>
      <c r="AY99" s="16">
        <f>IF(B99="","",COUNTIFS($B$5:B99,B99,$AT$5:AT99,AT99))</f>
        <v>9</v>
      </c>
      <c r="AZ99" s="16">
        <f>IF(B99="","",COUNTIFS($B$5:B99,B99,$AV$5:AV99,AV99))</f>
        <v>3</v>
      </c>
      <c r="BA99" s="16" t="str">
        <f>IF(B99="","",TEXT(AY99,"00")&amp;"|"&amp;B99&amp;"|"&amp;TEXT(AT99,"yyyymmdd"))</f>
        <v>09|Wachiraporn chailittichai|20260301</v>
      </c>
      <c r="BB99" s="16" t="str">
        <f>IF(B99="","",TEXT(AZ99,"00")&amp;"|"&amp;B99&amp;"|"&amp;TEXT(AV99,"yyyymmdd"))</f>
        <v>03|Wachiraporn chailittichai|20260323</v>
      </c>
      <c r="BC99" s="16">
        <f>IF(OR(AQ99="YES",AQ99="Yes",AQ99="Y",AQ99=1),1,0)</f>
        <v>0</v>
      </c>
    </row>
    <row r="100" spans="1:55" s="11" customFormat="1" ht="24.75" customHeight="1">
      <c r="A100" s="12">
        <v>46113.452650462961</v>
      </c>
      <c r="B100" s="13" t="s">
        <v>184</v>
      </c>
      <c r="C100" s="14">
        <v>46108</v>
      </c>
      <c r="D100" s="15">
        <v>0.51944444444444449</v>
      </c>
      <c r="E100" s="15">
        <v>0.52777777777777779</v>
      </c>
      <c r="F100" s="16" t="s">
        <v>1861</v>
      </c>
      <c r="G100" s="38" t="s">
        <v>1862</v>
      </c>
      <c r="H100" s="16">
        <v>9</v>
      </c>
      <c r="I100" s="18" t="s">
        <v>1863</v>
      </c>
      <c r="J100" s="16">
        <v>4</v>
      </c>
      <c r="K100" s="18" t="s">
        <v>1864</v>
      </c>
      <c r="L100" s="16">
        <v>3</v>
      </c>
      <c r="M100" s="18" t="s">
        <v>1865</v>
      </c>
      <c r="N100" s="16">
        <v>2</v>
      </c>
      <c r="O100" s="18" t="s">
        <v>1866</v>
      </c>
      <c r="P100" s="16">
        <v>3</v>
      </c>
      <c r="Q100" s="19" t="s">
        <v>1867</v>
      </c>
      <c r="R100" s="16">
        <v>3</v>
      </c>
      <c r="S100" s="19" t="s">
        <v>1868</v>
      </c>
      <c r="T100" s="16">
        <v>3</v>
      </c>
      <c r="U100" s="18" t="s">
        <v>1869</v>
      </c>
      <c r="V100" s="16">
        <v>5</v>
      </c>
      <c r="W100" s="18" t="s">
        <v>1870</v>
      </c>
      <c r="X100" s="16">
        <v>4</v>
      </c>
      <c r="Y100" s="18" t="s">
        <v>1871</v>
      </c>
      <c r="Z100" s="16">
        <v>2</v>
      </c>
      <c r="AA100" s="18" t="s">
        <v>1872</v>
      </c>
      <c r="AB100" s="16">
        <v>3</v>
      </c>
      <c r="AC100" s="18" t="s">
        <v>1873</v>
      </c>
      <c r="AD100" s="16">
        <v>3</v>
      </c>
      <c r="AE100" s="18" t="s">
        <v>1874</v>
      </c>
      <c r="AF100" s="16">
        <v>5</v>
      </c>
      <c r="AG100" s="18" t="s">
        <v>1875</v>
      </c>
      <c r="AH100" s="16">
        <v>3</v>
      </c>
      <c r="AI100" s="18" t="s">
        <v>1876</v>
      </c>
      <c r="AJ100" s="16">
        <v>6</v>
      </c>
      <c r="AK100" s="18" t="s">
        <v>1877</v>
      </c>
      <c r="AL100" s="16">
        <v>4</v>
      </c>
      <c r="AM100" s="18" t="s">
        <v>1878</v>
      </c>
      <c r="AN100" s="16">
        <v>5</v>
      </c>
      <c r="AO100" s="18" t="s">
        <v>1879</v>
      </c>
      <c r="AP100" s="16" t="s">
        <v>79</v>
      </c>
      <c r="AQ100" s="18" t="s">
        <v>1880</v>
      </c>
      <c r="AR100" s="16"/>
      <c r="AS100" s="20">
        <f>SUM(H100,J100,L100,N100,P100,R100,T100,V100,X100,Z100,AB100,AD100,AF100,AH100,AJ100,AL100,AN100)</f>
        <v>67</v>
      </c>
      <c r="AT100" s="14">
        <f>IF(C100="","",DATE(YEAR(C100),MONTH(C100),1))</f>
        <v>46082</v>
      </c>
      <c r="AU100" s="16" t="str">
        <f>IF(AT100="","",TEXT(AT100,"mmmm yyyy"))</f>
        <v>March 2026</v>
      </c>
      <c r="AV100" s="14">
        <f>IF(C100="","",C100-WEEKDAY(C100,2)+1)</f>
        <v>46104</v>
      </c>
      <c r="AW100" s="14">
        <f>IF(AV100="","",AV100+6)</f>
        <v>46110</v>
      </c>
      <c r="AX100" s="16" t="str">
        <f>IF(AV100="","",TEXT(AV100,"dd/mm/yyyy")&amp;" - "&amp;TEXT(AW100,"dd/mm/yyyy"))</f>
        <v>23/03/2026 - 29/03/2026</v>
      </c>
      <c r="AY100" s="16">
        <f>IF(B100="","",COUNTIFS($B$5:B100,B100,$AT$5:AT100,AT100))</f>
        <v>10</v>
      </c>
      <c r="AZ100" s="16">
        <f>IF(B100="","",COUNTIFS($B$5:B100,B100,$AV$5:AV100,AV100))</f>
        <v>4</v>
      </c>
      <c r="BA100" s="16" t="str">
        <f>IF(B100="","",TEXT(AY100,"00")&amp;"|"&amp;B100&amp;"|"&amp;TEXT(AT100,"yyyymmdd"))</f>
        <v>10|Wachiraporn chailittichai|20260301</v>
      </c>
      <c r="BB100" s="16" t="str">
        <f>IF(B100="","",TEXT(AZ100,"00")&amp;"|"&amp;B100&amp;"|"&amp;TEXT(AV100,"yyyymmdd"))</f>
        <v>04|Wachiraporn chailittichai|20260323</v>
      </c>
      <c r="BC100" s="16">
        <f>IF(OR(AQ100="YES",AQ100="Yes",AQ100="Y",AQ100=1),1,0)</f>
        <v>0</v>
      </c>
    </row>
    <row r="101" spans="1:55" s="11" customFormat="1" ht="24.75" customHeight="1">
      <c r="A101" s="12">
        <v>46112.622020567127</v>
      </c>
      <c r="B101" s="13" t="s">
        <v>81</v>
      </c>
      <c r="C101" s="14">
        <v>46109</v>
      </c>
      <c r="D101" s="15">
        <v>0.67569444444444449</v>
      </c>
      <c r="E101" s="15">
        <v>0.68194444444444446</v>
      </c>
      <c r="F101" s="16" t="s">
        <v>1881</v>
      </c>
      <c r="G101" s="17" t="s">
        <v>1882</v>
      </c>
      <c r="H101" s="16">
        <v>10</v>
      </c>
      <c r="I101" s="18" t="s">
        <v>1883</v>
      </c>
      <c r="J101" s="16">
        <v>5</v>
      </c>
      <c r="K101" s="18" t="s">
        <v>1884</v>
      </c>
      <c r="L101" s="16">
        <v>5</v>
      </c>
      <c r="M101" s="18" t="s">
        <v>1885</v>
      </c>
      <c r="N101" s="16">
        <v>5</v>
      </c>
      <c r="O101" s="18" t="s">
        <v>1886</v>
      </c>
      <c r="P101" s="16">
        <v>4</v>
      </c>
      <c r="Q101" s="19" t="s">
        <v>1887</v>
      </c>
      <c r="R101" s="16">
        <v>5</v>
      </c>
      <c r="S101" s="19" t="s">
        <v>1888</v>
      </c>
      <c r="T101" s="16">
        <v>5</v>
      </c>
      <c r="U101" s="18" t="s">
        <v>1889</v>
      </c>
      <c r="V101" s="16">
        <v>7</v>
      </c>
      <c r="W101" s="18" t="s">
        <v>1890</v>
      </c>
      <c r="X101" s="16">
        <v>4</v>
      </c>
      <c r="Y101" s="18" t="s">
        <v>1891</v>
      </c>
      <c r="Z101" s="16">
        <v>4</v>
      </c>
      <c r="AA101" s="18" t="s">
        <v>1892</v>
      </c>
      <c r="AB101" s="16">
        <v>5</v>
      </c>
      <c r="AC101" s="18" t="s">
        <v>1893</v>
      </c>
      <c r="AD101" s="16">
        <v>5</v>
      </c>
      <c r="AE101" s="18" t="s">
        <v>1503</v>
      </c>
      <c r="AF101" s="16">
        <v>5</v>
      </c>
      <c r="AG101" s="18" t="s">
        <v>1504</v>
      </c>
      <c r="AH101" s="16">
        <v>5</v>
      </c>
      <c r="AI101" s="18" t="s">
        <v>1894</v>
      </c>
      <c r="AJ101" s="16">
        <v>10</v>
      </c>
      <c r="AK101" s="18" t="s">
        <v>1895</v>
      </c>
      <c r="AL101" s="16">
        <v>5</v>
      </c>
      <c r="AM101" s="18" t="s">
        <v>1896</v>
      </c>
      <c r="AN101" s="16">
        <v>5</v>
      </c>
      <c r="AO101" s="18" t="s">
        <v>1508</v>
      </c>
      <c r="AP101" s="16" t="s">
        <v>79</v>
      </c>
      <c r="AQ101" s="18" t="s">
        <v>1897</v>
      </c>
      <c r="AR101" s="16"/>
      <c r="AS101" s="20">
        <f>SUM(H101,J101,L101,N101,P101,R101,T101,V101,X101,Z101,AB101,AD101,AF101,AH101,AJ101,AL101,AN101)</f>
        <v>94</v>
      </c>
      <c r="AT101" s="14">
        <f>IF(C101="","",DATE(YEAR(C101),MONTH(C101),1))</f>
        <v>46082</v>
      </c>
      <c r="AU101" s="16" t="str">
        <f>IF(AT101="","",TEXT(AT101,"mmmm yyyy"))</f>
        <v>March 2026</v>
      </c>
      <c r="AV101" s="14">
        <f>IF(C101="","",C101-WEEKDAY(C101,2)+1)</f>
        <v>46104</v>
      </c>
      <c r="AW101" s="14">
        <f>IF(AV101="","",AV101+6)</f>
        <v>46110</v>
      </c>
      <c r="AX101" s="16" t="str">
        <f>IF(AV101="","",TEXT(AV101,"dd/mm/yyyy")&amp;" - "&amp;TEXT(AW101,"dd/mm/yyyy"))</f>
        <v>23/03/2026 - 29/03/2026</v>
      </c>
      <c r="AY101" s="16">
        <f>IF(B101="","",COUNTIFS($B$5:B101,B101,$AT$5:AT101,AT101))</f>
        <v>7</v>
      </c>
      <c r="AZ101" s="16">
        <f>IF(B101="","",COUNTIFS($B$5:B101,B101,$AV$5:AV101,AV101))</f>
        <v>1</v>
      </c>
      <c r="BA101" s="16" t="str">
        <f>IF(B101="","",TEXT(AY101,"00")&amp;"|"&amp;B101&amp;"|"&amp;TEXT(AT101,"yyyymmdd"))</f>
        <v>07|Jureeporn Piddum|20260301</v>
      </c>
      <c r="BB101" s="16" t="str">
        <f>IF(B101="","",TEXT(AZ101,"00")&amp;"|"&amp;B101&amp;"|"&amp;TEXT(AV101,"yyyymmdd"))</f>
        <v>01|Jureeporn Piddum|20260323</v>
      </c>
      <c r="BC101" s="16">
        <f>IF(OR(AQ101="YES",AQ101="Yes",AQ101="Y",AQ101=1),1,0)</f>
        <v>0</v>
      </c>
    </row>
    <row r="102" spans="1:55" s="11" customFormat="1" ht="24.75" customHeight="1">
      <c r="A102" s="12">
        <v>46112.626292893518</v>
      </c>
      <c r="B102" s="13" t="s">
        <v>81</v>
      </c>
      <c r="C102" s="14">
        <v>46109</v>
      </c>
      <c r="D102" s="15">
        <v>0.36527777777777781</v>
      </c>
      <c r="E102" s="15">
        <v>0.37013888888888891</v>
      </c>
      <c r="F102" s="16" t="s">
        <v>1898</v>
      </c>
      <c r="G102" s="17" t="s">
        <v>1899</v>
      </c>
      <c r="H102" s="16">
        <v>10</v>
      </c>
      <c r="I102" s="18" t="s">
        <v>1900</v>
      </c>
      <c r="J102" s="16">
        <v>5</v>
      </c>
      <c r="K102" s="18" t="s">
        <v>1901</v>
      </c>
      <c r="L102" s="16">
        <v>5</v>
      </c>
      <c r="M102" s="18" t="s">
        <v>1902</v>
      </c>
      <c r="N102" s="16">
        <v>5</v>
      </c>
      <c r="O102" s="18" t="s">
        <v>1903</v>
      </c>
      <c r="P102" s="16">
        <v>4</v>
      </c>
      <c r="Q102" s="19" t="s">
        <v>1904</v>
      </c>
      <c r="R102" s="16">
        <v>4</v>
      </c>
      <c r="S102" s="19" t="s">
        <v>1905</v>
      </c>
      <c r="T102" s="16">
        <v>5</v>
      </c>
      <c r="U102" s="18" t="s">
        <v>1906</v>
      </c>
      <c r="V102" s="16">
        <v>8</v>
      </c>
      <c r="W102" s="18" t="s">
        <v>1907</v>
      </c>
      <c r="X102" s="16">
        <v>5</v>
      </c>
      <c r="Y102" s="18" t="s">
        <v>1908</v>
      </c>
      <c r="Z102" s="16">
        <v>4</v>
      </c>
      <c r="AA102" s="18" t="s">
        <v>1909</v>
      </c>
      <c r="AB102" s="16">
        <v>5</v>
      </c>
      <c r="AC102" s="18" t="s">
        <v>1910</v>
      </c>
      <c r="AD102" s="16">
        <v>5</v>
      </c>
      <c r="AE102" s="18" t="s">
        <v>1503</v>
      </c>
      <c r="AF102" s="16">
        <v>5</v>
      </c>
      <c r="AG102" s="18" t="s">
        <v>1911</v>
      </c>
      <c r="AH102" s="16">
        <v>5</v>
      </c>
      <c r="AI102" s="18" t="s">
        <v>1912</v>
      </c>
      <c r="AJ102" s="16">
        <v>10</v>
      </c>
      <c r="AK102" s="18" t="s">
        <v>1779</v>
      </c>
      <c r="AL102" s="16">
        <v>5</v>
      </c>
      <c r="AM102" s="18" t="s">
        <v>1507</v>
      </c>
      <c r="AN102" s="16">
        <v>5</v>
      </c>
      <c r="AO102" s="18" t="s">
        <v>1508</v>
      </c>
      <c r="AP102" s="16" t="s">
        <v>79</v>
      </c>
      <c r="AQ102" s="18" t="s">
        <v>1913</v>
      </c>
      <c r="AR102" s="16"/>
      <c r="AS102" s="20">
        <f>SUM(H102,J102,L102,N102,P102,R102,T102,V102,X102,Z102,AB102,AD102,AF102,AH102,AJ102,AL102,AN102)</f>
        <v>95</v>
      </c>
      <c r="AT102" s="14">
        <f>IF(C102="","",DATE(YEAR(C102),MONTH(C102),1))</f>
        <v>46082</v>
      </c>
      <c r="AU102" s="16" t="str">
        <f>IF(AT102="","",TEXT(AT102,"mmmm yyyy"))</f>
        <v>March 2026</v>
      </c>
      <c r="AV102" s="14">
        <f>IF(C102="","",C102-WEEKDAY(C102,2)+1)</f>
        <v>46104</v>
      </c>
      <c r="AW102" s="14">
        <f>IF(AV102="","",AV102+6)</f>
        <v>46110</v>
      </c>
      <c r="AX102" s="16" t="str">
        <f>IF(AV102="","",TEXT(AV102,"dd/mm/yyyy")&amp;" - "&amp;TEXT(AW102,"dd/mm/yyyy"))</f>
        <v>23/03/2026 - 29/03/2026</v>
      </c>
      <c r="AY102" s="16">
        <f>IF(B102="","",COUNTIFS($B$5:B102,B102,$AT$5:AT102,AT102))</f>
        <v>8</v>
      </c>
      <c r="AZ102" s="16">
        <f>IF(B102="","",COUNTIFS($B$5:B102,B102,$AV$5:AV102,AV102))</f>
        <v>2</v>
      </c>
      <c r="BA102" s="16" t="str">
        <f>IF(B102="","",TEXT(AY102,"00")&amp;"|"&amp;B102&amp;"|"&amp;TEXT(AT102,"yyyymmdd"))</f>
        <v>08|Jureeporn Piddum|20260301</v>
      </c>
      <c r="BB102" s="16" t="str">
        <f>IF(B102="","",TEXT(AZ102,"00")&amp;"|"&amp;B102&amp;"|"&amp;TEXT(AV102,"yyyymmdd"))</f>
        <v>02|Jureeporn Piddum|20260323</v>
      </c>
      <c r="BC102" s="16">
        <f>IF(OR(AQ102="YES",AQ102="Yes",AQ102="Y",AQ102=1),1,0)</f>
        <v>0</v>
      </c>
    </row>
    <row r="103" spans="1:55" s="11" customFormat="1" ht="24.75" customHeight="1">
      <c r="A103" s="12">
        <v>46112.699501504627</v>
      </c>
      <c r="B103" s="13" t="s">
        <v>385</v>
      </c>
      <c r="C103" s="14">
        <v>46109</v>
      </c>
      <c r="D103" s="15">
        <v>0.70486111111111116</v>
      </c>
      <c r="E103" s="15">
        <v>0.7104166666666667</v>
      </c>
      <c r="F103" s="16" t="s">
        <v>1914</v>
      </c>
      <c r="G103" s="17" t="s">
        <v>1915</v>
      </c>
      <c r="H103" s="16">
        <v>10</v>
      </c>
      <c r="I103" s="18" t="s">
        <v>1916</v>
      </c>
      <c r="J103" s="16">
        <v>5</v>
      </c>
      <c r="K103" s="18" t="s">
        <v>1917</v>
      </c>
      <c r="L103" s="16">
        <v>5</v>
      </c>
      <c r="M103" s="18" t="s">
        <v>1918</v>
      </c>
      <c r="N103" s="16">
        <v>5</v>
      </c>
      <c r="O103" s="18" t="s">
        <v>1919</v>
      </c>
      <c r="P103" s="16">
        <v>5</v>
      </c>
      <c r="Q103" s="19" t="s">
        <v>1920</v>
      </c>
      <c r="R103" s="16">
        <v>4</v>
      </c>
      <c r="S103" s="19" t="s">
        <v>1921</v>
      </c>
      <c r="T103" s="16">
        <v>5</v>
      </c>
      <c r="U103" s="18" t="s">
        <v>1922</v>
      </c>
      <c r="V103" s="16">
        <v>9</v>
      </c>
      <c r="W103" s="18" t="s">
        <v>1923</v>
      </c>
      <c r="X103" s="16">
        <v>5</v>
      </c>
      <c r="Y103" s="18" t="s">
        <v>1924</v>
      </c>
      <c r="Z103" s="16">
        <v>4</v>
      </c>
      <c r="AA103" s="18" t="s">
        <v>1925</v>
      </c>
      <c r="AB103" s="16">
        <v>5</v>
      </c>
      <c r="AC103" s="18" t="s">
        <v>1926</v>
      </c>
      <c r="AD103" s="16">
        <v>5</v>
      </c>
      <c r="AE103" s="18" t="s">
        <v>1927</v>
      </c>
      <c r="AF103" s="16">
        <v>5</v>
      </c>
      <c r="AG103" s="18" t="s">
        <v>1928</v>
      </c>
      <c r="AH103" s="16">
        <v>5</v>
      </c>
      <c r="AI103" s="18" t="s">
        <v>1929</v>
      </c>
      <c r="AJ103" s="16">
        <v>10</v>
      </c>
      <c r="AK103" s="18" t="s">
        <v>1930</v>
      </c>
      <c r="AL103" s="16">
        <v>5</v>
      </c>
      <c r="AM103" s="18" t="s">
        <v>1931</v>
      </c>
      <c r="AN103" s="16">
        <v>5</v>
      </c>
      <c r="AO103" s="18" t="s">
        <v>1932</v>
      </c>
      <c r="AP103" s="16" t="s">
        <v>79</v>
      </c>
      <c r="AQ103" s="18" t="s">
        <v>1933</v>
      </c>
      <c r="AR103" s="16"/>
      <c r="AS103" s="20">
        <f>SUM(H103,J103,L103,N103,P103,R103,T103,V103,X103,Z103,AB103,AD103,AF103,AH103,AJ103,AL103,AN103)</f>
        <v>97</v>
      </c>
      <c r="AT103" s="14">
        <f>IF(C103="","",DATE(YEAR(C103),MONTH(C103),1))</f>
        <v>46082</v>
      </c>
      <c r="AU103" s="16" t="str">
        <f>IF(AT103="","",TEXT(AT103,"mmmm yyyy"))</f>
        <v>March 2026</v>
      </c>
      <c r="AV103" s="14">
        <f>IF(C103="","",C103-WEEKDAY(C103,2)+1)</f>
        <v>46104</v>
      </c>
      <c r="AW103" s="14">
        <f>IF(AV103="","",AV103+6)</f>
        <v>46110</v>
      </c>
      <c r="AX103" s="16" t="str">
        <f>IF(AV103="","",TEXT(AV103,"dd/mm/yyyy")&amp;" - "&amp;TEXT(AW103,"dd/mm/yyyy"))</f>
        <v>23/03/2026 - 29/03/2026</v>
      </c>
      <c r="AY103" s="16">
        <f>IF(B103="","",COUNTIFS($B$5:B103,B103,$AT$5:AT103,AT103))</f>
        <v>8</v>
      </c>
      <c r="AZ103" s="16">
        <f>IF(B103="","",COUNTIFS($B$5:B103,B103,$AV$5:AV103,AV103))</f>
        <v>2</v>
      </c>
      <c r="BA103" s="16" t="str">
        <f>IF(B103="","",TEXT(AY103,"00")&amp;"|"&amp;B103&amp;"|"&amp;TEXT(AT103,"yyyymmdd"))</f>
        <v>08|Natcha Chai-in|20260301</v>
      </c>
      <c r="BB103" s="16" t="str">
        <f>IF(B103="","",TEXT(AZ103,"00")&amp;"|"&amp;B103&amp;"|"&amp;TEXT(AV103,"yyyymmdd"))</f>
        <v>02|Natcha Chai-in|20260323</v>
      </c>
      <c r="BC103" s="16">
        <f>IF(OR(AQ103="YES",AQ103="Yes",AQ103="Y",AQ103=1),1,0)</f>
        <v>0</v>
      </c>
    </row>
    <row r="104" spans="1:55" s="11" customFormat="1" ht="24.75" customHeight="1">
      <c r="A104" s="12">
        <v>46112.709061643523</v>
      </c>
      <c r="B104" s="13" t="s">
        <v>385</v>
      </c>
      <c r="C104" s="14">
        <v>46109</v>
      </c>
      <c r="D104" s="15">
        <v>0.50208333333333333</v>
      </c>
      <c r="E104" s="15">
        <v>0.50486111111111109</v>
      </c>
      <c r="F104" s="16" t="s">
        <v>1934</v>
      </c>
      <c r="G104" s="17" t="s">
        <v>1935</v>
      </c>
      <c r="H104" s="16">
        <v>10</v>
      </c>
      <c r="I104" s="18" t="s">
        <v>1936</v>
      </c>
      <c r="J104" s="16">
        <v>5</v>
      </c>
      <c r="K104" s="18" t="s">
        <v>1937</v>
      </c>
      <c r="L104" s="16">
        <v>3</v>
      </c>
      <c r="M104" s="18" t="s">
        <v>1938</v>
      </c>
      <c r="N104" s="16">
        <v>5</v>
      </c>
      <c r="O104" s="18" t="s">
        <v>1939</v>
      </c>
      <c r="P104" s="16">
        <v>4</v>
      </c>
      <c r="Q104" s="19" t="s">
        <v>1940</v>
      </c>
      <c r="R104" s="16">
        <v>4</v>
      </c>
      <c r="S104" s="19" t="s">
        <v>1941</v>
      </c>
      <c r="T104" s="16">
        <v>5</v>
      </c>
      <c r="U104" s="18" t="s">
        <v>1942</v>
      </c>
      <c r="V104" s="16">
        <v>8</v>
      </c>
      <c r="W104" s="18" t="s">
        <v>1943</v>
      </c>
      <c r="X104" s="16">
        <v>5</v>
      </c>
      <c r="Y104" s="18" t="s">
        <v>1944</v>
      </c>
      <c r="Z104" s="16">
        <v>4</v>
      </c>
      <c r="AA104" s="18" t="s">
        <v>1945</v>
      </c>
      <c r="AB104" s="16">
        <v>5</v>
      </c>
      <c r="AC104" s="18" t="s">
        <v>1946</v>
      </c>
      <c r="AD104" s="16">
        <v>5</v>
      </c>
      <c r="AE104" s="18" t="s">
        <v>1947</v>
      </c>
      <c r="AF104" s="16">
        <v>5</v>
      </c>
      <c r="AG104" s="18" t="s">
        <v>1948</v>
      </c>
      <c r="AH104" s="16">
        <v>5</v>
      </c>
      <c r="AI104" s="18" t="s">
        <v>1949</v>
      </c>
      <c r="AJ104" s="16">
        <v>10</v>
      </c>
      <c r="AK104" s="18" t="s">
        <v>1950</v>
      </c>
      <c r="AL104" s="16">
        <v>5</v>
      </c>
      <c r="AM104" s="18" t="s">
        <v>1951</v>
      </c>
      <c r="AN104" s="16">
        <v>5</v>
      </c>
      <c r="AO104" s="18" t="s">
        <v>1952</v>
      </c>
      <c r="AP104" s="16" t="s">
        <v>79</v>
      </c>
      <c r="AQ104" s="18" t="s">
        <v>1953</v>
      </c>
      <c r="AR104" s="16"/>
      <c r="AS104" s="20">
        <f>SUM(H104,J104,L104,N104,P104,R104,T104,V104,X104,Z104,AB104,AD104,AF104,AH104,AJ104,AL104,AN104)</f>
        <v>93</v>
      </c>
      <c r="AT104" s="14">
        <f>IF(C104="","",DATE(YEAR(C104),MONTH(C104),1))</f>
        <v>46082</v>
      </c>
      <c r="AU104" s="16" t="str">
        <f>IF(AT104="","",TEXT(AT104,"mmmm yyyy"))</f>
        <v>March 2026</v>
      </c>
      <c r="AV104" s="14">
        <f>IF(C104="","",C104-WEEKDAY(C104,2)+1)</f>
        <v>46104</v>
      </c>
      <c r="AW104" s="14">
        <f>IF(AV104="","",AV104+6)</f>
        <v>46110</v>
      </c>
      <c r="AX104" s="16" t="str">
        <f>IF(AV104="","",TEXT(AV104,"dd/mm/yyyy")&amp;" - "&amp;TEXT(AW104,"dd/mm/yyyy"))</f>
        <v>23/03/2026 - 29/03/2026</v>
      </c>
      <c r="AY104" s="16">
        <f>IF(B104="","",COUNTIFS($B$5:B104,B104,$AT$5:AT104,AT104))</f>
        <v>9</v>
      </c>
      <c r="AZ104" s="16">
        <f>IF(B104="","",COUNTIFS($B$5:B104,B104,$AV$5:AV104,AV104))</f>
        <v>3</v>
      </c>
      <c r="BA104" s="16" t="str">
        <f>IF(B104="","",TEXT(AY104,"00")&amp;"|"&amp;B104&amp;"|"&amp;TEXT(AT104,"yyyymmdd"))</f>
        <v>09|Natcha Chai-in|20260301</v>
      </c>
      <c r="BB104" s="16" t="str">
        <f>IF(B104="","",TEXT(AZ104,"00")&amp;"|"&amp;B104&amp;"|"&amp;TEXT(AV104,"yyyymmdd"))</f>
        <v>03|Natcha Chai-in|20260323</v>
      </c>
      <c r="BC104" s="16">
        <f>IF(OR(AQ104="YES",AQ104="Yes",AQ104="Y",AQ104=1),1,0)</f>
        <v>0</v>
      </c>
    </row>
    <row r="105" spans="1:55" s="11" customFormat="1" ht="24.75" customHeight="1">
      <c r="A105" s="12">
        <v>46112.896852465281</v>
      </c>
      <c r="B105" s="13" t="s">
        <v>256</v>
      </c>
      <c r="C105" s="14">
        <v>46109</v>
      </c>
      <c r="D105" s="15">
        <v>0.66388888888888886</v>
      </c>
      <c r="E105" s="15">
        <v>0.6694444444444444</v>
      </c>
      <c r="F105" s="16" t="s">
        <v>1954</v>
      </c>
      <c r="G105" s="17" t="s">
        <v>1955</v>
      </c>
      <c r="H105" s="16">
        <v>9</v>
      </c>
      <c r="I105" s="18" t="s">
        <v>1956</v>
      </c>
      <c r="J105" s="16">
        <v>5</v>
      </c>
      <c r="K105" s="18" t="s">
        <v>1957</v>
      </c>
      <c r="L105" s="16">
        <v>5</v>
      </c>
      <c r="M105" s="18" t="s">
        <v>1958</v>
      </c>
      <c r="N105" s="16">
        <v>5</v>
      </c>
      <c r="O105" s="18" t="s">
        <v>1958</v>
      </c>
      <c r="P105" s="16">
        <v>4</v>
      </c>
      <c r="Q105" s="19" t="s">
        <v>1959</v>
      </c>
      <c r="R105" s="16">
        <v>4</v>
      </c>
      <c r="S105" s="19" t="s">
        <v>1960</v>
      </c>
      <c r="T105" s="16">
        <v>5</v>
      </c>
      <c r="U105" s="18" t="s">
        <v>1961</v>
      </c>
      <c r="V105" s="16">
        <v>8</v>
      </c>
      <c r="W105" s="18" t="s">
        <v>1962</v>
      </c>
      <c r="X105" s="16">
        <v>5</v>
      </c>
      <c r="Y105" s="18" t="s">
        <v>1962</v>
      </c>
      <c r="Z105" s="16">
        <v>4</v>
      </c>
      <c r="AA105" s="18" t="s">
        <v>1963</v>
      </c>
      <c r="AB105" s="16">
        <v>5</v>
      </c>
      <c r="AC105" s="18" t="s">
        <v>1964</v>
      </c>
      <c r="AD105" s="16">
        <v>5</v>
      </c>
      <c r="AE105" s="18" t="s">
        <v>1965</v>
      </c>
      <c r="AF105" s="16">
        <v>5</v>
      </c>
      <c r="AG105" s="18" t="s">
        <v>1966</v>
      </c>
      <c r="AH105" s="16">
        <v>5</v>
      </c>
      <c r="AI105" s="18" t="s">
        <v>1967</v>
      </c>
      <c r="AJ105" s="16">
        <v>10</v>
      </c>
      <c r="AK105" s="18" t="s">
        <v>1968</v>
      </c>
      <c r="AL105" s="16">
        <v>5</v>
      </c>
      <c r="AM105" s="18" t="s">
        <v>1969</v>
      </c>
      <c r="AN105" s="16">
        <v>5</v>
      </c>
      <c r="AO105" s="18" t="s">
        <v>1970</v>
      </c>
      <c r="AP105" s="16" t="s">
        <v>79</v>
      </c>
      <c r="AQ105" s="18" t="s">
        <v>1971</v>
      </c>
      <c r="AR105" s="16"/>
      <c r="AS105" s="20">
        <f>SUM(H105,J105,L105,N105,P105,R105,T105,V105,X105,Z105,AB105,AD105,AF105,AH105,AJ105,AL105,AN105)</f>
        <v>94</v>
      </c>
      <c r="AT105" s="14">
        <f>IF(C105="","",DATE(YEAR(C105),MONTH(C105),1))</f>
        <v>46082</v>
      </c>
      <c r="AU105" s="16" t="str">
        <f>IF(AT105="","",TEXT(AT105,"mmmm yyyy"))</f>
        <v>March 2026</v>
      </c>
      <c r="AV105" s="14">
        <f>IF(C105="","",C105-WEEKDAY(C105,2)+1)</f>
        <v>46104</v>
      </c>
      <c r="AW105" s="14">
        <f>IF(AV105="","",AV105+6)</f>
        <v>46110</v>
      </c>
      <c r="AX105" s="16" t="str">
        <f>IF(AV105="","",TEXT(AV105,"dd/mm/yyyy")&amp;" - "&amp;TEXT(AW105,"dd/mm/yyyy"))</f>
        <v>23/03/2026 - 29/03/2026</v>
      </c>
      <c r="AY105" s="16">
        <f>IF(B105="","",COUNTIFS($B$5:B105,B105,$AT$5:AT105,AT105))</f>
        <v>9</v>
      </c>
      <c r="AZ105" s="16">
        <f>IF(B105="","",COUNTIFS($B$5:B105,B105,$AV$5:AV105,AV105))</f>
        <v>2</v>
      </c>
      <c r="BA105" s="16" t="str">
        <f>IF(B105="","",TEXT(AY105,"00")&amp;"|"&amp;B105&amp;"|"&amp;TEXT(AT105,"yyyymmdd"))</f>
        <v>09|Supakrit Promkhamnoi|20260301</v>
      </c>
      <c r="BB105" s="16" t="str">
        <f>IF(B105="","",TEXT(AZ105,"00")&amp;"|"&amp;B105&amp;"|"&amp;TEXT(AV105,"yyyymmdd"))</f>
        <v>02|Supakrit Promkhamnoi|20260323</v>
      </c>
      <c r="BC105" s="16">
        <f>IF(OR(AQ105="YES",AQ105="Yes",AQ105="Y",AQ105=1),1,0)</f>
        <v>0</v>
      </c>
    </row>
    <row r="106" spans="1:55" s="11" customFormat="1" ht="24.75" customHeight="1">
      <c r="A106" s="12">
        <v>46113.510331909732</v>
      </c>
      <c r="B106" s="13" t="s">
        <v>503</v>
      </c>
      <c r="C106" s="14">
        <v>46109</v>
      </c>
      <c r="D106" s="15">
        <v>0.58750000000000002</v>
      </c>
      <c r="E106" s="15">
        <v>0.59305555555555556</v>
      </c>
      <c r="F106" s="16" t="s">
        <v>1972</v>
      </c>
      <c r="G106" s="17" t="s">
        <v>1973</v>
      </c>
      <c r="H106" s="16">
        <v>10</v>
      </c>
      <c r="I106" s="18" t="s">
        <v>1974</v>
      </c>
      <c r="J106" s="16">
        <v>4</v>
      </c>
      <c r="K106" s="18" t="s">
        <v>1975</v>
      </c>
      <c r="L106" s="16">
        <v>5</v>
      </c>
      <c r="M106" s="18" t="s">
        <v>1976</v>
      </c>
      <c r="N106" s="16">
        <v>3</v>
      </c>
      <c r="O106" s="18" t="s">
        <v>1977</v>
      </c>
      <c r="P106" s="16">
        <v>3</v>
      </c>
      <c r="Q106" s="19" t="s">
        <v>1978</v>
      </c>
      <c r="R106" s="16">
        <v>3</v>
      </c>
      <c r="S106" s="19" t="s">
        <v>1979</v>
      </c>
      <c r="T106" s="16">
        <v>3</v>
      </c>
      <c r="U106" s="18" t="s">
        <v>1980</v>
      </c>
      <c r="V106" s="16">
        <v>4</v>
      </c>
      <c r="W106" s="18" t="s">
        <v>1981</v>
      </c>
      <c r="X106" s="16">
        <v>4</v>
      </c>
      <c r="Y106" s="18" t="s">
        <v>1982</v>
      </c>
      <c r="Z106" s="16">
        <v>3</v>
      </c>
      <c r="AA106" s="18" t="s">
        <v>1983</v>
      </c>
      <c r="AB106" s="16">
        <v>4</v>
      </c>
      <c r="AC106" s="18" t="s">
        <v>1984</v>
      </c>
      <c r="AD106" s="16">
        <v>4</v>
      </c>
      <c r="AE106" s="18" t="s">
        <v>1985</v>
      </c>
      <c r="AF106" s="16">
        <v>5</v>
      </c>
      <c r="AG106" s="18" t="s">
        <v>1986</v>
      </c>
      <c r="AH106" s="16">
        <v>4</v>
      </c>
      <c r="AI106" s="18" t="s">
        <v>1987</v>
      </c>
      <c r="AJ106" s="16">
        <v>8</v>
      </c>
      <c r="AK106" s="18" t="s">
        <v>1988</v>
      </c>
      <c r="AL106" s="16">
        <v>5</v>
      </c>
      <c r="AM106" s="18" t="s">
        <v>1989</v>
      </c>
      <c r="AN106" s="16">
        <v>5</v>
      </c>
      <c r="AO106" s="18" t="s">
        <v>1990</v>
      </c>
      <c r="AP106" s="16" t="s">
        <v>79</v>
      </c>
      <c r="AQ106" s="18" t="s">
        <v>1991</v>
      </c>
      <c r="AR106" s="16"/>
      <c r="AS106" s="20">
        <f>SUM(H106,J106,L106,N106,P106,R106,T106,V106,X106,Z106,AB106,AD106,AF106,AH106,AJ106,AL106,AN106)</f>
        <v>77</v>
      </c>
      <c r="AT106" s="14">
        <f>IF(C106="","",DATE(YEAR(C106),MONTH(C106),1))</f>
        <v>46082</v>
      </c>
      <c r="AU106" s="16" t="str">
        <f>IF(AT106="","",TEXT(AT106,"mmmm yyyy"))</f>
        <v>March 2026</v>
      </c>
      <c r="AV106" s="14">
        <f>IF(C106="","",C106-WEEKDAY(C106,2)+1)</f>
        <v>46104</v>
      </c>
      <c r="AW106" s="14">
        <f>IF(AV106="","",AV106+6)</f>
        <v>46110</v>
      </c>
      <c r="AX106" s="16" t="str">
        <f>IF(AV106="","",TEXT(AV106,"dd/mm/yyyy")&amp;" - "&amp;TEXT(AW106,"dd/mm/yyyy"))</f>
        <v>23/03/2026 - 29/03/2026</v>
      </c>
      <c r="AY106" s="16">
        <f>IF(B106="","",COUNTIFS($B$5:B106,B106,$AT$5:AT106,AT106))</f>
        <v>8</v>
      </c>
      <c r="AZ106" s="16">
        <f>IF(B106="","",COUNTIFS($B$5:B106,B106,$AV$5:AV106,AV106))</f>
        <v>3</v>
      </c>
      <c r="BA106" s="16" t="str">
        <f>IF(B106="","",TEXT(AY106,"00")&amp;"|"&amp;B106&amp;"|"&amp;TEXT(AT106,"yyyymmdd"))</f>
        <v>08|Wassana Phothong|20260301</v>
      </c>
      <c r="BB106" s="16" t="str">
        <f>IF(B106="","",TEXT(AZ106,"00")&amp;"|"&amp;B106&amp;"|"&amp;TEXT(AV106,"yyyymmdd"))</f>
        <v>03|Wassana Phothong|20260323</v>
      </c>
      <c r="BC106" s="16">
        <f>IF(OR(AQ106="YES",AQ106="Yes",AQ106="Y",AQ106=1),1,0)</f>
        <v>0</v>
      </c>
    </row>
    <row r="107" spans="1:55" s="11" customFormat="1" ht="24.75" customHeight="1">
      <c r="A107" s="12">
        <v>46112.692819155091</v>
      </c>
      <c r="B107" s="13" t="s">
        <v>385</v>
      </c>
      <c r="C107" s="14">
        <v>46110</v>
      </c>
      <c r="D107" s="15">
        <v>0.82777777777777772</v>
      </c>
      <c r="E107" s="15">
        <v>0.8305555555555556</v>
      </c>
      <c r="F107" s="16" t="s">
        <v>1992</v>
      </c>
      <c r="G107" s="17" t="s">
        <v>1993</v>
      </c>
      <c r="H107" s="16">
        <v>10</v>
      </c>
      <c r="I107" s="18" t="s">
        <v>1994</v>
      </c>
      <c r="J107" s="16">
        <v>5</v>
      </c>
      <c r="K107" s="18" t="s">
        <v>1995</v>
      </c>
      <c r="L107" s="16">
        <v>5</v>
      </c>
      <c r="M107" s="18" t="s">
        <v>1996</v>
      </c>
      <c r="N107" s="16">
        <v>5</v>
      </c>
      <c r="O107" s="18" t="s">
        <v>1997</v>
      </c>
      <c r="P107" s="16">
        <v>5</v>
      </c>
      <c r="Q107" s="19" t="s">
        <v>1998</v>
      </c>
      <c r="R107" s="16">
        <v>5</v>
      </c>
      <c r="S107" s="19" t="s">
        <v>1999</v>
      </c>
      <c r="T107" s="16">
        <v>5</v>
      </c>
      <c r="U107" s="18" t="s">
        <v>2000</v>
      </c>
      <c r="V107" s="16">
        <v>10</v>
      </c>
      <c r="W107" s="18" t="s">
        <v>2001</v>
      </c>
      <c r="X107" s="16">
        <v>5</v>
      </c>
      <c r="Y107" s="18" t="s">
        <v>2002</v>
      </c>
      <c r="Z107" s="16">
        <v>4</v>
      </c>
      <c r="AA107" s="18" t="s">
        <v>2003</v>
      </c>
      <c r="AB107" s="16">
        <v>5</v>
      </c>
      <c r="AC107" s="18" t="s">
        <v>2004</v>
      </c>
      <c r="AD107" s="16">
        <v>5</v>
      </c>
      <c r="AE107" s="18" t="s">
        <v>1503</v>
      </c>
      <c r="AF107" s="16">
        <v>5</v>
      </c>
      <c r="AG107" s="18" t="s">
        <v>2005</v>
      </c>
      <c r="AH107" s="16">
        <v>5</v>
      </c>
      <c r="AI107" s="18" t="s">
        <v>2006</v>
      </c>
      <c r="AJ107" s="16">
        <v>10</v>
      </c>
      <c r="AK107" s="18" t="s">
        <v>2007</v>
      </c>
      <c r="AL107" s="16">
        <v>5</v>
      </c>
      <c r="AM107" s="18" t="s">
        <v>2008</v>
      </c>
      <c r="AN107" s="16">
        <v>5</v>
      </c>
      <c r="AO107" s="18" t="s">
        <v>1508</v>
      </c>
      <c r="AP107" s="16" t="s">
        <v>79</v>
      </c>
      <c r="AQ107" s="18" t="s">
        <v>2009</v>
      </c>
      <c r="AR107" s="16"/>
      <c r="AS107" s="20">
        <f>SUM(H107,J107,L107,N107,P107,R107,T107,V107,X107,Z107,AB107,AD107,AF107,AH107,AJ107,AL107,AN107)</f>
        <v>99</v>
      </c>
      <c r="AT107" s="14">
        <f>IF(C107="","",DATE(YEAR(C107),MONTH(C107),1))</f>
        <v>46082</v>
      </c>
      <c r="AU107" s="16" t="str">
        <f>IF(AT107="","",TEXT(AT107,"mmmm yyyy"))</f>
        <v>March 2026</v>
      </c>
      <c r="AV107" s="14">
        <f>IF(C107="","",C107-WEEKDAY(C107,2)+1)</f>
        <v>46104</v>
      </c>
      <c r="AW107" s="14">
        <f>IF(AV107="","",AV107+6)</f>
        <v>46110</v>
      </c>
      <c r="AX107" s="16" t="str">
        <f>IF(AV107="","",TEXT(AV107,"dd/mm/yyyy")&amp;" - "&amp;TEXT(AW107,"dd/mm/yyyy"))</f>
        <v>23/03/2026 - 29/03/2026</v>
      </c>
      <c r="AY107" s="16">
        <f>IF(B107="","",COUNTIFS($B$5:B107,B107,$AT$5:AT107,AT107))</f>
        <v>10</v>
      </c>
      <c r="AZ107" s="16">
        <f>IF(B107="","",COUNTIFS($B$5:B107,B107,$AV$5:AV107,AV107))</f>
        <v>4</v>
      </c>
      <c r="BA107" s="16" t="str">
        <f>IF(B107="","",TEXT(AY107,"00")&amp;"|"&amp;B107&amp;"|"&amp;TEXT(AT107,"yyyymmdd"))</f>
        <v>10|Natcha Chai-in|20260301</v>
      </c>
      <c r="BB107" s="16" t="str">
        <f>IF(B107="","",TEXT(AZ107,"00")&amp;"|"&amp;B107&amp;"|"&amp;TEXT(AV107,"yyyymmdd"))</f>
        <v>04|Natcha Chai-in|20260323</v>
      </c>
      <c r="BC107" s="16">
        <f>IF(OR(AQ107="YES",AQ107="Yes",AQ107="Y",AQ107=1),1,0)</f>
        <v>0</v>
      </c>
    </row>
    <row r="108" spans="1:55" s="11" customFormat="1" ht="24.75" customHeight="1">
      <c r="A108" s="12">
        <v>46112.852248680552</v>
      </c>
      <c r="B108" s="13" t="s">
        <v>443</v>
      </c>
      <c r="C108" s="14">
        <v>46110</v>
      </c>
      <c r="D108" s="15">
        <v>0.8979166666666667</v>
      </c>
      <c r="E108" s="15">
        <v>0.89930555555555558</v>
      </c>
      <c r="F108" s="16" t="s">
        <v>2010</v>
      </c>
      <c r="G108" s="17" t="s">
        <v>2011</v>
      </c>
      <c r="H108" s="16">
        <v>8</v>
      </c>
      <c r="I108" s="18" t="s">
        <v>2012</v>
      </c>
      <c r="J108" s="16">
        <v>4</v>
      </c>
      <c r="K108" s="18" t="s">
        <v>2013</v>
      </c>
      <c r="L108" s="16">
        <v>5</v>
      </c>
      <c r="M108" s="18" t="s">
        <v>2014</v>
      </c>
      <c r="N108" s="16">
        <v>3</v>
      </c>
      <c r="O108" s="18" t="s">
        <v>2015</v>
      </c>
      <c r="P108" s="16">
        <v>2</v>
      </c>
      <c r="Q108" s="19" t="s">
        <v>2016</v>
      </c>
      <c r="R108" s="16">
        <v>2</v>
      </c>
      <c r="S108" s="19" t="s">
        <v>2017</v>
      </c>
      <c r="T108" s="16">
        <v>4</v>
      </c>
      <c r="U108" s="18" t="s">
        <v>2017</v>
      </c>
      <c r="V108" s="16">
        <v>5</v>
      </c>
      <c r="W108" s="18" t="s">
        <v>2018</v>
      </c>
      <c r="X108" s="16">
        <v>4</v>
      </c>
      <c r="Y108" s="18" t="s">
        <v>2019</v>
      </c>
      <c r="Z108" s="16">
        <v>2</v>
      </c>
      <c r="AA108" s="18" t="s">
        <v>2019</v>
      </c>
      <c r="AB108" s="16">
        <v>4</v>
      </c>
      <c r="AC108" s="18" t="s">
        <v>2020</v>
      </c>
      <c r="AD108" s="16">
        <v>5</v>
      </c>
      <c r="AE108" s="18" t="s">
        <v>2020</v>
      </c>
      <c r="AF108" s="16">
        <v>5</v>
      </c>
      <c r="AG108" s="18" t="s">
        <v>2021</v>
      </c>
      <c r="AH108" s="16">
        <v>4</v>
      </c>
      <c r="AI108" s="18" t="s">
        <v>2021</v>
      </c>
      <c r="AJ108" s="16">
        <v>7</v>
      </c>
      <c r="AK108" s="18" t="s">
        <v>2022</v>
      </c>
      <c r="AL108" s="16">
        <v>5</v>
      </c>
      <c r="AM108" s="18" t="s">
        <v>2023</v>
      </c>
      <c r="AN108" s="16">
        <v>4</v>
      </c>
      <c r="AO108" s="18" t="s">
        <v>2024</v>
      </c>
      <c r="AP108" s="16" t="s">
        <v>79</v>
      </c>
      <c r="AQ108" s="18" t="s">
        <v>2012</v>
      </c>
      <c r="AR108" s="16"/>
      <c r="AS108" s="20">
        <f>SUM(H108,J108,L108,N108,P108,R108,T108,V108,X108,Z108,AB108,AD108,AF108,AH108,AJ108,AL108,AN108)</f>
        <v>73</v>
      </c>
      <c r="AT108" s="14">
        <f>IF(C108="","",DATE(YEAR(C108),MONTH(C108),1))</f>
        <v>46082</v>
      </c>
      <c r="AU108" s="16" t="str">
        <f>IF(AT108="","",TEXT(AT108,"mmmm yyyy"))</f>
        <v>March 2026</v>
      </c>
      <c r="AV108" s="14">
        <f>IF(C108="","",C108-WEEKDAY(C108,2)+1)</f>
        <v>46104</v>
      </c>
      <c r="AW108" s="14">
        <f>IF(AV108="","",AV108+6)</f>
        <v>46110</v>
      </c>
      <c r="AX108" s="16" t="str">
        <f>IF(AV108="","",TEXT(AV108,"dd/mm/yyyy")&amp;" - "&amp;TEXT(AW108,"dd/mm/yyyy"))</f>
        <v>23/03/2026 - 29/03/2026</v>
      </c>
      <c r="AY108" s="16">
        <f>IF(B108="","",COUNTIFS($B$5:B108,B108,$AT$5:AT108,AT108))</f>
        <v>8</v>
      </c>
      <c r="AZ108" s="16">
        <f>IF(B108="","",COUNTIFS($B$5:B108,B108,$AV$5:AV108,AV108))</f>
        <v>2</v>
      </c>
      <c r="BA108" s="16" t="str">
        <f>IF(B108="","",TEXT(AY108,"00")&amp;"|"&amp;B108&amp;"|"&amp;TEXT(AT108,"yyyymmdd"))</f>
        <v>08|Sunijtra Siritip|20260301</v>
      </c>
      <c r="BB108" s="16" t="str">
        <f>IF(B108="","",TEXT(AZ108,"00")&amp;"|"&amp;B108&amp;"|"&amp;TEXT(AV108,"yyyymmdd"))</f>
        <v>02|Sunijtra Siritip|20260323</v>
      </c>
      <c r="BC108" s="16">
        <f>IF(OR(AQ108="YES",AQ108="Yes",AQ108="Y",AQ108=1),1,0)</f>
        <v>0</v>
      </c>
    </row>
    <row r="109" spans="1:55" s="11" customFormat="1" ht="24.75" customHeight="1">
      <c r="A109" s="12">
        <v>46112.86766074074</v>
      </c>
      <c r="B109" s="13" t="s">
        <v>443</v>
      </c>
      <c r="C109" s="14">
        <v>46110</v>
      </c>
      <c r="D109" s="15">
        <v>0.88472222222222219</v>
      </c>
      <c r="E109" s="15">
        <v>0.89583333333333337</v>
      </c>
      <c r="F109" s="16" t="s">
        <v>2025</v>
      </c>
      <c r="G109" s="17" t="s">
        <v>1656</v>
      </c>
      <c r="H109" s="16">
        <v>8</v>
      </c>
      <c r="I109" s="18" t="s">
        <v>2026</v>
      </c>
      <c r="J109" s="16">
        <v>4</v>
      </c>
      <c r="K109" s="18" t="s">
        <v>2027</v>
      </c>
      <c r="L109" s="16">
        <v>5</v>
      </c>
      <c r="M109" s="18" t="s">
        <v>2028</v>
      </c>
      <c r="N109" s="16">
        <v>4</v>
      </c>
      <c r="O109" s="18" t="s">
        <v>2029</v>
      </c>
      <c r="P109" s="16">
        <v>4</v>
      </c>
      <c r="Q109" s="19" t="s">
        <v>2030</v>
      </c>
      <c r="R109" s="16">
        <v>4</v>
      </c>
      <c r="S109" s="19" t="s">
        <v>2031</v>
      </c>
      <c r="T109" s="16">
        <v>4</v>
      </c>
      <c r="U109" s="18" t="s">
        <v>2031</v>
      </c>
      <c r="V109" s="16">
        <v>8</v>
      </c>
      <c r="W109" s="18" t="s">
        <v>2032</v>
      </c>
      <c r="X109" s="16">
        <v>4</v>
      </c>
      <c r="Y109" s="18" t="s">
        <v>2032</v>
      </c>
      <c r="Z109" s="16">
        <v>4</v>
      </c>
      <c r="AA109" s="18" t="s">
        <v>2033</v>
      </c>
      <c r="AB109" s="16">
        <v>4</v>
      </c>
      <c r="AC109" s="18" t="s">
        <v>2034</v>
      </c>
      <c r="AD109" s="16">
        <v>4</v>
      </c>
      <c r="AE109" s="18" t="s">
        <v>2034</v>
      </c>
      <c r="AF109" s="16">
        <v>5</v>
      </c>
      <c r="AG109" s="18" t="s">
        <v>2035</v>
      </c>
      <c r="AH109" s="16">
        <v>4</v>
      </c>
      <c r="AI109" s="18" t="s">
        <v>2036</v>
      </c>
      <c r="AJ109" s="16">
        <v>9</v>
      </c>
      <c r="AK109" s="18" t="s">
        <v>2037</v>
      </c>
      <c r="AL109" s="16">
        <v>3</v>
      </c>
      <c r="AM109" s="18" t="s">
        <v>2038</v>
      </c>
      <c r="AN109" s="16">
        <v>5</v>
      </c>
      <c r="AO109" s="18" t="s">
        <v>2039</v>
      </c>
      <c r="AP109" s="16" t="s">
        <v>79</v>
      </c>
      <c r="AQ109" s="18" t="s">
        <v>2040</v>
      </c>
      <c r="AR109" s="16"/>
      <c r="AS109" s="20">
        <f>SUM(H109,J109,L109,N109,P109,R109,T109,V109,X109,Z109,AB109,AD109,AF109,AH109,AJ109,AL109,AN109)</f>
        <v>83</v>
      </c>
      <c r="AT109" s="14">
        <f>IF(C109="","",DATE(YEAR(C109),MONTH(C109),1))</f>
        <v>46082</v>
      </c>
      <c r="AU109" s="16" t="str">
        <f>IF(AT109="","",TEXT(AT109,"mmmm yyyy"))</f>
        <v>March 2026</v>
      </c>
      <c r="AV109" s="14">
        <f>IF(C109="","",C109-WEEKDAY(C109,2)+1)</f>
        <v>46104</v>
      </c>
      <c r="AW109" s="14">
        <f>IF(AV109="","",AV109+6)</f>
        <v>46110</v>
      </c>
      <c r="AX109" s="16" t="str">
        <f>IF(AV109="","",TEXT(AV109,"dd/mm/yyyy")&amp;" - "&amp;TEXT(AW109,"dd/mm/yyyy"))</f>
        <v>23/03/2026 - 29/03/2026</v>
      </c>
      <c r="AY109" s="16">
        <f>IF(B109="","",COUNTIFS($B$5:B109,B109,$AT$5:AT109,AT109))</f>
        <v>9</v>
      </c>
      <c r="AZ109" s="16">
        <f>IF(B109="","",COUNTIFS($B$5:B109,B109,$AV$5:AV109,AV109))</f>
        <v>3</v>
      </c>
      <c r="BA109" s="16" t="str">
        <f>IF(B109="","",TEXT(AY109,"00")&amp;"|"&amp;B109&amp;"|"&amp;TEXT(AT109,"yyyymmdd"))</f>
        <v>09|Sunijtra Siritip|20260301</v>
      </c>
      <c r="BB109" s="16" t="str">
        <f>IF(B109="","",TEXT(AZ109,"00")&amp;"|"&amp;B109&amp;"|"&amp;TEXT(AV109,"yyyymmdd"))</f>
        <v>03|Sunijtra Siritip|20260323</v>
      </c>
      <c r="BC109" s="16">
        <f>IF(OR(AQ109="YES",AQ109="Yes",AQ109="Y",AQ109=1),1,0)</f>
        <v>0</v>
      </c>
    </row>
    <row r="110" spans="1:55" s="11" customFormat="1" ht="24.75" customHeight="1">
      <c r="A110" s="12">
        <v>46113.527247442129</v>
      </c>
      <c r="B110" s="13" t="s">
        <v>503</v>
      </c>
      <c r="C110" s="14">
        <v>46110</v>
      </c>
      <c r="D110" s="15">
        <v>0.5708333333333333</v>
      </c>
      <c r="E110" s="15">
        <v>0.57291666666666663</v>
      </c>
      <c r="F110" s="16" t="s">
        <v>2041</v>
      </c>
      <c r="G110" s="17" t="s">
        <v>2042</v>
      </c>
      <c r="H110" s="16">
        <v>9</v>
      </c>
      <c r="I110" s="18" t="s">
        <v>2043</v>
      </c>
      <c r="J110" s="16">
        <v>4</v>
      </c>
      <c r="K110" s="18" t="s">
        <v>2044</v>
      </c>
      <c r="L110" s="16">
        <v>5</v>
      </c>
      <c r="M110" s="18" t="s">
        <v>2045</v>
      </c>
      <c r="N110" s="16">
        <v>4</v>
      </c>
      <c r="O110" s="18" t="s">
        <v>2046</v>
      </c>
      <c r="P110" s="16">
        <v>3</v>
      </c>
      <c r="Q110" s="19" t="s">
        <v>2047</v>
      </c>
      <c r="R110" s="16">
        <v>3</v>
      </c>
      <c r="S110" s="19" t="s">
        <v>2048</v>
      </c>
      <c r="T110" s="16">
        <v>4</v>
      </c>
      <c r="U110" s="18" t="s">
        <v>2049</v>
      </c>
      <c r="V110" s="16">
        <v>5</v>
      </c>
      <c r="W110" s="18" t="s">
        <v>2050</v>
      </c>
      <c r="X110" s="16">
        <v>4</v>
      </c>
      <c r="Y110" s="18" t="s">
        <v>2051</v>
      </c>
      <c r="Z110" s="16">
        <v>3</v>
      </c>
      <c r="AA110" s="18" t="s">
        <v>2052</v>
      </c>
      <c r="AB110" s="16">
        <v>4</v>
      </c>
      <c r="AC110" s="18" t="s">
        <v>2053</v>
      </c>
      <c r="AD110" s="16">
        <v>4</v>
      </c>
      <c r="AE110" s="18" t="s">
        <v>2054</v>
      </c>
      <c r="AF110" s="16">
        <v>5</v>
      </c>
      <c r="AG110" s="18" t="s">
        <v>2055</v>
      </c>
      <c r="AH110" s="16">
        <v>4</v>
      </c>
      <c r="AI110" s="18" t="s">
        <v>2056</v>
      </c>
      <c r="AJ110" s="16">
        <v>8</v>
      </c>
      <c r="AK110" s="18" t="s">
        <v>2057</v>
      </c>
      <c r="AL110" s="16">
        <v>5</v>
      </c>
      <c r="AM110" s="18" t="s">
        <v>2058</v>
      </c>
      <c r="AN110" s="16">
        <v>5</v>
      </c>
      <c r="AO110" s="18" t="s">
        <v>2059</v>
      </c>
      <c r="AP110" s="16" t="s">
        <v>79</v>
      </c>
      <c r="AQ110" s="18" t="s">
        <v>2060</v>
      </c>
      <c r="AR110" s="16"/>
      <c r="AS110" s="20">
        <f>SUM(H110,J110,L110,N110,P110,R110,T110,V110,X110,Z110,AB110,AD110,AF110,AH110,AJ110,AL110,AN110)</f>
        <v>79</v>
      </c>
      <c r="AT110" s="14">
        <f>IF(C110="","",DATE(YEAR(C110),MONTH(C110),1))</f>
        <v>46082</v>
      </c>
      <c r="AU110" s="16" t="str">
        <f>IF(AT110="","",TEXT(AT110,"mmmm yyyy"))</f>
        <v>March 2026</v>
      </c>
      <c r="AV110" s="14">
        <f>IF(C110="","",C110-WEEKDAY(C110,2)+1)</f>
        <v>46104</v>
      </c>
      <c r="AW110" s="14">
        <f>IF(AV110="","",AV110+6)</f>
        <v>46110</v>
      </c>
      <c r="AX110" s="16" t="str">
        <f>IF(AV110="","",TEXT(AV110,"dd/mm/yyyy")&amp;" - "&amp;TEXT(AW110,"dd/mm/yyyy"))</f>
        <v>23/03/2026 - 29/03/2026</v>
      </c>
      <c r="AY110" s="16">
        <f>IF(B110="","",COUNTIFS($B$5:B110,B110,$AT$5:AT110,AT110))</f>
        <v>9</v>
      </c>
      <c r="AZ110" s="16">
        <f>IF(B110="","",COUNTIFS($B$5:B110,B110,$AV$5:AV110,AV110))</f>
        <v>4</v>
      </c>
      <c r="BA110" s="16" t="str">
        <f>IF(B110="","",TEXT(AY110,"00")&amp;"|"&amp;B110&amp;"|"&amp;TEXT(AT110,"yyyymmdd"))</f>
        <v>09|Wassana Phothong|20260301</v>
      </c>
      <c r="BB110" s="16" t="str">
        <f>IF(B110="","",TEXT(AZ110,"00")&amp;"|"&amp;B110&amp;"|"&amp;TEXT(AV110,"yyyymmdd"))</f>
        <v>04|Wassana Phothong|20260323</v>
      </c>
      <c r="BC110" s="16">
        <f>IF(OR(AQ110="YES",AQ110="Yes",AQ110="Y",AQ110=1),1,0)</f>
        <v>0</v>
      </c>
    </row>
    <row r="111" spans="1:55" s="11" customFormat="1" ht="24.75" customHeight="1">
      <c r="A111" s="12">
        <v>46112.683366493053</v>
      </c>
      <c r="B111" s="13" t="s">
        <v>1130</v>
      </c>
      <c r="C111" s="14">
        <v>46111</v>
      </c>
      <c r="D111" s="15">
        <v>0.71736111111111112</v>
      </c>
      <c r="E111" s="15">
        <v>0.72222222222222221</v>
      </c>
      <c r="F111" s="16" t="s">
        <v>2061</v>
      </c>
      <c r="G111" s="17" t="s">
        <v>2062</v>
      </c>
      <c r="H111" s="16">
        <v>9</v>
      </c>
      <c r="I111" s="18" t="s">
        <v>2063</v>
      </c>
      <c r="J111" s="16">
        <v>5</v>
      </c>
      <c r="K111" s="18" t="s">
        <v>2064</v>
      </c>
      <c r="L111" s="16">
        <v>5</v>
      </c>
      <c r="M111" s="18" t="s">
        <v>2065</v>
      </c>
      <c r="N111" s="16">
        <v>5</v>
      </c>
      <c r="O111" s="18" t="s">
        <v>2066</v>
      </c>
      <c r="P111" s="16">
        <v>5</v>
      </c>
      <c r="Q111" s="19" t="s">
        <v>2067</v>
      </c>
      <c r="R111" s="16">
        <v>4</v>
      </c>
      <c r="S111" s="19" t="s">
        <v>2068</v>
      </c>
      <c r="T111" s="16">
        <v>5</v>
      </c>
      <c r="U111" s="18" t="s">
        <v>2069</v>
      </c>
      <c r="V111" s="16">
        <v>10</v>
      </c>
      <c r="W111" s="18" t="s">
        <v>2070</v>
      </c>
      <c r="X111" s="16">
        <v>5</v>
      </c>
      <c r="Y111" s="18" t="s">
        <v>2071</v>
      </c>
      <c r="Z111" s="16">
        <v>5</v>
      </c>
      <c r="AA111" s="18" t="s">
        <v>2072</v>
      </c>
      <c r="AB111" s="16">
        <v>4</v>
      </c>
      <c r="AC111" s="18" t="s">
        <v>2073</v>
      </c>
      <c r="AD111" s="16">
        <v>5</v>
      </c>
      <c r="AE111" s="18" t="s">
        <v>2074</v>
      </c>
      <c r="AF111" s="16">
        <v>5</v>
      </c>
      <c r="AG111" s="18" t="s">
        <v>2075</v>
      </c>
      <c r="AH111" s="16">
        <v>4</v>
      </c>
      <c r="AI111" s="18" t="s">
        <v>2076</v>
      </c>
      <c r="AJ111" s="16">
        <v>10</v>
      </c>
      <c r="AK111" s="18" t="s">
        <v>2077</v>
      </c>
      <c r="AL111" s="16">
        <v>5</v>
      </c>
      <c r="AM111" s="18" t="s">
        <v>2078</v>
      </c>
      <c r="AN111" s="16">
        <v>5</v>
      </c>
      <c r="AO111" s="18" t="s">
        <v>2079</v>
      </c>
      <c r="AP111" s="16" t="s">
        <v>79</v>
      </c>
      <c r="AQ111" s="18" t="s">
        <v>2080</v>
      </c>
      <c r="AR111" s="16"/>
      <c r="AS111" s="20">
        <f>SUM(H111,J111,L111,N111,P111,R111,T111,V111,X111,Z111,AB111,AD111,AF111,AH111,AJ111,AL111,AN111)</f>
        <v>96</v>
      </c>
      <c r="AT111" s="14">
        <f>IF(C111="","",DATE(YEAR(C111),MONTH(C111),1))</f>
        <v>46082</v>
      </c>
      <c r="AU111" s="16" t="str">
        <f>IF(AT111="","",TEXT(AT111,"mmmm yyyy"))</f>
        <v>March 2026</v>
      </c>
      <c r="AV111" s="14">
        <f>IF(C111="","",C111-WEEKDAY(C111,2)+1)</f>
        <v>46111</v>
      </c>
      <c r="AW111" s="14">
        <f>IF(AV111="","",AV111+6)</f>
        <v>46117</v>
      </c>
      <c r="AX111" s="16" t="str">
        <f>IF(AV111="","",TEXT(AV111,"dd/mm/yyyy")&amp;" - "&amp;TEXT(AW111,"dd/mm/yyyy"))</f>
        <v>30/03/2026 - 05/04/2026</v>
      </c>
      <c r="AY111" s="16">
        <f>IF(B111="","",COUNTIFS($B$5:B111,B111,$AT$5:AT111,AT111))</f>
        <v>9</v>
      </c>
      <c r="AZ111" s="16">
        <f>IF(B111="","",COUNTIFS($B$5:B111,B111,$AV$5:AV111,AV111))</f>
        <v>1</v>
      </c>
      <c r="BA111" s="16" t="str">
        <f>IF(B111="","",TEXT(AY111,"00")&amp;"|"&amp;B111&amp;"|"&amp;TEXT(AT111,"yyyymmdd"))</f>
        <v>09|Krivut Vongkampan|20260301</v>
      </c>
      <c r="BB111" s="16" t="str">
        <f>IF(B111="","",TEXT(AZ111,"00")&amp;"|"&amp;B111&amp;"|"&amp;TEXT(AV111,"yyyymmdd"))</f>
        <v>01|Krivut Vongkampan|20260330</v>
      </c>
      <c r="BC111" s="16">
        <f>IF(OR(AQ111="YES",AQ111="Yes",AQ111="Y",AQ111=1),1,0)</f>
        <v>0</v>
      </c>
    </row>
    <row r="112" spans="1:55" s="11" customFormat="1" ht="24.75" customHeight="1">
      <c r="A112" s="12">
        <v>46112.745826192127</v>
      </c>
      <c r="B112" s="13" t="s">
        <v>143</v>
      </c>
      <c r="C112" s="14">
        <v>46111</v>
      </c>
      <c r="D112" s="15">
        <v>0.63124999999999998</v>
      </c>
      <c r="E112" s="15">
        <v>0.63541666666666663</v>
      </c>
      <c r="F112" s="16" t="s">
        <v>2081</v>
      </c>
      <c r="G112" s="17" t="s">
        <v>2082</v>
      </c>
      <c r="H112" s="16">
        <v>8</v>
      </c>
      <c r="I112" s="18" t="s">
        <v>2083</v>
      </c>
      <c r="J112" s="16">
        <v>3</v>
      </c>
      <c r="K112" s="18" t="s">
        <v>2084</v>
      </c>
      <c r="L112" s="16">
        <v>5</v>
      </c>
      <c r="M112" s="18" t="s">
        <v>2085</v>
      </c>
      <c r="N112" s="16">
        <v>3</v>
      </c>
      <c r="O112" s="18" t="s">
        <v>2086</v>
      </c>
      <c r="P112" s="16">
        <v>2</v>
      </c>
      <c r="Q112" s="19" t="s">
        <v>2087</v>
      </c>
      <c r="R112" s="16">
        <v>3</v>
      </c>
      <c r="S112" s="19" t="s">
        <v>2088</v>
      </c>
      <c r="T112" s="16">
        <v>3</v>
      </c>
      <c r="U112" s="18" t="s">
        <v>2089</v>
      </c>
      <c r="V112" s="16">
        <v>4</v>
      </c>
      <c r="W112" s="18" t="s">
        <v>2090</v>
      </c>
      <c r="X112" s="16">
        <v>3</v>
      </c>
      <c r="Y112" s="18" t="s">
        <v>2091</v>
      </c>
      <c r="Z112" s="16">
        <v>3</v>
      </c>
      <c r="AA112" s="18" t="s">
        <v>2092</v>
      </c>
      <c r="AB112" s="16">
        <v>4</v>
      </c>
      <c r="AC112" s="18" t="s">
        <v>2093</v>
      </c>
      <c r="AD112" s="16">
        <v>5</v>
      </c>
      <c r="AE112" s="18" t="s">
        <v>2094</v>
      </c>
      <c r="AF112" s="16">
        <v>5</v>
      </c>
      <c r="AG112" s="18" t="s">
        <v>2095</v>
      </c>
      <c r="AH112" s="16">
        <v>4</v>
      </c>
      <c r="AI112" s="18" t="s">
        <v>2096</v>
      </c>
      <c r="AJ112" s="16">
        <v>6</v>
      </c>
      <c r="AK112" s="18" t="s">
        <v>2097</v>
      </c>
      <c r="AL112" s="16">
        <v>5</v>
      </c>
      <c r="AM112" s="18" t="s">
        <v>2098</v>
      </c>
      <c r="AN112" s="16">
        <v>4</v>
      </c>
      <c r="AO112" s="18" t="s">
        <v>2099</v>
      </c>
      <c r="AP112" s="16" t="s">
        <v>79</v>
      </c>
      <c r="AQ112" s="18" t="s">
        <v>2100</v>
      </c>
      <c r="AR112" s="16"/>
      <c r="AS112" s="20">
        <f>SUM(H112,J112,L112,N112,P112,R112,T112,V112,X112,Z112,AB112,AD112,AF112,AH112,AJ112,AL112,AN112)</f>
        <v>70</v>
      </c>
      <c r="AT112" s="14">
        <f>IF(C112="","",DATE(YEAR(C112),MONTH(C112),1))</f>
        <v>46082</v>
      </c>
      <c r="AU112" s="16" t="str">
        <f>IF(AT112="","",TEXT(AT112,"mmmm yyyy"))</f>
        <v>March 2026</v>
      </c>
      <c r="AV112" s="14">
        <f>IF(C112="","",C112-WEEKDAY(C112,2)+1)</f>
        <v>46111</v>
      </c>
      <c r="AW112" s="14">
        <f>IF(AV112="","",AV112+6)</f>
        <v>46117</v>
      </c>
      <c r="AX112" s="16" t="str">
        <f>IF(AV112="","",TEXT(AV112,"dd/mm/yyyy")&amp;" - "&amp;TEXT(AW112,"dd/mm/yyyy"))</f>
        <v>30/03/2026 - 05/04/2026</v>
      </c>
      <c r="AY112" s="16">
        <f>IF(B112="","",COUNTIFS($B$5:B112,B112,$AT$5:AT112,AT112))</f>
        <v>8</v>
      </c>
      <c r="AZ112" s="16">
        <f>IF(B112="","",COUNTIFS($B$5:B112,B112,$AV$5:AV112,AV112))</f>
        <v>1</v>
      </c>
      <c r="BA112" s="16" t="str">
        <f>IF(B112="","",TEXT(AY112,"00")&amp;"|"&amp;B112&amp;"|"&amp;TEXT(AT112,"yyyymmdd"))</f>
        <v>08|Nattapol Suprom|20260301</v>
      </c>
      <c r="BB112" s="16" t="str">
        <f>IF(B112="","",TEXT(AZ112,"00")&amp;"|"&amp;B112&amp;"|"&amp;TEXT(AV112,"yyyymmdd"))</f>
        <v>01|Nattapol Suprom|20260330</v>
      </c>
      <c r="BC112" s="16">
        <f>IF(OR(AQ112="YES",AQ112="Yes",AQ112="Y",AQ112=1),1,0)</f>
        <v>0</v>
      </c>
    </row>
    <row r="113" spans="1:58" s="11" customFormat="1" ht="24.75" customHeight="1">
      <c r="A113" s="12">
        <v>46112.844090833343</v>
      </c>
      <c r="B113" s="13" t="s">
        <v>443</v>
      </c>
      <c r="C113" s="14">
        <v>46111</v>
      </c>
      <c r="D113" s="15">
        <v>0.91041666666666665</v>
      </c>
      <c r="E113" s="15">
        <v>0.91319444444444442</v>
      </c>
      <c r="F113" s="16" t="s">
        <v>2101</v>
      </c>
      <c r="G113" s="17" t="s">
        <v>2102</v>
      </c>
      <c r="H113" s="16">
        <v>8</v>
      </c>
      <c r="I113" s="18" t="s">
        <v>2103</v>
      </c>
      <c r="J113" s="16">
        <v>5</v>
      </c>
      <c r="K113" s="18" t="s">
        <v>2104</v>
      </c>
      <c r="L113" s="16">
        <v>4</v>
      </c>
      <c r="M113" s="18" t="s">
        <v>2105</v>
      </c>
      <c r="N113" s="16">
        <v>5</v>
      </c>
      <c r="O113" s="18" t="s">
        <v>2106</v>
      </c>
      <c r="P113" s="16">
        <v>4</v>
      </c>
      <c r="Q113" s="19" t="s">
        <v>2107</v>
      </c>
      <c r="R113" s="16">
        <v>4</v>
      </c>
      <c r="S113" s="19" t="s">
        <v>2107</v>
      </c>
      <c r="T113" s="16">
        <v>4</v>
      </c>
      <c r="U113" s="18" t="s">
        <v>2108</v>
      </c>
      <c r="V113" s="16">
        <v>8</v>
      </c>
      <c r="W113" s="18" t="s">
        <v>2109</v>
      </c>
      <c r="X113" s="16">
        <v>4</v>
      </c>
      <c r="Y113" s="18" t="s">
        <v>2110</v>
      </c>
      <c r="Z113" s="16">
        <v>4</v>
      </c>
      <c r="AA113" s="18" t="s">
        <v>2111</v>
      </c>
      <c r="AB113" s="16">
        <v>5</v>
      </c>
      <c r="AC113" s="18" t="s">
        <v>2112</v>
      </c>
      <c r="AD113" s="16">
        <v>5</v>
      </c>
      <c r="AE113" s="18" t="s">
        <v>2112</v>
      </c>
      <c r="AF113" s="16">
        <v>5</v>
      </c>
      <c r="AG113" s="18" t="s">
        <v>2113</v>
      </c>
      <c r="AH113" s="16">
        <v>5</v>
      </c>
      <c r="AI113" s="18" t="s">
        <v>2114</v>
      </c>
      <c r="AJ113" s="16">
        <v>8</v>
      </c>
      <c r="AK113" s="18" t="s">
        <v>2115</v>
      </c>
      <c r="AL113" s="16">
        <v>5</v>
      </c>
      <c r="AM113" s="18" t="s">
        <v>2116</v>
      </c>
      <c r="AN113" s="16">
        <v>4</v>
      </c>
      <c r="AO113" s="18" t="s">
        <v>2116</v>
      </c>
      <c r="AP113" s="16" t="s">
        <v>79</v>
      </c>
      <c r="AQ113" s="18" t="s">
        <v>2117</v>
      </c>
      <c r="AR113" s="16"/>
      <c r="AS113" s="20">
        <f>SUM(H113,J113,L113,N113,P113,R113,T113,V113,X113,Z113,AB113,AD113,AF113,AH113,AJ113,AL113,AN113)</f>
        <v>87</v>
      </c>
      <c r="AT113" s="14">
        <f>IF(C113="","",DATE(YEAR(C113),MONTH(C113),1))</f>
        <v>46082</v>
      </c>
      <c r="AU113" s="16" t="str">
        <f>IF(AT113="","",TEXT(AT113,"mmmm yyyy"))</f>
        <v>March 2026</v>
      </c>
      <c r="AV113" s="14">
        <f>IF(C113="","",C113-WEEKDAY(C113,2)+1)</f>
        <v>46111</v>
      </c>
      <c r="AW113" s="14">
        <f>IF(AV113="","",AV113+6)</f>
        <v>46117</v>
      </c>
      <c r="AX113" s="16" t="str">
        <f>IF(AV113="","",TEXT(AV113,"dd/mm/yyyy")&amp;" - "&amp;TEXT(AW113,"dd/mm/yyyy"))</f>
        <v>30/03/2026 - 05/04/2026</v>
      </c>
      <c r="AY113" s="16">
        <f>IF(B113="","",COUNTIFS($B$5:B113,B113,$AT$5:AT113,AT113))</f>
        <v>10</v>
      </c>
      <c r="AZ113" s="16">
        <f>IF(B113="","",COUNTIFS($B$5:B113,B113,$AV$5:AV113,AV113))</f>
        <v>1</v>
      </c>
      <c r="BA113" s="16" t="str">
        <f>IF(B113="","",TEXT(AY113,"00")&amp;"|"&amp;B113&amp;"|"&amp;TEXT(AT113,"yyyymmdd"))</f>
        <v>10|Sunijtra Siritip|20260301</v>
      </c>
      <c r="BB113" s="16" t="str">
        <f>IF(B113="","",TEXT(AZ113,"00")&amp;"|"&amp;B113&amp;"|"&amp;TEXT(AV113,"yyyymmdd"))</f>
        <v>01|Sunijtra Siritip|20260330</v>
      </c>
      <c r="BC113" s="16">
        <f>IF(OR(AQ113="YES",AQ113="Yes",AQ113="Y",AQ113=1),1,0)</f>
        <v>0</v>
      </c>
    </row>
    <row r="114" spans="1:58" s="11" customFormat="1" ht="24.75" customHeight="1">
      <c r="A114" s="12">
        <v>46113.534013750002</v>
      </c>
      <c r="B114" s="13" t="s">
        <v>503</v>
      </c>
      <c r="C114" s="14">
        <v>46111</v>
      </c>
      <c r="D114" s="15">
        <v>0.47986111111111113</v>
      </c>
      <c r="E114" s="15">
        <v>0.48819444444444438</v>
      </c>
      <c r="F114" s="16" t="s">
        <v>2118</v>
      </c>
      <c r="G114" s="17" t="s">
        <v>2119</v>
      </c>
      <c r="H114" s="16">
        <v>9</v>
      </c>
      <c r="I114" s="18" t="s">
        <v>2120</v>
      </c>
      <c r="J114" s="16">
        <v>3</v>
      </c>
      <c r="K114" s="18" t="s">
        <v>2121</v>
      </c>
      <c r="L114" s="16">
        <v>5</v>
      </c>
      <c r="M114" s="18" t="s">
        <v>1728</v>
      </c>
      <c r="N114" s="16">
        <v>2</v>
      </c>
      <c r="O114" s="18" t="s">
        <v>2122</v>
      </c>
      <c r="P114" s="16">
        <v>2</v>
      </c>
      <c r="Q114" s="19" t="s">
        <v>2123</v>
      </c>
      <c r="R114" s="16">
        <v>2</v>
      </c>
      <c r="S114" s="19" t="s">
        <v>2124</v>
      </c>
      <c r="T114" s="16">
        <v>3</v>
      </c>
      <c r="U114" s="18" t="s">
        <v>2125</v>
      </c>
      <c r="V114" s="16">
        <v>3</v>
      </c>
      <c r="W114" s="18" t="s">
        <v>2126</v>
      </c>
      <c r="X114" s="16">
        <v>3</v>
      </c>
      <c r="Y114" s="18" t="s">
        <v>2127</v>
      </c>
      <c r="Z114" s="16">
        <v>2</v>
      </c>
      <c r="AA114" s="18" t="s">
        <v>2128</v>
      </c>
      <c r="AB114" s="16">
        <v>3</v>
      </c>
      <c r="AC114" s="18" t="s">
        <v>2129</v>
      </c>
      <c r="AD114" s="16">
        <v>3</v>
      </c>
      <c r="AE114" s="18" t="s">
        <v>2130</v>
      </c>
      <c r="AF114" s="16">
        <v>5</v>
      </c>
      <c r="AG114" s="18" t="s">
        <v>2131</v>
      </c>
      <c r="AH114" s="16">
        <v>3</v>
      </c>
      <c r="AI114" s="18" t="s">
        <v>2132</v>
      </c>
      <c r="AJ114" s="16">
        <v>6</v>
      </c>
      <c r="AK114" s="18" t="s">
        <v>2133</v>
      </c>
      <c r="AL114" s="16">
        <v>1</v>
      </c>
      <c r="AM114" s="18" t="s">
        <v>2134</v>
      </c>
      <c r="AN114" s="16">
        <v>5</v>
      </c>
      <c r="AO114" s="18" t="s">
        <v>1089</v>
      </c>
      <c r="AP114" s="16" t="s">
        <v>79</v>
      </c>
      <c r="AQ114" s="18" t="s">
        <v>2135</v>
      </c>
      <c r="AR114" s="16"/>
      <c r="AS114" s="20">
        <f>SUM(H114,J114,L114,N114,P114,R114,T114,V114,X114,Z114,AB114,AD114,AF114,AH114,AJ114,AL114,AN114)</f>
        <v>60</v>
      </c>
      <c r="AT114" s="14">
        <f>IF(C114="","",DATE(YEAR(C114),MONTH(C114),1))</f>
        <v>46082</v>
      </c>
      <c r="AU114" s="16" t="str">
        <f>IF(AT114="","",TEXT(AT114,"mmmm yyyy"))</f>
        <v>March 2026</v>
      </c>
      <c r="AV114" s="14">
        <f>IF(C114="","",C114-WEEKDAY(C114,2)+1)</f>
        <v>46111</v>
      </c>
      <c r="AW114" s="14">
        <f>IF(AV114="","",AV114+6)</f>
        <v>46117</v>
      </c>
      <c r="AX114" s="16" t="str">
        <f>IF(AV114="","",TEXT(AV114,"dd/mm/yyyy")&amp;" - "&amp;TEXT(AW114,"dd/mm/yyyy"))</f>
        <v>30/03/2026 - 05/04/2026</v>
      </c>
      <c r="AY114" s="16">
        <f>IF(B114="","",COUNTIFS($B$5:B114,B114,$AT$5:AT114,AT114))</f>
        <v>10</v>
      </c>
      <c r="AZ114" s="16">
        <f>IF(B114="","",COUNTIFS($B$5:B114,B114,$AV$5:AV114,AV114))</f>
        <v>1</v>
      </c>
      <c r="BA114" s="16" t="str">
        <f>IF(B114="","",TEXT(AY114,"00")&amp;"|"&amp;B114&amp;"|"&amp;TEXT(AT114,"yyyymmdd"))</f>
        <v>10|Wassana Phothong|20260301</v>
      </c>
      <c r="BB114" s="16" t="str">
        <f>IF(B114="","",TEXT(AZ114,"00")&amp;"|"&amp;B114&amp;"|"&amp;TEXT(AV114,"yyyymmdd"))</f>
        <v>01|Wassana Phothong|20260330</v>
      </c>
      <c r="BC114" s="16">
        <f>IF(OR(AQ114="YES",AQ114="Yes",AQ114="Y",AQ114=1),1,0)</f>
        <v>0</v>
      </c>
    </row>
    <row r="115" spans="1:58" s="11" customFormat="1" ht="24.75" customHeight="1">
      <c r="A115" s="12">
        <v>46112.540128518522</v>
      </c>
      <c r="B115" s="13" t="s">
        <v>59</v>
      </c>
      <c r="C115" s="14">
        <v>46112</v>
      </c>
      <c r="D115" s="15">
        <v>0.46597222222222218</v>
      </c>
      <c r="E115" s="15">
        <v>0.47222222222222221</v>
      </c>
      <c r="F115" s="16" t="s">
        <v>2136</v>
      </c>
      <c r="G115" s="17" t="s">
        <v>2137</v>
      </c>
      <c r="H115" s="16">
        <v>8</v>
      </c>
      <c r="I115" s="18" t="s">
        <v>2138</v>
      </c>
      <c r="J115" s="16">
        <v>5</v>
      </c>
      <c r="K115" s="18" t="s">
        <v>2139</v>
      </c>
      <c r="L115" s="16">
        <v>5</v>
      </c>
      <c r="M115" s="18" t="s">
        <v>2140</v>
      </c>
      <c r="N115" s="16">
        <v>5</v>
      </c>
      <c r="O115" s="18" t="s">
        <v>2141</v>
      </c>
      <c r="P115" s="16">
        <v>4</v>
      </c>
      <c r="Q115" s="19" t="s">
        <v>2140</v>
      </c>
      <c r="R115" s="16">
        <v>3</v>
      </c>
      <c r="S115" s="19" t="s">
        <v>2142</v>
      </c>
      <c r="T115" s="16">
        <v>5</v>
      </c>
      <c r="U115" s="18" t="s">
        <v>2143</v>
      </c>
      <c r="V115" s="16">
        <v>6</v>
      </c>
      <c r="W115" s="18" t="s">
        <v>2144</v>
      </c>
      <c r="X115" s="16">
        <v>4</v>
      </c>
      <c r="Y115" s="18" t="s">
        <v>2145</v>
      </c>
      <c r="Z115" s="16">
        <v>3</v>
      </c>
      <c r="AA115" s="18" t="s">
        <v>2146</v>
      </c>
      <c r="AB115" s="16">
        <v>5</v>
      </c>
      <c r="AC115" s="18" t="s">
        <v>2147</v>
      </c>
      <c r="AD115" s="16">
        <v>5</v>
      </c>
      <c r="AE115" s="18" t="s">
        <v>2148</v>
      </c>
      <c r="AF115" s="16">
        <v>5</v>
      </c>
      <c r="AG115" s="18" t="s">
        <v>2149</v>
      </c>
      <c r="AH115" s="16">
        <v>4</v>
      </c>
      <c r="AI115" s="18" t="s">
        <v>2150</v>
      </c>
      <c r="AJ115" s="16">
        <v>8</v>
      </c>
      <c r="AK115" s="18" t="s">
        <v>2151</v>
      </c>
      <c r="AL115" s="16">
        <v>5</v>
      </c>
      <c r="AM115" s="18" t="s">
        <v>2152</v>
      </c>
      <c r="AN115" s="16">
        <v>5</v>
      </c>
      <c r="AO115" s="18" t="s">
        <v>2153</v>
      </c>
      <c r="AP115" s="16" t="s">
        <v>79</v>
      </c>
      <c r="AQ115" s="18" t="s">
        <v>2154</v>
      </c>
      <c r="AR115" s="16"/>
      <c r="AS115" s="20">
        <f>SUM(H115,J115,L115,N115,P115,R115,T115,V115,X115,Z115,AB115,AD115,AF115,AH115,AJ115,AL115,AN115)</f>
        <v>85</v>
      </c>
      <c r="AT115" s="14">
        <f>IF(C115="","",DATE(YEAR(C115),MONTH(C115),1))</f>
        <v>46082</v>
      </c>
      <c r="AU115" s="16" t="str">
        <f>IF(AT115="","",TEXT(AT115,"mmmm yyyy"))</f>
        <v>March 2026</v>
      </c>
      <c r="AV115" s="14">
        <f>IF(C115="","",C115-WEEKDAY(C115,2)+1)</f>
        <v>46111</v>
      </c>
      <c r="AW115" s="14">
        <f>IF(AV115="","",AV115+6)</f>
        <v>46117</v>
      </c>
      <c r="AX115" s="16" t="str">
        <f>IF(AV115="","",TEXT(AV115,"dd/mm/yyyy")&amp;" - "&amp;TEXT(AW115,"dd/mm/yyyy"))</f>
        <v>30/03/2026 - 05/04/2026</v>
      </c>
      <c r="AY115" s="16">
        <f>IF(B115="","",COUNTIFS($B$5:B115,B115,$AT$5:AT115,AT115))</f>
        <v>10</v>
      </c>
      <c r="AZ115" s="16">
        <f>IF(B115="","",COUNTIFS($B$5:B115,B115,$AV$5:AV115,AV115))</f>
        <v>1</v>
      </c>
      <c r="BA115" s="16" t="str">
        <f>IF(B115="","",TEXT(AY115,"00")&amp;"|"&amp;B115&amp;"|"&amp;TEXT(AT115,"yyyymmdd"))</f>
        <v>10|Chatkonnaphat Bhusomya|20260301</v>
      </c>
      <c r="BB115" s="16" t="str">
        <f>IF(B115="","",TEXT(AZ115,"00")&amp;"|"&amp;B115&amp;"|"&amp;TEXT(AV115,"yyyymmdd"))</f>
        <v>01|Chatkonnaphat Bhusomya|20260330</v>
      </c>
      <c r="BC115" s="16">
        <f>IF(OR(AQ115="YES",AQ115="Yes",AQ115="Y",AQ115=1),1,0)</f>
        <v>0</v>
      </c>
    </row>
    <row r="116" spans="1:58" s="11" customFormat="1" ht="24.75" customHeight="1">
      <c r="A116" s="12">
        <v>46112.603490706017</v>
      </c>
      <c r="B116" s="13" t="s">
        <v>123</v>
      </c>
      <c r="C116" s="14">
        <v>46112</v>
      </c>
      <c r="D116" s="15">
        <v>0.56180555555555556</v>
      </c>
      <c r="E116" s="15">
        <v>0.56805555555555554</v>
      </c>
      <c r="F116" s="16" t="s">
        <v>2155</v>
      </c>
      <c r="G116" s="17" t="s">
        <v>2156</v>
      </c>
      <c r="H116" s="16">
        <v>10</v>
      </c>
      <c r="I116" s="18" t="s">
        <v>2157</v>
      </c>
      <c r="J116" s="16">
        <v>5</v>
      </c>
      <c r="K116" s="18" t="s">
        <v>2158</v>
      </c>
      <c r="L116" s="16">
        <v>5</v>
      </c>
      <c r="M116" s="18" t="s">
        <v>2159</v>
      </c>
      <c r="N116" s="16">
        <v>5</v>
      </c>
      <c r="O116" s="18" t="s">
        <v>2160</v>
      </c>
      <c r="P116" s="16">
        <v>4</v>
      </c>
      <c r="Q116" s="19" t="s">
        <v>2161</v>
      </c>
      <c r="R116" s="16">
        <v>4</v>
      </c>
      <c r="S116" s="19" t="s">
        <v>2162</v>
      </c>
      <c r="T116" s="16">
        <v>5</v>
      </c>
      <c r="U116" s="18" t="s">
        <v>2163</v>
      </c>
      <c r="V116" s="16">
        <v>7</v>
      </c>
      <c r="W116" s="18" t="s">
        <v>2164</v>
      </c>
      <c r="X116" s="16">
        <v>4</v>
      </c>
      <c r="Y116" s="18" t="s">
        <v>2165</v>
      </c>
      <c r="Z116" s="16">
        <v>4</v>
      </c>
      <c r="AA116" s="18" t="s">
        <v>2166</v>
      </c>
      <c r="AB116" s="16">
        <v>5</v>
      </c>
      <c r="AC116" s="18" t="s">
        <v>2167</v>
      </c>
      <c r="AD116" s="16">
        <v>5</v>
      </c>
      <c r="AE116" s="18" t="s">
        <v>1757</v>
      </c>
      <c r="AF116" s="16">
        <v>5</v>
      </c>
      <c r="AG116" s="18" t="s">
        <v>2168</v>
      </c>
      <c r="AH116" s="16">
        <v>5</v>
      </c>
      <c r="AI116" s="18" t="s">
        <v>2169</v>
      </c>
      <c r="AJ116" s="16">
        <v>10</v>
      </c>
      <c r="AK116" s="18" t="s">
        <v>2170</v>
      </c>
      <c r="AL116" s="16">
        <v>5</v>
      </c>
      <c r="AM116" s="18" t="s">
        <v>2171</v>
      </c>
      <c r="AN116" s="16">
        <v>5</v>
      </c>
      <c r="AO116" s="18" t="s">
        <v>2172</v>
      </c>
      <c r="AP116" s="16" t="s">
        <v>79</v>
      </c>
      <c r="AQ116" s="18" t="s">
        <v>2173</v>
      </c>
      <c r="AR116" s="16"/>
      <c r="AS116" s="20">
        <f>SUM(H116,J116,L116,N116,P116,R116,T116,V116,X116,Z116,AB116,AD116,AF116,AH116,AJ116,AL116,AN116)</f>
        <v>93</v>
      </c>
      <c r="AT116" s="14">
        <f>IF(C116="","",DATE(YEAR(C116),MONTH(C116),1))</f>
        <v>46082</v>
      </c>
      <c r="AU116" s="16" t="str">
        <f>IF(AT116="","",TEXT(AT116,"mmmm yyyy"))</f>
        <v>March 2026</v>
      </c>
      <c r="AV116" s="14">
        <f>IF(C116="","",C116-WEEKDAY(C116,2)+1)</f>
        <v>46111</v>
      </c>
      <c r="AW116" s="14">
        <f>IF(AV116="","",AV116+6)</f>
        <v>46117</v>
      </c>
      <c r="AX116" s="16" t="str">
        <f>IF(AV116="","",TEXT(AV116,"dd/mm/yyyy")&amp;" - "&amp;TEXT(AW116,"dd/mm/yyyy"))</f>
        <v>30/03/2026 - 05/04/2026</v>
      </c>
      <c r="AY116" s="16">
        <f>IF(B116="","",COUNTIFS($B$5:B116,B116,$AT$5:AT116,AT116))</f>
        <v>10</v>
      </c>
      <c r="AZ116" s="16">
        <f>IF(B116="","",COUNTIFS($B$5:B116,B116,$AV$5:AV116,AV116))</f>
        <v>1</v>
      </c>
      <c r="BA116" s="16" t="str">
        <f>IF(B116="","",TEXT(AY116,"00")&amp;"|"&amp;B116&amp;"|"&amp;TEXT(AT116,"yyyymmdd"))</f>
        <v>10|Jariyawadee Taboodda|20260301</v>
      </c>
      <c r="BB116" s="16" t="str">
        <f>IF(B116="","",TEXT(AZ116,"00")&amp;"|"&amp;B116&amp;"|"&amp;TEXT(AV116,"yyyymmdd"))</f>
        <v>01|Jariyawadee Taboodda|20260330</v>
      </c>
      <c r="BC116" s="16">
        <f>IF(OR(AQ116="YES",AQ116="Yes",AQ116="Y",AQ116=1),1,0)</f>
        <v>0</v>
      </c>
    </row>
    <row r="117" spans="1:58" s="11" customFormat="1" ht="24.75" customHeight="1">
      <c r="A117" s="12">
        <v>46112.618333182872</v>
      </c>
      <c r="B117" s="13" t="s">
        <v>81</v>
      </c>
      <c r="C117" s="14">
        <v>46112</v>
      </c>
      <c r="D117" s="15">
        <v>0.5229166666666667</v>
      </c>
      <c r="E117" s="15">
        <v>0.52986111111111112</v>
      </c>
      <c r="F117" s="16" t="s">
        <v>2174</v>
      </c>
      <c r="G117" s="17" t="s">
        <v>2175</v>
      </c>
      <c r="H117" s="16">
        <v>10</v>
      </c>
      <c r="I117" s="18" t="s">
        <v>2176</v>
      </c>
      <c r="J117" s="16">
        <v>5</v>
      </c>
      <c r="K117" s="18" t="s">
        <v>2177</v>
      </c>
      <c r="L117" s="16">
        <v>5</v>
      </c>
      <c r="M117" s="18" t="s">
        <v>2178</v>
      </c>
      <c r="N117" s="16">
        <v>5</v>
      </c>
      <c r="O117" s="18" t="s">
        <v>2179</v>
      </c>
      <c r="P117" s="16">
        <v>5</v>
      </c>
      <c r="Q117" s="19" t="s">
        <v>2180</v>
      </c>
      <c r="R117" s="16">
        <v>5</v>
      </c>
      <c r="S117" s="19" t="s">
        <v>2181</v>
      </c>
      <c r="T117" s="16">
        <v>5</v>
      </c>
      <c r="U117" s="18" t="s">
        <v>2182</v>
      </c>
      <c r="V117" s="16">
        <v>9</v>
      </c>
      <c r="W117" s="18" t="s">
        <v>2183</v>
      </c>
      <c r="X117" s="16">
        <v>5</v>
      </c>
      <c r="Y117" s="18" t="s">
        <v>2184</v>
      </c>
      <c r="Z117" s="16">
        <v>5</v>
      </c>
      <c r="AA117" s="18" t="s">
        <v>2185</v>
      </c>
      <c r="AB117" s="16">
        <v>5</v>
      </c>
      <c r="AC117" s="18" t="s">
        <v>2186</v>
      </c>
      <c r="AD117" s="16">
        <v>5</v>
      </c>
      <c r="AE117" s="18" t="s">
        <v>2187</v>
      </c>
      <c r="AF117" s="16">
        <v>5</v>
      </c>
      <c r="AG117" s="18" t="s">
        <v>1911</v>
      </c>
      <c r="AH117" s="16">
        <v>5</v>
      </c>
      <c r="AI117" s="18" t="s">
        <v>2188</v>
      </c>
      <c r="AJ117" s="16">
        <v>10</v>
      </c>
      <c r="AK117" s="18" t="s">
        <v>1895</v>
      </c>
      <c r="AL117" s="16">
        <v>5</v>
      </c>
      <c r="AM117" s="18" t="s">
        <v>1896</v>
      </c>
      <c r="AN117" s="16">
        <v>5</v>
      </c>
      <c r="AO117" s="18" t="s">
        <v>2189</v>
      </c>
      <c r="AP117" s="16" t="s">
        <v>79</v>
      </c>
      <c r="AQ117" s="18" t="s">
        <v>2190</v>
      </c>
      <c r="AR117" s="16"/>
      <c r="AS117" s="20">
        <f>SUM(H117,J117,L117,N117,P117,R117,T117,V117,X117,Z117,AB117,AD117,AF117,AH117,AJ117,AL117,AN117)</f>
        <v>99</v>
      </c>
      <c r="AT117" s="14">
        <f>IF(C117="","",DATE(YEAR(C117),MONTH(C117),1))</f>
        <v>46082</v>
      </c>
      <c r="AU117" s="16" t="str">
        <f>IF(AT117="","",TEXT(AT117,"mmmm yyyy"))</f>
        <v>March 2026</v>
      </c>
      <c r="AV117" s="14">
        <f>IF(C117="","",C117-WEEKDAY(C117,2)+1)</f>
        <v>46111</v>
      </c>
      <c r="AW117" s="14">
        <f>IF(AV117="","",AV117+6)</f>
        <v>46117</v>
      </c>
      <c r="AX117" s="16" t="str">
        <f>IF(AV117="","",TEXT(AV117,"dd/mm/yyyy")&amp;" - "&amp;TEXT(AW117,"dd/mm/yyyy"))</f>
        <v>30/03/2026 - 05/04/2026</v>
      </c>
      <c r="AY117" s="16">
        <f>IF(B117="","",COUNTIFS($B$5:B117,B117,$AT$5:AT117,AT117))</f>
        <v>9</v>
      </c>
      <c r="AZ117" s="16">
        <f>IF(B117="","",COUNTIFS($B$5:B117,B117,$AV$5:AV117,AV117))</f>
        <v>1</v>
      </c>
      <c r="BA117" s="16" t="str">
        <f>IF(B117="","",TEXT(AY117,"00")&amp;"|"&amp;B117&amp;"|"&amp;TEXT(AT117,"yyyymmdd"))</f>
        <v>09|Jureeporn Piddum|20260301</v>
      </c>
      <c r="BB117" s="16" t="str">
        <f>IF(B117="","",TEXT(AZ117,"00")&amp;"|"&amp;B117&amp;"|"&amp;TEXT(AV117,"yyyymmdd"))</f>
        <v>01|Jureeporn Piddum|20260330</v>
      </c>
      <c r="BC117" s="16">
        <f>IF(OR(AQ117="YES",AQ117="Yes",AQ117="Y",AQ117=1),1,0)</f>
        <v>0</v>
      </c>
    </row>
    <row r="118" spans="1:58" s="11" customFormat="1" ht="24.75" customHeight="1">
      <c r="A118" s="12">
        <v>46112.66009996528</v>
      </c>
      <c r="B118" s="13" t="s">
        <v>1130</v>
      </c>
      <c r="C118" s="14">
        <v>46112</v>
      </c>
      <c r="D118" s="15">
        <v>0.48472222222222222</v>
      </c>
      <c r="E118" s="15">
        <v>0.49305555555555558</v>
      </c>
      <c r="F118" s="16" t="s">
        <v>2191</v>
      </c>
      <c r="G118" s="17" t="s">
        <v>2192</v>
      </c>
      <c r="H118" s="16">
        <v>8</v>
      </c>
      <c r="I118" s="18" t="s">
        <v>2193</v>
      </c>
      <c r="J118" s="16">
        <v>5</v>
      </c>
      <c r="K118" s="18" t="s">
        <v>2194</v>
      </c>
      <c r="L118" s="16">
        <v>5</v>
      </c>
      <c r="M118" s="18" t="s">
        <v>2195</v>
      </c>
      <c r="N118" s="16">
        <v>4</v>
      </c>
      <c r="O118" s="18" t="s">
        <v>2196</v>
      </c>
      <c r="P118" s="16">
        <v>3</v>
      </c>
      <c r="Q118" s="19" t="s">
        <v>2197</v>
      </c>
      <c r="R118" s="16">
        <v>3</v>
      </c>
      <c r="S118" s="19" t="s">
        <v>2198</v>
      </c>
      <c r="T118" s="16">
        <v>5</v>
      </c>
      <c r="U118" s="18" t="s">
        <v>2199</v>
      </c>
      <c r="V118" s="16">
        <v>7</v>
      </c>
      <c r="W118" s="18" t="s">
        <v>2200</v>
      </c>
      <c r="X118" s="16">
        <v>4</v>
      </c>
      <c r="Y118" s="18" t="s">
        <v>2201</v>
      </c>
      <c r="Z118" s="16">
        <v>3</v>
      </c>
      <c r="AA118" s="18" t="s">
        <v>2202</v>
      </c>
      <c r="AB118" s="16">
        <v>4</v>
      </c>
      <c r="AC118" s="18" t="s">
        <v>2203</v>
      </c>
      <c r="AD118" s="16">
        <v>5</v>
      </c>
      <c r="AE118" s="18" t="s">
        <v>1503</v>
      </c>
      <c r="AF118" s="16">
        <v>5</v>
      </c>
      <c r="AG118" s="18" t="s">
        <v>1795</v>
      </c>
      <c r="AH118" s="16">
        <v>4</v>
      </c>
      <c r="AI118" s="18" t="s">
        <v>2204</v>
      </c>
      <c r="AJ118" s="16">
        <v>8</v>
      </c>
      <c r="AK118" s="18" t="s">
        <v>2205</v>
      </c>
      <c r="AL118" s="16">
        <v>5</v>
      </c>
      <c r="AM118" s="18" t="s">
        <v>1798</v>
      </c>
      <c r="AN118" s="16">
        <v>5</v>
      </c>
      <c r="AO118" s="18" t="s">
        <v>1799</v>
      </c>
      <c r="AP118" s="16" t="s">
        <v>79</v>
      </c>
      <c r="AQ118" s="18" t="s">
        <v>2206</v>
      </c>
      <c r="AR118" s="16"/>
      <c r="AS118" s="20">
        <f>SUM(H118,J118,L118,N118,P118,R118,T118,V118,X118,Z118,AB118,AD118,AF118,AH118,AJ118,AL118,AN118)</f>
        <v>83</v>
      </c>
      <c r="AT118" s="14">
        <f>IF(C118="","",DATE(YEAR(C118),MONTH(C118),1))</f>
        <v>46082</v>
      </c>
      <c r="AU118" s="16" t="str">
        <f>IF(AT118="","",TEXT(AT118,"mmmm yyyy"))</f>
        <v>March 2026</v>
      </c>
      <c r="AV118" s="14">
        <f>IF(C118="","",C118-WEEKDAY(C118,2)+1)</f>
        <v>46111</v>
      </c>
      <c r="AW118" s="14">
        <f>IF(AV118="","",AV118+6)</f>
        <v>46117</v>
      </c>
      <c r="AX118" s="16" t="str">
        <f>IF(AV118="","",TEXT(AV118,"dd/mm/yyyy")&amp;" - "&amp;TEXT(AW118,"dd/mm/yyyy"))</f>
        <v>30/03/2026 - 05/04/2026</v>
      </c>
      <c r="AY118" s="16">
        <f>IF(B118="","",COUNTIFS($B$5:B118,B118,$AT$5:AT118,AT118))</f>
        <v>10</v>
      </c>
      <c r="AZ118" s="16">
        <f>IF(B118="","",COUNTIFS($B$5:B118,B118,$AV$5:AV118,AV118))</f>
        <v>2</v>
      </c>
      <c r="BA118" s="16" t="str">
        <f>IF(B118="","",TEXT(AY118,"00")&amp;"|"&amp;B118&amp;"|"&amp;TEXT(AT118,"yyyymmdd"))</f>
        <v>10|Krivut Vongkampan|20260301</v>
      </c>
      <c r="BB118" s="16" t="str">
        <f>IF(B118="","",TEXT(AZ118,"00")&amp;"|"&amp;B118&amp;"|"&amp;TEXT(AV118,"yyyymmdd"))</f>
        <v>02|Krivut Vongkampan|20260330</v>
      </c>
      <c r="BC118" s="16">
        <f>IF(OR(AQ118="YES",AQ118="Yes",AQ118="Y",AQ118=1),1,0)</f>
        <v>0</v>
      </c>
    </row>
    <row r="119" spans="1:58" s="11" customFormat="1" ht="24.75" customHeight="1">
      <c r="A119" s="12">
        <v>46112.721794027777</v>
      </c>
      <c r="B119" s="13" t="s">
        <v>143</v>
      </c>
      <c r="C119" s="14">
        <v>46112</v>
      </c>
      <c r="D119" s="15">
        <v>0.5805555555555556</v>
      </c>
      <c r="E119" s="15">
        <v>0.5805555555555556</v>
      </c>
      <c r="F119" s="16" t="s">
        <v>2207</v>
      </c>
      <c r="G119" s="17" t="s">
        <v>2208</v>
      </c>
      <c r="H119" s="16">
        <v>10</v>
      </c>
      <c r="I119" s="18" t="s">
        <v>2209</v>
      </c>
      <c r="J119" s="16">
        <v>5</v>
      </c>
      <c r="K119" s="18" t="s">
        <v>2210</v>
      </c>
      <c r="L119" s="16">
        <v>5</v>
      </c>
      <c r="M119" s="18" t="s">
        <v>2211</v>
      </c>
      <c r="N119" s="16">
        <v>5</v>
      </c>
      <c r="O119" s="18" t="s">
        <v>2212</v>
      </c>
      <c r="P119" s="16">
        <v>4</v>
      </c>
      <c r="Q119" s="19" t="s">
        <v>2213</v>
      </c>
      <c r="R119" s="16">
        <v>4</v>
      </c>
      <c r="S119" s="19" t="s">
        <v>2214</v>
      </c>
      <c r="T119" s="16">
        <v>5</v>
      </c>
      <c r="U119" s="18" t="s">
        <v>2215</v>
      </c>
      <c r="V119" s="16">
        <v>9</v>
      </c>
      <c r="W119" s="18" t="s">
        <v>2216</v>
      </c>
      <c r="X119" s="16">
        <v>5</v>
      </c>
      <c r="Y119" s="18" t="s">
        <v>2217</v>
      </c>
      <c r="Z119" s="16">
        <v>4</v>
      </c>
      <c r="AA119" s="18" t="s">
        <v>2218</v>
      </c>
      <c r="AB119" s="16">
        <v>5</v>
      </c>
      <c r="AC119" s="18" t="s">
        <v>2219</v>
      </c>
      <c r="AD119" s="16">
        <v>5</v>
      </c>
      <c r="AE119" s="18" t="s">
        <v>2220</v>
      </c>
      <c r="AF119" s="16">
        <v>5</v>
      </c>
      <c r="AG119" s="18" t="s">
        <v>2221</v>
      </c>
      <c r="AH119" s="16">
        <v>5</v>
      </c>
      <c r="AI119" s="18" t="s">
        <v>2222</v>
      </c>
      <c r="AJ119" s="16">
        <v>10</v>
      </c>
      <c r="AK119" s="18" t="s">
        <v>2223</v>
      </c>
      <c r="AL119" s="16">
        <v>5</v>
      </c>
      <c r="AM119" s="18" t="s">
        <v>2224</v>
      </c>
      <c r="AN119" s="16">
        <v>5</v>
      </c>
      <c r="AO119" s="18" t="s">
        <v>2225</v>
      </c>
      <c r="AP119" s="16" t="s">
        <v>79</v>
      </c>
      <c r="AQ119" s="18" t="s">
        <v>2226</v>
      </c>
      <c r="AR119" s="16"/>
      <c r="AS119" s="20">
        <f>SUM(H119,J119,L119,N119,P119,R119,T119,V119,X119,Z119,AB119,AD119,AF119,AH119,AJ119,AL119,AN119)</f>
        <v>96</v>
      </c>
      <c r="AT119" s="14">
        <f>IF(C119="","",DATE(YEAR(C119),MONTH(C119),1))</f>
        <v>46082</v>
      </c>
      <c r="AU119" s="16" t="str">
        <f>IF(AT119="","",TEXT(AT119,"mmmm yyyy"))</f>
        <v>March 2026</v>
      </c>
      <c r="AV119" s="14">
        <f>IF(C119="","",C119-WEEKDAY(C119,2)+1)</f>
        <v>46111</v>
      </c>
      <c r="AW119" s="14">
        <f>IF(AV119="","",AV119+6)</f>
        <v>46117</v>
      </c>
      <c r="AX119" s="16" t="str">
        <f>IF(AV119="","",TEXT(AV119,"dd/mm/yyyy")&amp;" - "&amp;TEXT(AW119,"dd/mm/yyyy"))</f>
        <v>30/03/2026 - 05/04/2026</v>
      </c>
      <c r="AY119" s="16">
        <f>IF(B119="","",COUNTIFS($B$5:B119,B119,$AT$5:AT119,AT119))</f>
        <v>9</v>
      </c>
      <c r="AZ119" s="16">
        <f>IF(B119="","",COUNTIFS($B$5:B119,B119,$AV$5:AV119,AV119))</f>
        <v>2</v>
      </c>
      <c r="BA119" s="16" t="str">
        <f>IF(B119="","",TEXT(AY119,"00")&amp;"|"&amp;B119&amp;"|"&amp;TEXT(AT119,"yyyymmdd"))</f>
        <v>09|Nattapol Suprom|20260301</v>
      </c>
      <c r="BB119" s="16" t="str">
        <f>IF(B119="","",TEXT(AZ119,"00")&amp;"|"&amp;B119&amp;"|"&amp;TEXT(AV119,"yyyymmdd"))</f>
        <v>02|Nattapol Suprom|20260330</v>
      </c>
      <c r="BC119" s="16">
        <f>IF(OR(AQ119="YES",AQ119="Yes",AQ119="Y",AQ119=1),1,0)</f>
        <v>0</v>
      </c>
    </row>
    <row r="120" spans="1:58" s="11" customFormat="1" ht="24.75" customHeight="1">
      <c r="A120" s="12">
        <v>46112.73545886574</v>
      </c>
      <c r="B120" s="13" t="s">
        <v>143</v>
      </c>
      <c r="C120" s="14">
        <v>46112</v>
      </c>
      <c r="D120" s="15">
        <v>0.42986111111111108</v>
      </c>
      <c r="E120" s="15">
        <v>0.43541666666666667</v>
      </c>
      <c r="F120" s="16" t="s">
        <v>2227</v>
      </c>
      <c r="G120" s="17" t="s">
        <v>2228</v>
      </c>
      <c r="H120" s="16">
        <v>10</v>
      </c>
      <c r="I120" s="18" t="s">
        <v>2229</v>
      </c>
      <c r="J120" s="16">
        <v>5</v>
      </c>
      <c r="K120" s="18" t="s">
        <v>2230</v>
      </c>
      <c r="L120" s="16">
        <v>5</v>
      </c>
      <c r="M120" s="18" t="s">
        <v>2231</v>
      </c>
      <c r="N120" s="16">
        <v>5</v>
      </c>
      <c r="O120" s="18" t="s">
        <v>2232</v>
      </c>
      <c r="P120" s="16">
        <v>5</v>
      </c>
      <c r="Q120" s="19" t="s">
        <v>2233</v>
      </c>
      <c r="R120" s="16">
        <v>4</v>
      </c>
      <c r="S120" s="19" t="s">
        <v>2234</v>
      </c>
      <c r="T120" s="16">
        <v>5</v>
      </c>
      <c r="U120" s="18" t="s">
        <v>2235</v>
      </c>
      <c r="V120" s="16">
        <v>8</v>
      </c>
      <c r="W120" s="18" t="s">
        <v>2236</v>
      </c>
      <c r="X120" s="16">
        <v>5</v>
      </c>
      <c r="Y120" s="18" t="s">
        <v>2237</v>
      </c>
      <c r="Z120" s="16">
        <v>5</v>
      </c>
      <c r="AA120" s="18" t="s">
        <v>2238</v>
      </c>
      <c r="AB120" s="16">
        <v>5</v>
      </c>
      <c r="AC120" s="18" t="s">
        <v>2239</v>
      </c>
      <c r="AD120" s="16">
        <v>5</v>
      </c>
      <c r="AE120" s="18" t="s">
        <v>2240</v>
      </c>
      <c r="AF120" s="16">
        <v>5</v>
      </c>
      <c r="AG120" s="18" t="s">
        <v>2241</v>
      </c>
      <c r="AH120" s="16">
        <v>5</v>
      </c>
      <c r="AI120" s="18" t="s">
        <v>2242</v>
      </c>
      <c r="AJ120" s="16">
        <v>9</v>
      </c>
      <c r="AK120" s="18" t="s">
        <v>2243</v>
      </c>
      <c r="AL120" s="16">
        <v>5</v>
      </c>
      <c r="AM120" s="18" t="s">
        <v>2244</v>
      </c>
      <c r="AN120" s="16">
        <v>5</v>
      </c>
      <c r="AO120" s="18" t="s">
        <v>2245</v>
      </c>
      <c r="AP120" s="16" t="s">
        <v>79</v>
      </c>
      <c r="AQ120" s="18" t="s">
        <v>2246</v>
      </c>
      <c r="AR120" s="16"/>
      <c r="AS120" s="20">
        <f>SUM(H120,J120,L120,N120,P120,R120,T120,V120,X120,Z120,AB120,AD120,AF120,AH120,AJ120,AL120,AN120)</f>
        <v>96</v>
      </c>
      <c r="AT120" s="14">
        <f>IF(C120="","",DATE(YEAR(C120),MONTH(C120),1))</f>
        <v>46082</v>
      </c>
      <c r="AU120" s="16" t="str">
        <f>IF(AT120="","",TEXT(AT120,"mmmm yyyy"))</f>
        <v>March 2026</v>
      </c>
      <c r="AV120" s="14">
        <f>IF(C120="","",C120-WEEKDAY(C120,2)+1)</f>
        <v>46111</v>
      </c>
      <c r="AW120" s="14">
        <f>IF(AV120="","",AV120+6)</f>
        <v>46117</v>
      </c>
      <c r="AX120" s="16" t="str">
        <f>IF(AV120="","",TEXT(AV120,"dd/mm/yyyy")&amp;" - "&amp;TEXT(AW120,"dd/mm/yyyy"))</f>
        <v>30/03/2026 - 05/04/2026</v>
      </c>
      <c r="AY120" s="16">
        <f>IF(B120="","",COUNTIFS($B$5:B120,B120,$AT$5:AT120,AT120))</f>
        <v>10</v>
      </c>
      <c r="AZ120" s="16">
        <f>IF(B120="","",COUNTIFS($B$5:B120,B120,$AV$5:AV120,AV120))</f>
        <v>3</v>
      </c>
      <c r="BA120" s="16" t="str">
        <f>IF(B120="","",TEXT(AY120,"00")&amp;"|"&amp;B120&amp;"|"&amp;TEXT(AT120,"yyyymmdd"))</f>
        <v>10|Nattapol Suprom|20260301</v>
      </c>
      <c r="BB120" s="16" t="str">
        <f>IF(B120="","",TEXT(AZ120,"00")&amp;"|"&amp;B120&amp;"|"&amp;TEXT(AV120,"yyyymmdd"))</f>
        <v>03|Nattapol Suprom|20260330</v>
      </c>
      <c r="BC120" s="16">
        <f>IF(OR(AQ120="YES",AQ120="Yes",AQ120="Y",AQ120=1),1,0)</f>
        <v>0</v>
      </c>
    </row>
    <row r="121" spans="1:58" s="11" customFormat="1" ht="24.75" customHeight="1">
      <c r="A121" s="12">
        <v>46112.825902500001</v>
      </c>
      <c r="B121" s="13" t="s">
        <v>81</v>
      </c>
      <c r="C121" s="14">
        <v>46112</v>
      </c>
      <c r="D121" s="15">
        <v>0.75208333333333333</v>
      </c>
      <c r="E121" s="15">
        <v>0.75624999999999998</v>
      </c>
      <c r="F121" s="16" t="s">
        <v>2247</v>
      </c>
      <c r="G121" s="17" t="s">
        <v>2248</v>
      </c>
      <c r="H121" s="16">
        <v>9</v>
      </c>
      <c r="I121" s="18" t="s">
        <v>2249</v>
      </c>
      <c r="J121" s="16">
        <v>3</v>
      </c>
      <c r="K121" s="18" t="s">
        <v>2250</v>
      </c>
      <c r="L121" s="16">
        <v>5</v>
      </c>
      <c r="M121" s="18" t="s">
        <v>2251</v>
      </c>
      <c r="N121" s="16">
        <v>3</v>
      </c>
      <c r="O121" s="18" t="s">
        <v>2252</v>
      </c>
      <c r="P121" s="16">
        <v>3</v>
      </c>
      <c r="Q121" s="19" t="s">
        <v>2253</v>
      </c>
      <c r="R121" s="16">
        <v>3</v>
      </c>
      <c r="S121" s="19" t="s">
        <v>2254</v>
      </c>
      <c r="T121" s="16">
        <v>3</v>
      </c>
      <c r="U121" s="18" t="s">
        <v>2254</v>
      </c>
      <c r="V121" s="16">
        <v>7</v>
      </c>
      <c r="W121" s="18" t="s">
        <v>2255</v>
      </c>
      <c r="X121" s="16">
        <v>3</v>
      </c>
      <c r="Y121" s="18" t="s">
        <v>2256</v>
      </c>
      <c r="Z121" s="16">
        <v>3</v>
      </c>
      <c r="AA121" s="18" t="s">
        <v>2257</v>
      </c>
      <c r="AB121" s="16">
        <v>5</v>
      </c>
      <c r="AC121" s="18" t="s">
        <v>2258</v>
      </c>
      <c r="AD121" s="16">
        <v>5</v>
      </c>
      <c r="AE121" s="18" t="s">
        <v>2094</v>
      </c>
      <c r="AF121" s="16">
        <v>5</v>
      </c>
      <c r="AG121" s="18" t="s">
        <v>2094</v>
      </c>
      <c r="AH121" s="16">
        <v>4</v>
      </c>
      <c r="AI121" s="18" t="s">
        <v>2259</v>
      </c>
      <c r="AJ121" s="16">
        <v>7</v>
      </c>
      <c r="AK121" s="18" t="s">
        <v>2260</v>
      </c>
      <c r="AL121" s="16">
        <v>5</v>
      </c>
      <c r="AM121" s="18" t="s">
        <v>2261</v>
      </c>
      <c r="AN121" s="16">
        <v>5</v>
      </c>
      <c r="AO121" s="18" t="s">
        <v>2261</v>
      </c>
      <c r="AP121" s="16" t="s">
        <v>79</v>
      </c>
      <c r="AQ121" s="18" t="s">
        <v>2262</v>
      </c>
      <c r="AR121" s="16"/>
      <c r="AS121" s="20">
        <f>SUM(H121,J121,L121,N121,P121,R121,T121,V121,X121,Z121,AB121,AD121,AF121,AH121,AJ121,AL121,AN121)</f>
        <v>78</v>
      </c>
      <c r="AT121" s="14">
        <f>IF(C121="","",DATE(YEAR(C121),MONTH(C121),1))</f>
        <v>46082</v>
      </c>
      <c r="AU121" s="16" t="str">
        <f>IF(AT121="","",TEXT(AT121,"mmmm yyyy"))</f>
        <v>March 2026</v>
      </c>
      <c r="AV121" s="14">
        <f>IF(C121="","",C121-WEEKDAY(C121,2)+1)</f>
        <v>46111</v>
      </c>
      <c r="AW121" s="14">
        <f>IF(AV121="","",AV121+6)</f>
        <v>46117</v>
      </c>
      <c r="AX121" s="16" t="str">
        <f>IF(AV121="","",TEXT(AV121,"dd/mm/yyyy")&amp;" - "&amp;TEXT(AW121,"dd/mm/yyyy"))</f>
        <v>30/03/2026 - 05/04/2026</v>
      </c>
      <c r="AY121" s="16">
        <f>IF(B121="","",COUNTIFS($B$5:B121,B121,$AT$5:AT121,AT121))</f>
        <v>10</v>
      </c>
      <c r="AZ121" s="16">
        <f>IF(B121="","",COUNTIFS($B$5:B121,B121,$AV$5:AV121,AV121))</f>
        <v>2</v>
      </c>
      <c r="BA121" s="16" t="str">
        <f>IF(B121="","",TEXT(AY121,"00")&amp;"|"&amp;B121&amp;"|"&amp;TEXT(AT121,"yyyymmdd"))</f>
        <v>10|Jureeporn Piddum|20260301</v>
      </c>
      <c r="BB121" s="16" t="str">
        <f>IF(B121="","",TEXT(AZ121,"00")&amp;"|"&amp;B121&amp;"|"&amp;TEXT(AV121,"yyyymmdd"))</f>
        <v>02|Jureeporn Piddum|20260330</v>
      </c>
      <c r="BC121" s="16">
        <f>IF(OR(AQ121="YES",AQ121="Yes",AQ121="Y",AQ121=1),1,0)</f>
        <v>0</v>
      </c>
    </row>
    <row r="122" spans="1:58" s="11" customFormat="1" ht="24.75" customHeight="1">
      <c r="A122" s="12">
        <v>46112.908410069453</v>
      </c>
      <c r="B122" s="13" t="s">
        <v>256</v>
      </c>
      <c r="C122" s="14">
        <v>46112</v>
      </c>
      <c r="D122" s="15">
        <v>0.6</v>
      </c>
      <c r="E122" s="15">
        <v>0.60833333333333328</v>
      </c>
      <c r="F122" s="16" t="s">
        <v>2263</v>
      </c>
      <c r="G122" s="17" t="s">
        <v>292</v>
      </c>
      <c r="H122" s="16">
        <v>9</v>
      </c>
      <c r="I122" s="18" t="s">
        <v>2264</v>
      </c>
      <c r="J122" s="16">
        <v>4</v>
      </c>
      <c r="K122" s="18" t="s">
        <v>2265</v>
      </c>
      <c r="L122" s="16">
        <v>1</v>
      </c>
      <c r="M122" s="18" t="s">
        <v>2266</v>
      </c>
      <c r="N122" s="16">
        <v>4</v>
      </c>
      <c r="O122" s="18" t="s">
        <v>2267</v>
      </c>
      <c r="P122" s="16">
        <v>4</v>
      </c>
      <c r="Q122" s="19" t="s">
        <v>2268</v>
      </c>
      <c r="R122" s="16">
        <v>4</v>
      </c>
      <c r="S122" s="19" t="s">
        <v>2269</v>
      </c>
      <c r="T122" s="16">
        <v>5</v>
      </c>
      <c r="U122" s="18" t="s">
        <v>2270</v>
      </c>
      <c r="V122" s="16">
        <v>8</v>
      </c>
      <c r="W122" s="18" t="s">
        <v>2271</v>
      </c>
      <c r="X122" s="16">
        <v>5</v>
      </c>
      <c r="Y122" s="18" t="s">
        <v>2272</v>
      </c>
      <c r="Z122" s="16">
        <v>4</v>
      </c>
      <c r="AA122" s="18" t="s">
        <v>2273</v>
      </c>
      <c r="AB122" s="16">
        <v>4</v>
      </c>
      <c r="AC122" s="18" t="s">
        <v>2274</v>
      </c>
      <c r="AD122" s="16">
        <v>4</v>
      </c>
      <c r="AE122" s="18" t="s">
        <v>2275</v>
      </c>
      <c r="AF122" s="16">
        <v>5</v>
      </c>
      <c r="AG122" s="18" t="s">
        <v>2276</v>
      </c>
      <c r="AH122" s="16">
        <v>4</v>
      </c>
      <c r="AI122" s="18" t="s">
        <v>2277</v>
      </c>
      <c r="AJ122" s="16">
        <v>7</v>
      </c>
      <c r="AK122" s="18" t="s">
        <v>2278</v>
      </c>
      <c r="AL122" s="16">
        <v>5</v>
      </c>
      <c r="AM122" s="18" t="s">
        <v>2279</v>
      </c>
      <c r="AN122" s="16">
        <v>5</v>
      </c>
      <c r="AO122" s="18" t="s">
        <v>2280</v>
      </c>
      <c r="AP122" s="16" t="s">
        <v>79</v>
      </c>
      <c r="AQ122" s="18" t="s">
        <v>2281</v>
      </c>
      <c r="AR122" s="16"/>
      <c r="AS122" s="20">
        <f>SUM(H122,J122,L122,N122,P122,R122,T122,V122,X122,Z122,AB122,AD122,AF122,AH122,AJ122,AL122,AN122)</f>
        <v>82</v>
      </c>
      <c r="AT122" s="14">
        <f>IF(C122="","",DATE(YEAR(C122),MONTH(C122),1))</f>
        <v>46082</v>
      </c>
      <c r="AU122" s="16" t="str">
        <f>IF(AT122="","",TEXT(AT122,"mmmm yyyy"))</f>
        <v>March 2026</v>
      </c>
      <c r="AV122" s="14">
        <f>IF(C122="","",C122-WEEKDAY(C122,2)+1)</f>
        <v>46111</v>
      </c>
      <c r="AW122" s="14">
        <f>IF(AV122="","",AV122+6)</f>
        <v>46117</v>
      </c>
      <c r="AX122" s="16" t="str">
        <f>IF(AV122="","",TEXT(AV122,"dd/mm/yyyy")&amp;" - "&amp;TEXT(AW122,"dd/mm/yyyy"))</f>
        <v>30/03/2026 - 05/04/2026</v>
      </c>
      <c r="AY122" s="16">
        <f>IF(B122="","",COUNTIFS($B$5:B122,B122,$AT$5:AT122,AT122))</f>
        <v>10</v>
      </c>
      <c r="AZ122" s="16">
        <f>IF(B122="","",COUNTIFS($B$5:B122,B122,$AV$5:AV122,AV122))</f>
        <v>1</v>
      </c>
      <c r="BA122" s="16" t="str">
        <f>IF(B122="","",TEXT(AY122,"00")&amp;"|"&amp;B122&amp;"|"&amp;TEXT(AT122,"yyyymmdd"))</f>
        <v>10|Supakrit Promkhamnoi|20260301</v>
      </c>
      <c r="BB122" s="16" t="str">
        <f>IF(B122="","",TEXT(AZ122,"00")&amp;"|"&amp;B122&amp;"|"&amp;TEXT(AV122,"yyyymmdd"))</f>
        <v>01|Supakrit Promkhamnoi|20260330</v>
      </c>
      <c r="BC122" s="16">
        <f>IF(OR(AQ122="YES",AQ122="Yes",AQ122="Y",AQ122=1),1,0)</f>
        <v>0</v>
      </c>
    </row>
    <row r="123" spans="1:58" s="11" customFormat="1" ht="24.75" customHeight="1">
      <c r="A123" s="12">
        <v>46112.95673096065</v>
      </c>
      <c r="B123" s="13" t="s">
        <v>290</v>
      </c>
      <c r="C123" s="14">
        <v>46112</v>
      </c>
      <c r="D123" s="15">
        <v>0.5395833333333333</v>
      </c>
      <c r="E123" s="15">
        <v>0.55000000000000004</v>
      </c>
      <c r="F123" s="16" t="s">
        <v>2282</v>
      </c>
      <c r="G123" s="17" t="s">
        <v>2283</v>
      </c>
      <c r="H123" s="16">
        <v>9</v>
      </c>
      <c r="I123" s="18" t="s">
        <v>2284</v>
      </c>
      <c r="J123" s="16">
        <v>4</v>
      </c>
      <c r="K123" s="18" t="s">
        <v>2285</v>
      </c>
      <c r="L123" s="16">
        <v>5</v>
      </c>
      <c r="M123" s="18" t="s">
        <v>2286</v>
      </c>
      <c r="N123" s="16">
        <v>4</v>
      </c>
      <c r="O123" s="18" t="s">
        <v>2287</v>
      </c>
      <c r="P123" s="16">
        <v>4</v>
      </c>
      <c r="Q123" s="19" t="s">
        <v>2288</v>
      </c>
      <c r="R123" s="16">
        <v>5</v>
      </c>
      <c r="S123" s="19" t="s">
        <v>2289</v>
      </c>
      <c r="T123" s="16">
        <v>5</v>
      </c>
      <c r="U123" s="18" t="s">
        <v>2290</v>
      </c>
      <c r="V123" s="16">
        <v>7</v>
      </c>
      <c r="W123" s="18" t="s">
        <v>2291</v>
      </c>
      <c r="X123" s="16">
        <v>4</v>
      </c>
      <c r="Y123" s="18" t="s">
        <v>2292</v>
      </c>
      <c r="Z123" s="16">
        <v>3</v>
      </c>
      <c r="AA123" s="18" t="s">
        <v>2293</v>
      </c>
      <c r="AB123" s="16">
        <v>5</v>
      </c>
      <c r="AC123" s="18" t="s">
        <v>2294</v>
      </c>
      <c r="AD123" s="16">
        <v>5</v>
      </c>
      <c r="AE123" s="18" t="s">
        <v>2295</v>
      </c>
      <c r="AF123" s="16">
        <v>5</v>
      </c>
      <c r="AG123" s="18" t="s">
        <v>2296</v>
      </c>
      <c r="AH123" s="16">
        <v>4</v>
      </c>
      <c r="AI123" s="18" t="s">
        <v>2297</v>
      </c>
      <c r="AJ123" s="16">
        <v>10</v>
      </c>
      <c r="AK123" s="18" t="s">
        <v>2298</v>
      </c>
      <c r="AL123" s="16">
        <v>4</v>
      </c>
      <c r="AM123" s="18" t="s">
        <v>2299</v>
      </c>
      <c r="AN123" s="16">
        <v>5</v>
      </c>
      <c r="AO123" s="18" t="s">
        <v>1089</v>
      </c>
      <c r="AP123" s="16" t="s">
        <v>79</v>
      </c>
      <c r="AQ123" s="18" t="s">
        <v>2300</v>
      </c>
      <c r="AR123" s="16"/>
      <c r="AS123" s="20">
        <f>SUM(H123,J123,L123,N123,P123,R123,T123,V123,X123,Z123,AB123,AD123,AF123,AH123,AJ123,AL123,AN123)</f>
        <v>88</v>
      </c>
      <c r="AT123" s="14">
        <f>IF(C123="","",DATE(YEAR(C123),MONTH(C123),1))</f>
        <v>46082</v>
      </c>
      <c r="AU123" s="16" t="str">
        <f>IF(AT123="","",TEXT(AT123,"mmmm yyyy"))</f>
        <v>March 2026</v>
      </c>
      <c r="AV123" s="14">
        <f>IF(C123="","",C123-WEEKDAY(C123,2)+1)</f>
        <v>46111</v>
      </c>
      <c r="AW123" s="14">
        <f>IF(AV123="","",AV123+6)</f>
        <v>46117</v>
      </c>
      <c r="AX123" s="16" t="str">
        <f>IF(AV123="","",TEXT(AV123,"dd/mm/yyyy")&amp;" - "&amp;TEXT(AW123,"dd/mm/yyyy"))</f>
        <v>30/03/2026 - 05/04/2026</v>
      </c>
      <c r="AY123" s="16">
        <f>IF(B123="","",COUNTIFS($B$5:B123,B123,$AT$5:AT123,AT123))</f>
        <v>9</v>
      </c>
      <c r="AZ123" s="16">
        <f>IF(B123="","",COUNTIFS($B$5:B123,B123,$AV$5:AV123,AV123))</f>
        <v>1</v>
      </c>
      <c r="BA123" s="16" t="str">
        <f>IF(B123="","",TEXT(AY123,"00")&amp;"|"&amp;B123&amp;"|"&amp;TEXT(AT123,"yyyymmdd"))</f>
        <v>09|Suphitcha Keawliam|20260301</v>
      </c>
      <c r="BB123" s="16" t="str">
        <f>IF(B123="","",TEXT(AZ123,"00")&amp;"|"&amp;B123&amp;"|"&amp;TEXT(AV123,"yyyymmdd"))</f>
        <v>01|Suphitcha Keawliam|20260330</v>
      </c>
      <c r="BC123" s="16">
        <f>IF(OR(AQ123="YES",AQ123="Yes",AQ123="Y",AQ123=1),1,0)</f>
        <v>0</v>
      </c>
    </row>
    <row r="124" spans="1:58" s="11" customFormat="1" ht="24.75" customHeight="1">
      <c r="A124" s="12">
        <v>46112.966253136583</v>
      </c>
      <c r="B124" s="13" t="s">
        <v>290</v>
      </c>
      <c r="C124" s="14">
        <v>46112</v>
      </c>
      <c r="D124" s="15">
        <v>0.59583333333333333</v>
      </c>
      <c r="E124" s="15">
        <v>0.59791666666666665</v>
      </c>
      <c r="F124" s="16" t="s">
        <v>2301</v>
      </c>
      <c r="G124" s="17" t="s">
        <v>2302</v>
      </c>
      <c r="H124" s="16">
        <v>9</v>
      </c>
      <c r="I124" s="18" t="s">
        <v>2303</v>
      </c>
      <c r="J124" s="16">
        <v>4</v>
      </c>
      <c r="K124" s="18" t="s">
        <v>2304</v>
      </c>
      <c r="L124" s="16">
        <v>5</v>
      </c>
      <c r="M124" s="18" t="s">
        <v>2305</v>
      </c>
      <c r="N124" s="16">
        <v>3</v>
      </c>
      <c r="O124" s="18" t="s">
        <v>2306</v>
      </c>
      <c r="P124" s="16">
        <v>3</v>
      </c>
      <c r="Q124" s="19" t="s">
        <v>2307</v>
      </c>
      <c r="R124" s="16">
        <v>3</v>
      </c>
      <c r="S124" s="19" t="s">
        <v>2308</v>
      </c>
      <c r="T124" s="16">
        <v>2</v>
      </c>
      <c r="U124" s="18" t="s">
        <v>2309</v>
      </c>
      <c r="V124" s="16">
        <v>5</v>
      </c>
      <c r="W124" s="18" t="s">
        <v>2310</v>
      </c>
      <c r="X124" s="16">
        <v>3</v>
      </c>
      <c r="Y124" s="18" t="s">
        <v>2311</v>
      </c>
      <c r="Z124" s="16">
        <v>3</v>
      </c>
      <c r="AA124" s="18" t="s">
        <v>2312</v>
      </c>
      <c r="AB124" s="16">
        <v>4</v>
      </c>
      <c r="AC124" s="18" t="s">
        <v>2313</v>
      </c>
      <c r="AD124" s="16">
        <v>4</v>
      </c>
      <c r="AE124" s="18" t="s">
        <v>2314</v>
      </c>
      <c r="AF124" s="16">
        <v>5</v>
      </c>
      <c r="AG124" s="18" t="s">
        <v>2315</v>
      </c>
      <c r="AH124" s="16">
        <v>3</v>
      </c>
      <c r="AI124" s="18" t="s">
        <v>2316</v>
      </c>
      <c r="AJ124" s="16">
        <v>6</v>
      </c>
      <c r="AK124" s="18" t="s">
        <v>2317</v>
      </c>
      <c r="AL124" s="16">
        <v>5</v>
      </c>
      <c r="AM124" s="18" t="s">
        <v>2318</v>
      </c>
      <c r="AN124" s="16">
        <v>5</v>
      </c>
      <c r="AO124" s="18" t="s">
        <v>2319</v>
      </c>
      <c r="AP124" s="16" t="s">
        <v>79</v>
      </c>
      <c r="AQ124" s="18" t="s">
        <v>2320</v>
      </c>
      <c r="AR124" s="16"/>
      <c r="AS124" s="20">
        <f>SUM(H124,J124,L124,N124,P124,R124,T124,V124,X124,Z124,AB124,AD124,AF124,AH124,AJ124,AL124,AN124)</f>
        <v>72</v>
      </c>
      <c r="AT124" s="14">
        <f>IF(C124="","",DATE(YEAR(C124),MONTH(C124),1))</f>
        <v>46082</v>
      </c>
      <c r="AU124" s="16" t="str">
        <f>IF(AT124="","",TEXT(AT124,"mmmm yyyy"))</f>
        <v>March 2026</v>
      </c>
      <c r="AV124" s="14">
        <f>IF(C124="","",C124-WEEKDAY(C124,2)+1)</f>
        <v>46111</v>
      </c>
      <c r="AW124" s="14">
        <f>IF(AV124="","",AV124+6)</f>
        <v>46117</v>
      </c>
      <c r="AX124" s="16" t="str">
        <f>IF(AV124="","",TEXT(AV124,"dd/mm/yyyy")&amp;" - "&amp;TEXT(AW124,"dd/mm/yyyy"))</f>
        <v>30/03/2026 - 05/04/2026</v>
      </c>
      <c r="AY124" s="16">
        <f>IF(B124="","",COUNTIFS($B$5:B124,B124,$AT$5:AT124,AT124))</f>
        <v>10</v>
      </c>
      <c r="AZ124" s="16">
        <f>IF(B124="","",COUNTIFS($B$5:B124,B124,$AV$5:AV124,AV124))</f>
        <v>2</v>
      </c>
      <c r="BA124" s="16" t="str">
        <f>IF(B124="","",TEXT(AY124,"00")&amp;"|"&amp;B124&amp;"|"&amp;TEXT(AT124,"yyyymmdd"))</f>
        <v>10|Suphitcha Keawliam|20260301</v>
      </c>
      <c r="BB124" s="16" t="str">
        <f>IF(B124="","",TEXT(AZ124,"00")&amp;"|"&amp;B124&amp;"|"&amp;TEXT(AV124,"yyyymmdd"))</f>
        <v>02|Suphitcha Keawliam|20260330</v>
      </c>
      <c r="BC124" s="16">
        <f>IF(OR(AQ124="YES",AQ124="Yes",AQ124="Y",AQ124=1),1,0)</f>
        <v>0</v>
      </c>
    </row>
    <row r="125" spans="1:58" s="50" customFormat="1" ht="15" customHeight="1">
      <c r="A125" s="39">
        <v>46119.871758125002</v>
      </c>
      <c r="B125" s="40" t="s">
        <v>2321</v>
      </c>
      <c r="C125" s="41">
        <v>46114</v>
      </c>
      <c r="D125" s="42">
        <v>0.69930555555555551</v>
      </c>
      <c r="E125" s="42">
        <v>0.70347222222222228</v>
      </c>
      <c r="F125" s="43" t="s">
        <v>2322</v>
      </c>
      <c r="G125" s="44" t="s">
        <v>2323</v>
      </c>
      <c r="H125" s="43">
        <v>0</v>
      </c>
      <c r="I125" s="45" t="s">
        <v>2324</v>
      </c>
      <c r="J125" s="43">
        <v>10</v>
      </c>
      <c r="K125" s="45" t="s">
        <v>2325</v>
      </c>
      <c r="L125" s="43">
        <v>9</v>
      </c>
      <c r="M125" s="45" t="s">
        <v>2326</v>
      </c>
      <c r="N125" s="43">
        <v>10</v>
      </c>
      <c r="O125" s="45" t="s">
        <v>2327</v>
      </c>
      <c r="P125" s="43">
        <v>8</v>
      </c>
      <c r="Q125" s="46" t="s">
        <v>2328</v>
      </c>
      <c r="R125" s="43">
        <v>5</v>
      </c>
      <c r="S125" s="46" t="s">
        <v>2329</v>
      </c>
      <c r="T125" s="43"/>
      <c r="U125" s="47"/>
      <c r="V125" s="43">
        <v>14</v>
      </c>
      <c r="W125" s="45" t="s">
        <v>2330</v>
      </c>
      <c r="X125" s="43">
        <v>7</v>
      </c>
      <c r="Y125" s="45" t="s">
        <v>2331</v>
      </c>
      <c r="Z125" s="43"/>
      <c r="AA125" s="47"/>
      <c r="AB125" s="43">
        <v>5</v>
      </c>
      <c r="AC125" s="45" t="s">
        <v>2332</v>
      </c>
      <c r="AD125" s="43">
        <v>5</v>
      </c>
      <c r="AE125" s="45" t="s">
        <v>2333</v>
      </c>
      <c r="AF125" s="43">
        <v>8</v>
      </c>
      <c r="AG125" s="45" t="s">
        <v>2334</v>
      </c>
      <c r="AH125" s="43"/>
      <c r="AI125" s="47"/>
      <c r="AJ125" s="43"/>
      <c r="AK125" s="47"/>
      <c r="AL125" s="43"/>
      <c r="AM125" s="47"/>
      <c r="AN125" s="43"/>
      <c r="AO125" s="47"/>
      <c r="AP125" s="43" t="s">
        <v>79</v>
      </c>
      <c r="AQ125" s="47" t="s">
        <v>2335</v>
      </c>
      <c r="AR125" s="43"/>
      <c r="AS125" s="48">
        <f>SUM(H125,J125,L125,N125,P125,R125,T125,V125,X125,Z125,AB125,AD125,AF125,AH125,AJ125,AL125,AN125)</f>
        <v>81</v>
      </c>
      <c r="AT125" s="41">
        <f>IF(C125="","",DATE(YEAR(C125),MONTH(C125),1))</f>
        <v>46113</v>
      </c>
      <c r="AU125" s="43" t="str">
        <f>IF(AT125="","",TEXT(AT125,"mmmm yyyy"))</f>
        <v>April 2026</v>
      </c>
      <c r="AV125" s="41">
        <f>IF(C125="","",C125-WEEKDAY(C125,2)+1)</f>
        <v>46111</v>
      </c>
      <c r="AW125" s="41">
        <f>IF(AV125="","",AV125+6)</f>
        <v>46117</v>
      </c>
      <c r="AX125" s="43" t="str">
        <f>IF(AV125="","",TEXT(AV125,"dd/mm/yyyy")&amp;" - "&amp;TEXT(AW125,"dd/mm/yyyy"))</f>
        <v>30/03/2026 - 05/04/2026</v>
      </c>
      <c r="AY125" s="43">
        <f>IF(B125="","",COUNTIFS($B$5:B125,B125,$AT$5:AT125,AT125))</f>
        <v>1</v>
      </c>
      <c r="AZ125" s="43">
        <f>IF(B125="","",COUNTIFS($B$5:B125,B125,$AV$5:AV125,AV125))</f>
        <v>1</v>
      </c>
      <c r="BA125" s="43" t="str">
        <f>IF(B125="","",TEXT(AY125,"00")&amp;"|"&amp;B125&amp;"|"&amp;TEXT(AT125,"yyyymmdd"))</f>
        <v>01|Anucha Makundin|20260401</v>
      </c>
      <c r="BB125" s="43" t="str">
        <f>IF(B125="","",TEXT(AZ125,"00")&amp;"|"&amp;B125&amp;"|"&amp;TEXT(AV125,"yyyymmdd"))</f>
        <v>01|Anucha Makundin|20260330</v>
      </c>
      <c r="BC125" s="43">
        <f>IF(OR(AQ125="YES",AQ125="Yes",AQ125="Y",AQ125=1),1,0)</f>
        <v>0</v>
      </c>
      <c r="BD125" s="49" t="s">
        <v>2336</v>
      </c>
      <c r="BE125" s="50" t="s">
        <v>2337</v>
      </c>
      <c r="BF125" s="50" t="s">
        <v>2338</v>
      </c>
    </row>
    <row r="126" spans="1:58" ht="15" customHeight="1">
      <c r="A126" s="12">
        <v>46119.881761192133</v>
      </c>
      <c r="B126" s="13" t="s">
        <v>2321</v>
      </c>
      <c r="C126" s="14">
        <v>46115</v>
      </c>
      <c r="D126" s="15">
        <v>0.58402777777777781</v>
      </c>
      <c r="E126" s="15">
        <v>0.59166666666666667</v>
      </c>
      <c r="F126" s="16" t="s">
        <v>2339</v>
      </c>
      <c r="G126" s="51" t="s">
        <v>2340</v>
      </c>
      <c r="H126" s="16">
        <v>0</v>
      </c>
      <c r="I126" s="22" t="s">
        <v>2341</v>
      </c>
      <c r="J126" s="16">
        <v>10</v>
      </c>
      <c r="K126" s="22" t="s">
        <v>2342</v>
      </c>
      <c r="L126" s="16">
        <v>8</v>
      </c>
      <c r="M126" s="22" t="s">
        <v>2343</v>
      </c>
      <c r="N126" s="16">
        <v>6</v>
      </c>
      <c r="O126" s="22" t="s">
        <v>2344</v>
      </c>
      <c r="P126" s="16">
        <v>4</v>
      </c>
      <c r="Q126" s="23" t="s">
        <v>2345</v>
      </c>
      <c r="R126" s="16">
        <v>3</v>
      </c>
      <c r="S126" s="23" t="s">
        <v>2346</v>
      </c>
      <c r="T126" s="16"/>
      <c r="U126" s="18"/>
      <c r="V126" s="16">
        <v>6</v>
      </c>
      <c r="W126" s="22" t="s">
        <v>2347</v>
      </c>
      <c r="X126" s="16">
        <v>4</v>
      </c>
      <c r="Y126" s="22" t="s">
        <v>2348</v>
      </c>
      <c r="Z126" s="16"/>
      <c r="AA126" s="18"/>
      <c r="AB126" s="16">
        <v>4</v>
      </c>
      <c r="AC126" s="22" t="s">
        <v>2349</v>
      </c>
      <c r="AD126" s="16">
        <v>5</v>
      </c>
      <c r="AE126" s="22" t="s">
        <v>2350</v>
      </c>
      <c r="AF126" s="16">
        <v>7</v>
      </c>
      <c r="AG126" s="22" t="s">
        <v>2351</v>
      </c>
      <c r="AH126" s="16"/>
      <c r="AI126" s="18"/>
      <c r="AJ126" s="16"/>
      <c r="AK126" s="18"/>
      <c r="AL126" s="16"/>
      <c r="AM126" s="18"/>
      <c r="AN126" s="16"/>
      <c r="AO126" s="18"/>
      <c r="AP126" s="16" t="s">
        <v>79</v>
      </c>
      <c r="AQ126" s="18" t="s">
        <v>2352</v>
      </c>
      <c r="AR126" s="16"/>
      <c r="AS126" s="20">
        <f>SUM(H126,J126,L126,N126,P126,R126,T126,V126,X126,Z126,AB126,AD126,AF126,AH126,AJ126,AL126,AN126)</f>
        <v>57</v>
      </c>
      <c r="AT126" s="14">
        <f>IF(C126="","",DATE(YEAR(C126),MONTH(C126),1))</f>
        <v>46113</v>
      </c>
      <c r="AU126" s="16" t="str">
        <f>IF(AT126="","",TEXT(AT126,"mmmm yyyy"))</f>
        <v>April 2026</v>
      </c>
      <c r="AV126" s="14">
        <f>IF(C126="","",C126-WEEKDAY(C126,2)+1)</f>
        <v>46111</v>
      </c>
      <c r="AW126" s="14">
        <f>IF(AV126="","",AV126+6)</f>
        <v>46117</v>
      </c>
      <c r="AX126" s="16" t="str">
        <f>IF(AV126="","",TEXT(AV126,"dd/mm/yyyy")&amp;" - "&amp;TEXT(AW126,"dd/mm/yyyy"))</f>
        <v>30/03/2026 - 05/04/2026</v>
      </c>
      <c r="AY126" s="16">
        <f>IF(B126="","",COUNTIFS($B$5:B126,B126,$AT$5:AT126,AT126))</f>
        <v>2</v>
      </c>
      <c r="AZ126" s="16">
        <f>IF(B126="","",COUNTIFS($B$5:B126,B126,$AV$5:AV126,AV126))</f>
        <v>2</v>
      </c>
      <c r="BA126" s="16" t="str">
        <f>IF(B126="","",TEXT(AY126,"00")&amp;"|"&amp;B126&amp;"|"&amp;TEXT(AT126,"yyyymmdd"))</f>
        <v>02|Anucha Makundin|20260401</v>
      </c>
      <c r="BB126" s="16" t="str">
        <f>IF(B126="","",TEXT(AZ126,"00")&amp;"|"&amp;B126&amp;"|"&amp;TEXT(AV126,"yyyymmdd"))</f>
        <v>02|Anucha Makundin|20260330</v>
      </c>
      <c r="BC126" s="16">
        <f>IF(OR(AQ126="YES",AQ126="Yes",AQ126="Y",AQ126=1),1,0)</f>
        <v>0</v>
      </c>
      <c r="BD126" s="52" t="s">
        <v>2353</v>
      </c>
      <c r="BE126" t="s">
        <v>2354</v>
      </c>
      <c r="BF126" t="s">
        <v>2338</v>
      </c>
    </row>
    <row r="127" spans="1:58" ht="15" customHeight="1">
      <c r="A127" s="12">
        <v>46119.907322430547</v>
      </c>
      <c r="B127" s="13" t="s">
        <v>123</v>
      </c>
      <c r="C127" s="14">
        <v>46115</v>
      </c>
      <c r="D127" s="15">
        <v>0.88263888888888886</v>
      </c>
      <c r="E127" s="15">
        <v>0.88611111111111107</v>
      </c>
      <c r="F127" s="16" t="s">
        <v>2387</v>
      </c>
      <c r="G127" s="17" t="s">
        <v>2388</v>
      </c>
      <c r="H127" s="16">
        <v>10</v>
      </c>
      <c r="I127" s="18" t="s">
        <v>2389</v>
      </c>
      <c r="J127" s="16">
        <v>10</v>
      </c>
      <c r="K127" s="18" t="s">
        <v>2390</v>
      </c>
      <c r="L127" s="16">
        <v>8</v>
      </c>
      <c r="M127" s="18" t="s">
        <v>2391</v>
      </c>
      <c r="N127" s="16">
        <v>6</v>
      </c>
      <c r="O127" s="22" t="s">
        <v>2392</v>
      </c>
      <c r="P127" s="16">
        <v>6</v>
      </c>
      <c r="Q127" s="23" t="s">
        <v>2393</v>
      </c>
      <c r="R127" s="16">
        <v>4</v>
      </c>
      <c r="S127" s="23" t="s">
        <v>2394</v>
      </c>
      <c r="T127" s="16"/>
      <c r="U127" s="18"/>
      <c r="V127" s="16">
        <v>9</v>
      </c>
      <c r="W127" s="22" t="s">
        <v>2395</v>
      </c>
      <c r="X127" s="16">
        <v>9</v>
      </c>
      <c r="Y127" s="22" t="s">
        <v>2396</v>
      </c>
      <c r="Z127" s="16"/>
      <c r="AA127" s="18"/>
      <c r="AB127" s="16">
        <v>5</v>
      </c>
      <c r="AC127" s="18" t="s">
        <v>2397</v>
      </c>
      <c r="AD127" s="16">
        <v>5</v>
      </c>
      <c r="AE127" s="18" t="s">
        <v>2398</v>
      </c>
      <c r="AF127" s="16">
        <v>10</v>
      </c>
      <c r="AG127" s="18" t="s">
        <v>2399</v>
      </c>
      <c r="AH127" s="16"/>
      <c r="AI127" s="18"/>
      <c r="AJ127" s="16"/>
      <c r="AK127" s="18"/>
      <c r="AL127" s="16"/>
      <c r="AM127" s="18"/>
      <c r="AN127" s="16"/>
      <c r="AO127" s="18"/>
      <c r="AP127" s="16" t="s">
        <v>79</v>
      </c>
      <c r="AQ127" s="18" t="s">
        <v>2400</v>
      </c>
      <c r="AR127" s="16"/>
      <c r="AS127" s="20">
        <f>SUM(H127,J127,L127,N127,P127,R127,T127,V127,X127,Z127,AB127,AD127,AF127,AH127,AJ127,AL127,AN127)</f>
        <v>82</v>
      </c>
      <c r="AT127" s="14">
        <f>IF(C127="","",DATE(YEAR(C127),MONTH(C127),1))</f>
        <v>46113</v>
      </c>
      <c r="AU127" s="16" t="str">
        <f>IF(AT127="","",TEXT(AT127,"mmmm yyyy"))</f>
        <v>April 2026</v>
      </c>
      <c r="AV127" s="14">
        <f>IF(C127="","",C127-WEEKDAY(C127,2)+1)</f>
        <v>46111</v>
      </c>
      <c r="AW127" s="14">
        <f>IF(AV127="","",AV127+6)</f>
        <v>46117</v>
      </c>
      <c r="AX127" s="16" t="str">
        <f>IF(AV127="","",TEXT(AV127,"dd/mm/yyyy")&amp;" - "&amp;TEXT(AW127,"dd/mm/yyyy"))</f>
        <v>30/03/2026 - 05/04/2026</v>
      </c>
      <c r="AY127" s="16">
        <f>IF(B127="","",COUNTIFS($B$5:B127,B127,$AT$5:AT127,AT127))</f>
        <v>1</v>
      </c>
      <c r="AZ127" s="16">
        <f>IF(B127="","",COUNTIFS($B$5:B127,B127,$AV$5:AV127,AV127))</f>
        <v>2</v>
      </c>
      <c r="BA127" s="16" t="str">
        <f>IF(B127="","",TEXT(AY127,"00")&amp;"|"&amp;B127&amp;"|"&amp;TEXT(AT127,"yyyymmdd"))</f>
        <v>01|Jariyawadee Taboodda|20260401</v>
      </c>
      <c r="BB127" s="16" t="str">
        <f>IF(B127="","",TEXT(AZ127,"00")&amp;"|"&amp;B127&amp;"|"&amp;TEXT(AV127,"yyyymmdd"))</f>
        <v>02|Jariyawadee Taboodda|20260330</v>
      </c>
      <c r="BC127" s="16">
        <f>IF(OR(AQ127="YES",AQ127="Yes",AQ127="Y",AQ127=1),1,0)</f>
        <v>0</v>
      </c>
      <c r="BD127" s="52" t="s">
        <v>2401</v>
      </c>
      <c r="BE127" t="s">
        <v>2402</v>
      </c>
      <c r="BF127" t="s">
        <v>2338</v>
      </c>
    </row>
    <row r="128" spans="1:58" ht="15" customHeight="1">
      <c r="A128" s="12">
        <v>46119.913929594913</v>
      </c>
      <c r="B128" s="13" t="s">
        <v>123</v>
      </c>
      <c r="C128" s="14">
        <v>46115</v>
      </c>
      <c r="D128" s="15">
        <v>0.65138888888888891</v>
      </c>
      <c r="E128" s="15">
        <v>0.65972222222222221</v>
      </c>
      <c r="F128" s="16" t="s">
        <v>2403</v>
      </c>
      <c r="G128" s="17" t="s">
        <v>2404</v>
      </c>
      <c r="H128" s="16">
        <v>10</v>
      </c>
      <c r="I128" s="18" t="s">
        <v>2389</v>
      </c>
      <c r="J128" s="16">
        <v>10</v>
      </c>
      <c r="K128" s="18" t="s">
        <v>2390</v>
      </c>
      <c r="L128" s="16">
        <v>10</v>
      </c>
      <c r="M128" s="18" t="s">
        <v>2405</v>
      </c>
      <c r="N128" s="16">
        <v>9</v>
      </c>
      <c r="O128" s="22" t="s">
        <v>2406</v>
      </c>
      <c r="P128" s="16">
        <v>9</v>
      </c>
      <c r="Q128" s="23" t="s">
        <v>2407</v>
      </c>
      <c r="R128" s="16">
        <v>5</v>
      </c>
      <c r="S128" s="19" t="s">
        <v>2408</v>
      </c>
      <c r="T128" s="16"/>
      <c r="U128" s="18"/>
      <c r="V128" s="16">
        <v>13</v>
      </c>
      <c r="W128" s="22" t="s">
        <v>2409</v>
      </c>
      <c r="X128" s="16">
        <v>10</v>
      </c>
      <c r="Y128" s="18" t="s">
        <v>2410</v>
      </c>
      <c r="Z128" s="16"/>
      <c r="AA128" s="18"/>
      <c r="AB128" s="16">
        <v>5</v>
      </c>
      <c r="AC128" s="18" t="s">
        <v>2411</v>
      </c>
      <c r="AD128" s="16">
        <v>5</v>
      </c>
      <c r="AE128" s="18" t="s">
        <v>2412</v>
      </c>
      <c r="AF128" s="16">
        <v>10</v>
      </c>
      <c r="AG128" s="18" t="s">
        <v>2399</v>
      </c>
      <c r="AH128" s="16"/>
      <c r="AI128" s="18"/>
      <c r="AJ128" s="16"/>
      <c r="AK128" s="18"/>
      <c r="AL128" s="16"/>
      <c r="AM128" s="18"/>
      <c r="AN128" s="16"/>
      <c r="AO128" s="18"/>
      <c r="AP128" s="16" t="s">
        <v>79</v>
      </c>
      <c r="AQ128" s="18" t="s">
        <v>2413</v>
      </c>
      <c r="AR128" s="16"/>
      <c r="AS128" s="20">
        <f>SUM(H128,J128,L128,N128,P128,R128,T128,V128,X128,Z128,AB128,AD128,AF128,AH128,AJ128,AL128,AN128)</f>
        <v>96</v>
      </c>
      <c r="AT128" s="14">
        <f>IF(C128="","",DATE(YEAR(C128),MONTH(C128),1))</f>
        <v>46113</v>
      </c>
      <c r="AU128" s="16" t="str">
        <f>IF(AT128="","",TEXT(AT128,"mmmm yyyy"))</f>
        <v>April 2026</v>
      </c>
      <c r="AV128" s="14">
        <f>IF(C128="","",C128-WEEKDAY(C128,2)+1)</f>
        <v>46111</v>
      </c>
      <c r="AW128" s="14">
        <f>IF(AV128="","",AV128+6)</f>
        <v>46117</v>
      </c>
      <c r="AX128" s="16" t="str">
        <f>IF(AV128="","",TEXT(AV128,"dd/mm/yyyy")&amp;" - "&amp;TEXT(AW128,"dd/mm/yyyy"))</f>
        <v>30/03/2026 - 05/04/2026</v>
      </c>
      <c r="AY128" s="16">
        <f>IF(B128="","",COUNTIFS($B$5:B128,B128,$AT$5:AT128,AT128))</f>
        <v>2</v>
      </c>
      <c r="AZ128" s="16">
        <f>IF(B128="","",COUNTIFS($B$5:B128,B128,$AV$5:AV128,AV128))</f>
        <v>3</v>
      </c>
      <c r="BA128" s="16" t="str">
        <f>IF(B128="","",TEXT(AY128,"00")&amp;"|"&amp;B128&amp;"|"&amp;TEXT(AT128,"yyyymmdd"))</f>
        <v>02|Jariyawadee Taboodda|20260401</v>
      </c>
      <c r="BB128" s="16" t="str">
        <f>IF(B128="","",TEXT(AZ128,"00")&amp;"|"&amp;B128&amp;"|"&amp;TEXT(AV128,"yyyymmdd"))</f>
        <v>03|Jariyawadee Taboodda|20260330</v>
      </c>
      <c r="BC128" s="16">
        <f>IF(OR(AQ128="YES",AQ128="Yes",AQ128="Y",AQ128=1),1,0)</f>
        <v>0</v>
      </c>
      <c r="BD128" s="52" t="s">
        <v>2414</v>
      </c>
      <c r="BE128" t="s">
        <v>2415</v>
      </c>
      <c r="BF128" t="s">
        <v>2338</v>
      </c>
    </row>
    <row r="129" spans="1:58" ht="15" customHeight="1">
      <c r="A129" s="12">
        <v>46119.938766979169</v>
      </c>
      <c r="B129" s="13" t="s">
        <v>1130</v>
      </c>
      <c r="C129" s="14">
        <v>46115</v>
      </c>
      <c r="D129" s="15">
        <v>0.48472222222222222</v>
      </c>
      <c r="E129" s="15">
        <v>0.48819444444444438</v>
      </c>
      <c r="F129" s="16" t="s">
        <v>2444</v>
      </c>
      <c r="G129" s="17" t="s">
        <v>2445</v>
      </c>
      <c r="H129" s="16">
        <v>10</v>
      </c>
      <c r="I129" s="22" t="s">
        <v>2446</v>
      </c>
      <c r="J129" s="16">
        <v>10</v>
      </c>
      <c r="K129" s="22" t="s">
        <v>2447</v>
      </c>
      <c r="L129" s="16">
        <v>10</v>
      </c>
      <c r="M129" s="22" t="s">
        <v>2447</v>
      </c>
      <c r="N129" s="16">
        <v>9</v>
      </c>
      <c r="O129" s="22" t="s">
        <v>2448</v>
      </c>
      <c r="P129" s="16">
        <v>9</v>
      </c>
      <c r="Q129" s="23" t="s">
        <v>2449</v>
      </c>
      <c r="R129" s="16">
        <v>5</v>
      </c>
      <c r="S129" s="23" t="s">
        <v>2450</v>
      </c>
      <c r="T129" s="16"/>
      <c r="U129" s="18"/>
      <c r="V129" s="16">
        <v>15</v>
      </c>
      <c r="W129" s="22" t="s">
        <v>2451</v>
      </c>
      <c r="X129" s="16">
        <v>10</v>
      </c>
      <c r="Y129" s="22" t="s">
        <v>2452</v>
      </c>
      <c r="Z129" s="16"/>
      <c r="AA129" s="18"/>
      <c r="AB129" s="16">
        <v>5</v>
      </c>
      <c r="AC129" s="22" t="s">
        <v>2453</v>
      </c>
      <c r="AD129" s="16">
        <v>5</v>
      </c>
      <c r="AE129" s="18" t="s">
        <v>2454</v>
      </c>
      <c r="AF129" s="16">
        <v>10</v>
      </c>
      <c r="AG129" s="22" t="s">
        <v>2455</v>
      </c>
      <c r="AH129" s="16"/>
      <c r="AI129" s="18"/>
      <c r="AJ129" s="16"/>
      <c r="AK129" s="18"/>
      <c r="AL129" s="16"/>
      <c r="AM129" s="18"/>
      <c r="AN129" s="16"/>
      <c r="AO129" s="18"/>
      <c r="AP129" s="16" t="s">
        <v>79</v>
      </c>
      <c r="AQ129" s="18" t="s">
        <v>2456</v>
      </c>
      <c r="AR129" s="16"/>
      <c r="AS129" s="20">
        <f>SUM(H129,J129,L129,N129,P129,R129,T129,V129,X129,Z129,AB129,AD129,AF129,AH129,AJ129,AL129,AN129)</f>
        <v>98</v>
      </c>
      <c r="AT129" s="14">
        <f>IF(C129="","",DATE(YEAR(C129),MONTH(C129),1))</f>
        <v>46113</v>
      </c>
      <c r="AU129" s="16" t="str">
        <f>IF(AT129="","",TEXT(AT129,"mmmm yyyy"))</f>
        <v>April 2026</v>
      </c>
      <c r="AV129" s="14">
        <f>IF(C129="","",C129-WEEKDAY(C129,2)+1)</f>
        <v>46111</v>
      </c>
      <c r="AW129" s="14">
        <f>IF(AV129="","",AV129+6)</f>
        <v>46117</v>
      </c>
      <c r="AX129" s="16" t="str">
        <f>IF(AV129="","",TEXT(AV129,"dd/mm/yyyy")&amp;" - "&amp;TEXT(AW129,"dd/mm/yyyy"))</f>
        <v>30/03/2026 - 05/04/2026</v>
      </c>
      <c r="AY129" s="16">
        <f>IF(B129="","",COUNTIFS($B$5:B129,B129,$AT$5:AT129,AT129))</f>
        <v>1</v>
      </c>
      <c r="AZ129" s="16">
        <f>IF(B129="","",COUNTIFS($B$5:B129,B129,$AV$5:AV129,AV129))</f>
        <v>3</v>
      </c>
      <c r="BA129" s="16" t="str">
        <f>IF(B129="","",TEXT(AY129,"00")&amp;"|"&amp;B129&amp;"|"&amp;TEXT(AT129,"yyyymmdd"))</f>
        <v>01|Krivut Vongkampan|20260401</v>
      </c>
      <c r="BB129" s="16" t="str">
        <f>IF(B129="","",TEXT(AZ129,"00")&amp;"|"&amp;B129&amp;"|"&amp;TEXT(AV129,"yyyymmdd"))</f>
        <v>03|Krivut Vongkampan|20260330</v>
      </c>
      <c r="BC129" s="16">
        <f>IF(OR(AQ129="YES",AQ129="Yes",AQ129="Y",AQ129=1),1,0)</f>
        <v>0</v>
      </c>
      <c r="BD129" s="52" t="s">
        <v>2457</v>
      </c>
      <c r="BE129" t="s">
        <v>2458</v>
      </c>
      <c r="BF129" t="s">
        <v>2338</v>
      </c>
    </row>
    <row r="130" spans="1:58" ht="15" customHeight="1">
      <c r="A130" s="12">
        <v>46119.943607893518</v>
      </c>
      <c r="B130" s="13" t="s">
        <v>1130</v>
      </c>
      <c r="C130" s="14">
        <v>46115</v>
      </c>
      <c r="D130" s="15">
        <v>0.48749999999999999</v>
      </c>
      <c r="E130" s="15">
        <v>0.49722222222222218</v>
      </c>
      <c r="F130" s="16" t="s">
        <v>2459</v>
      </c>
      <c r="G130" s="17" t="s">
        <v>2460</v>
      </c>
      <c r="H130" s="16">
        <v>10</v>
      </c>
      <c r="I130" s="18" t="s">
        <v>2461</v>
      </c>
      <c r="J130" s="16">
        <v>10</v>
      </c>
      <c r="K130" s="18" t="s">
        <v>2462</v>
      </c>
      <c r="L130" s="16">
        <v>7</v>
      </c>
      <c r="M130" s="18" t="s">
        <v>2463</v>
      </c>
      <c r="N130" s="16">
        <v>10</v>
      </c>
      <c r="O130" s="18" t="s">
        <v>2464</v>
      </c>
      <c r="P130" s="16">
        <v>9</v>
      </c>
      <c r="Q130" s="23" t="s">
        <v>2465</v>
      </c>
      <c r="R130" s="16">
        <v>4</v>
      </c>
      <c r="S130" s="23" t="s">
        <v>2466</v>
      </c>
      <c r="T130" s="16"/>
      <c r="U130" s="18"/>
      <c r="V130" s="16">
        <v>14</v>
      </c>
      <c r="W130" s="22" t="s">
        <v>2467</v>
      </c>
      <c r="X130" s="16">
        <v>9</v>
      </c>
      <c r="Y130" s="22" t="s">
        <v>2468</v>
      </c>
      <c r="Z130" s="16"/>
      <c r="AA130" s="18"/>
      <c r="AB130" s="16">
        <v>5</v>
      </c>
      <c r="AC130" s="18" t="s">
        <v>2469</v>
      </c>
      <c r="AD130" s="16">
        <v>5</v>
      </c>
      <c r="AE130" s="18" t="s">
        <v>2470</v>
      </c>
      <c r="AF130" s="16">
        <v>10</v>
      </c>
      <c r="AG130" s="18" t="s">
        <v>2427</v>
      </c>
      <c r="AH130" s="16"/>
      <c r="AI130" s="18"/>
      <c r="AJ130" s="16"/>
      <c r="AK130" s="18"/>
      <c r="AL130" s="16"/>
      <c r="AM130" s="18"/>
      <c r="AN130" s="16"/>
      <c r="AO130" s="18"/>
      <c r="AP130" s="16" t="s">
        <v>79</v>
      </c>
      <c r="AQ130" s="18" t="s">
        <v>2471</v>
      </c>
      <c r="AR130" s="16"/>
      <c r="AS130" s="20">
        <f>SUM(H130,J130,L130,N130,P130,R130,T130,V130,X130,Z130,AB130,AD130,AF130,AH130,AJ130,AL130,AN130)</f>
        <v>93</v>
      </c>
      <c r="AT130" s="14">
        <f>IF(C130="","",DATE(YEAR(C130),MONTH(C130),1))</f>
        <v>46113</v>
      </c>
      <c r="AU130" s="16" t="str">
        <f>IF(AT130="","",TEXT(AT130,"mmmm yyyy"))</f>
        <v>April 2026</v>
      </c>
      <c r="AV130" s="14">
        <f>IF(C130="","",C130-WEEKDAY(C130,2)+1)</f>
        <v>46111</v>
      </c>
      <c r="AW130" s="14">
        <f>IF(AV130="","",AV130+6)</f>
        <v>46117</v>
      </c>
      <c r="AX130" s="16" t="str">
        <f>IF(AV130="","",TEXT(AV130,"dd/mm/yyyy")&amp;" - "&amp;TEXT(AW130,"dd/mm/yyyy"))</f>
        <v>30/03/2026 - 05/04/2026</v>
      </c>
      <c r="AY130" s="16">
        <f>IF(B130="","",COUNTIFS($B$5:B130,B130,$AT$5:AT130,AT130))</f>
        <v>2</v>
      </c>
      <c r="AZ130" s="16">
        <f>IF(B130="","",COUNTIFS($B$5:B130,B130,$AV$5:AV130,AV130))</f>
        <v>4</v>
      </c>
      <c r="BA130" s="16" t="str">
        <f>IF(B130="","",TEXT(AY130,"00")&amp;"|"&amp;B130&amp;"|"&amp;TEXT(AT130,"yyyymmdd"))</f>
        <v>02|Krivut Vongkampan|20260401</v>
      </c>
      <c r="BB130" s="16" t="str">
        <f>IF(B130="","",TEXT(AZ130,"00")&amp;"|"&amp;B130&amp;"|"&amp;TEXT(AV130,"yyyymmdd"))</f>
        <v>04|Krivut Vongkampan|20260330</v>
      </c>
      <c r="BC130" s="16">
        <f>IF(OR(AQ130="YES",AQ130="Yes",AQ130="Y",AQ130=1),1,0)</f>
        <v>0</v>
      </c>
      <c r="BD130" s="52" t="s">
        <v>2472</v>
      </c>
      <c r="BE130" t="s">
        <v>2473</v>
      </c>
      <c r="BF130" t="s">
        <v>2338</v>
      </c>
    </row>
    <row r="131" spans="1:58" ht="15" customHeight="1">
      <c r="A131" s="12">
        <v>46120.439169548612</v>
      </c>
      <c r="B131" s="13" t="s">
        <v>290</v>
      </c>
      <c r="C131" s="14">
        <v>46115</v>
      </c>
      <c r="D131" s="15">
        <v>0.83402777777777781</v>
      </c>
      <c r="E131" s="15">
        <v>0.84375</v>
      </c>
      <c r="F131" s="16" t="s">
        <v>2560</v>
      </c>
      <c r="G131" s="17" t="s">
        <v>2561</v>
      </c>
      <c r="H131" s="16">
        <v>7</v>
      </c>
      <c r="I131" s="22" t="s">
        <v>2562</v>
      </c>
      <c r="J131" s="16">
        <v>10</v>
      </c>
      <c r="K131" s="18" t="s">
        <v>2563</v>
      </c>
      <c r="L131" s="16">
        <v>10</v>
      </c>
      <c r="M131" s="22" t="s">
        <v>2564</v>
      </c>
      <c r="N131" s="16">
        <v>9</v>
      </c>
      <c r="O131" s="22" t="s">
        <v>2565</v>
      </c>
      <c r="P131" s="16">
        <v>9</v>
      </c>
      <c r="Q131" s="23" t="s">
        <v>2566</v>
      </c>
      <c r="R131" s="16">
        <v>4</v>
      </c>
      <c r="S131" s="23" t="s">
        <v>2567</v>
      </c>
      <c r="T131" s="16"/>
      <c r="U131" s="18"/>
      <c r="V131" s="16">
        <v>15</v>
      </c>
      <c r="W131" s="18" t="s">
        <v>2568</v>
      </c>
      <c r="X131" s="16">
        <v>9</v>
      </c>
      <c r="Y131" s="22" t="s">
        <v>2569</v>
      </c>
      <c r="Z131" s="16"/>
      <c r="AA131" s="18"/>
      <c r="AB131" s="16">
        <v>5</v>
      </c>
      <c r="AC131" s="18" t="s">
        <v>2570</v>
      </c>
      <c r="AD131" s="16">
        <v>5</v>
      </c>
      <c r="AE131" s="18" t="s">
        <v>2571</v>
      </c>
      <c r="AF131" s="16">
        <v>10</v>
      </c>
      <c r="AG131" s="18" t="s">
        <v>2572</v>
      </c>
      <c r="AH131" s="16"/>
      <c r="AI131" s="18"/>
      <c r="AJ131" s="16"/>
      <c r="AK131" s="18"/>
      <c r="AL131" s="16"/>
      <c r="AM131" s="18"/>
      <c r="AN131" s="16"/>
      <c r="AO131" s="18"/>
      <c r="AP131" s="16" t="s">
        <v>79</v>
      </c>
      <c r="AQ131" s="18" t="s">
        <v>2573</v>
      </c>
      <c r="AR131" s="16"/>
      <c r="AS131" s="20">
        <f>SUM(H131,J131,L131,N131,P131,R131,T131,V131,X131,Z131,AB131,AD131,AF131,AH131,AJ131,AL131,AN131)</f>
        <v>93</v>
      </c>
      <c r="AT131" s="14">
        <f>IF(C131="","",DATE(YEAR(C131),MONTH(C131),1))</f>
        <v>46113</v>
      </c>
      <c r="AU131" s="16" t="str">
        <f>IF(AT131="","",TEXT(AT131,"mmmm yyyy"))</f>
        <v>April 2026</v>
      </c>
      <c r="AV131" s="14">
        <f>IF(C131="","",C131-WEEKDAY(C131,2)+1)</f>
        <v>46111</v>
      </c>
      <c r="AW131" s="14">
        <f>IF(AV131="","",AV131+6)</f>
        <v>46117</v>
      </c>
      <c r="AX131" s="16" t="str">
        <f>IF(AV131="","",TEXT(AV131,"dd/mm/yyyy")&amp;" - "&amp;TEXT(AW131,"dd/mm/yyyy"))</f>
        <v>30/03/2026 - 05/04/2026</v>
      </c>
      <c r="AY131" s="16">
        <f>IF(B131="","",COUNTIFS($B$5:B131,B131,$AT$5:AT131,AT131))</f>
        <v>1</v>
      </c>
      <c r="AZ131" s="16">
        <f>IF(B131="","",COUNTIFS($B$5:B131,B131,$AV$5:AV131,AV131))</f>
        <v>3</v>
      </c>
      <c r="BA131" s="16" t="str">
        <f>IF(B131="","",TEXT(AY131,"00")&amp;"|"&amp;B131&amp;"|"&amp;TEXT(AT131,"yyyymmdd"))</f>
        <v>01|Suphitcha Keawliam|20260401</v>
      </c>
      <c r="BB131" s="16" t="str">
        <f>IF(B131="","",TEXT(AZ131,"00")&amp;"|"&amp;B131&amp;"|"&amp;TEXT(AV131,"yyyymmdd"))</f>
        <v>03|Suphitcha Keawliam|20260330</v>
      </c>
      <c r="BC131" s="16">
        <f>IF(OR(AQ131="YES",AQ131="Yes",AQ131="Y",AQ131=1),1,0)</f>
        <v>0</v>
      </c>
      <c r="BD131" s="52" t="s">
        <v>2574</v>
      </c>
      <c r="BE131" t="s">
        <v>2575</v>
      </c>
      <c r="BF131" t="s">
        <v>2338</v>
      </c>
    </row>
    <row r="132" spans="1:58" ht="15" customHeight="1">
      <c r="A132" s="12">
        <v>46119.892674537034</v>
      </c>
      <c r="B132" s="13" t="s">
        <v>59</v>
      </c>
      <c r="C132" s="14">
        <v>46116</v>
      </c>
      <c r="D132" s="15">
        <v>0.85902777777777772</v>
      </c>
      <c r="E132" s="15">
        <v>0.86319444444444449</v>
      </c>
      <c r="F132" s="16" t="s">
        <v>2355</v>
      </c>
      <c r="G132" s="17" t="s">
        <v>2356</v>
      </c>
      <c r="H132" s="16">
        <v>10</v>
      </c>
      <c r="I132" s="18" t="s">
        <v>2357</v>
      </c>
      <c r="J132" s="16">
        <v>10</v>
      </c>
      <c r="K132" s="18" t="s">
        <v>2358</v>
      </c>
      <c r="L132" s="16">
        <v>10</v>
      </c>
      <c r="M132" s="18" t="s">
        <v>2359</v>
      </c>
      <c r="N132" s="16">
        <v>10</v>
      </c>
      <c r="O132" s="18" t="s">
        <v>2360</v>
      </c>
      <c r="P132" s="16">
        <v>9</v>
      </c>
      <c r="Q132" s="23" t="s">
        <v>2361</v>
      </c>
      <c r="R132" s="16">
        <v>4</v>
      </c>
      <c r="S132" s="23" t="s">
        <v>2362</v>
      </c>
      <c r="T132" s="16"/>
      <c r="U132" s="18"/>
      <c r="V132" s="16">
        <v>14</v>
      </c>
      <c r="W132" s="22" t="s">
        <v>2363</v>
      </c>
      <c r="X132" s="16">
        <v>9</v>
      </c>
      <c r="Y132" s="22" t="s">
        <v>2364</v>
      </c>
      <c r="Z132" s="16"/>
      <c r="AA132" s="18"/>
      <c r="AB132" s="16">
        <v>4</v>
      </c>
      <c r="AC132" s="22" t="s">
        <v>2365</v>
      </c>
      <c r="AD132" s="16">
        <v>5</v>
      </c>
      <c r="AE132" s="18" t="s">
        <v>2366</v>
      </c>
      <c r="AF132" s="16">
        <v>10</v>
      </c>
      <c r="AG132" s="18" t="s">
        <v>2367</v>
      </c>
      <c r="AH132" s="16"/>
      <c r="AI132" s="18"/>
      <c r="AJ132" s="16"/>
      <c r="AK132" s="18"/>
      <c r="AL132" s="16"/>
      <c r="AM132" s="18"/>
      <c r="AN132" s="16"/>
      <c r="AO132" s="18"/>
      <c r="AP132" s="16" t="s">
        <v>79</v>
      </c>
      <c r="AQ132" s="18" t="s">
        <v>2368</v>
      </c>
      <c r="AR132" s="16"/>
      <c r="AS132" s="20">
        <f>SUM(H132,J132,L132,N132,P132,R132,T132,V132,X132,Z132,AB132,AD132,AF132,AH132,AJ132,AL132,AN132)</f>
        <v>95</v>
      </c>
      <c r="AT132" s="14">
        <f>IF(C132="","",DATE(YEAR(C132),MONTH(C132),1))</f>
        <v>46113</v>
      </c>
      <c r="AU132" s="16" t="str">
        <f>IF(AT132="","",TEXT(AT132,"mmmm yyyy"))</f>
        <v>April 2026</v>
      </c>
      <c r="AV132" s="14">
        <f>IF(C132="","",C132-WEEKDAY(C132,2)+1)</f>
        <v>46111</v>
      </c>
      <c r="AW132" s="14">
        <f>IF(AV132="","",AV132+6)</f>
        <v>46117</v>
      </c>
      <c r="AX132" s="16" t="str">
        <f>IF(AV132="","",TEXT(AV132,"dd/mm/yyyy")&amp;" - "&amp;TEXT(AW132,"dd/mm/yyyy"))</f>
        <v>30/03/2026 - 05/04/2026</v>
      </c>
      <c r="AY132" s="16">
        <f>IF(B132="","",COUNTIFS($B$5:B132,B132,$AT$5:AT132,AT132))</f>
        <v>1</v>
      </c>
      <c r="AZ132" s="16">
        <f>IF(B132="","",COUNTIFS($B$5:B132,B132,$AV$5:AV132,AV132))</f>
        <v>2</v>
      </c>
      <c r="BA132" s="16" t="str">
        <f>IF(B132="","",TEXT(AY132,"00")&amp;"|"&amp;B132&amp;"|"&amp;TEXT(AT132,"yyyymmdd"))</f>
        <v>01|Chatkonnaphat Bhusomya|20260401</v>
      </c>
      <c r="BB132" s="16" t="str">
        <f>IF(B132="","",TEXT(AZ132,"00")&amp;"|"&amp;B132&amp;"|"&amp;TEXT(AV132,"yyyymmdd"))</f>
        <v>02|Chatkonnaphat Bhusomya|20260330</v>
      </c>
      <c r="BC132" s="16">
        <f>IF(OR(AQ132="YES",AQ132="Yes",AQ132="Y",AQ132=1),1,0)</f>
        <v>0</v>
      </c>
      <c r="BD132" s="52" t="s">
        <v>2369</v>
      </c>
      <c r="BE132" t="s">
        <v>2370</v>
      </c>
      <c r="BF132" t="s">
        <v>2338</v>
      </c>
    </row>
    <row r="133" spans="1:58" ht="15" customHeight="1">
      <c r="A133" s="12">
        <v>46119.898460636578</v>
      </c>
      <c r="B133" s="13" t="s">
        <v>59</v>
      </c>
      <c r="C133" s="14">
        <v>46116</v>
      </c>
      <c r="D133" s="15">
        <v>0.8354166666666667</v>
      </c>
      <c r="E133" s="15">
        <v>0.83819444444444446</v>
      </c>
      <c r="F133" s="16" t="s">
        <v>2371</v>
      </c>
      <c r="G133" s="17" t="s">
        <v>2372</v>
      </c>
      <c r="H133" s="16">
        <v>10</v>
      </c>
      <c r="I133" s="18" t="s">
        <v>2373</v>
      </c>
      <c r="J133" s="16">
        <v>10</v>
      </c>
      <c r="K133" s="18" t="s">
        <v>2374</v>
      </c>
      <c r="L133" s="16">
        <v>8</v>
      </c>
      <c r="M133" s="18" t="s">
        <v>2375</v>
      </c>
      <c r="N133" s="16">
        <v>10</v>
      </c>
      <c r="O133" s="18" t="s">
        <v>2376</v>
      </c>
      <c r="P133" s="16">
        <v>9</v>
      </c>
      <c r="Q133" s="23" t="s">
        <v>2377</v>
      </c>
      <c r="R133" s="16">
        <v>5</v>
      </c>
      <c r="S133" s="19" t="s">
        <v>2378</v>
      </c>
      <c r="T133" s="16"/>
      <c r="U133" s="18"/>
      <c r="V133" s="16">
        <v>14</v>
      </c>
      <c r="W133" s="22" t="s">
        <v>2379</v>
      </c>
      <c r="X133" s="16">
        <v>10</v>
      </c>
      <c r="Y133" s="18" t="s">
        <v>2380</v>
      </c>
      <c r="Z133" s="16"/>
      <c r="AA133" s="18"/>
      <c r="AB133" s="16">
        <v>5</v>
      </c>
      <c r="AC133" s="18" t="s">
        <v>2381</v>
      </c>
      <c r="AD133" s="16">
        <v>5</v>
      </c>
      <c r="AE133" s="18" t="s">
        <v>2382</v>
      </c>
      <c r="AF133" s="16">
        <v>10</v>
      </c>
      <c r="AG133" s="18" t="s">
        <v>2383</v>
      </c>
      <c r="AH133" s="16"/>
      <c r="AI133" s="18"/>
      <c r="AJ133" s="16"/>
      <c r="AK133" s="18"/>
      <c r="AL133" s="16"/>
      <c r="AM133" s="18"/>
      <c r="AN133" s="16"/>
      <c r="AO133" s="18"/>
      <c r="AP133" s="16" t="s">
        <v>79</v>
      </c>
      <c r="AQ133" s="18" t="s">
        <v>2384</v>
      </c>
      <c r="AR133" s="16"/>
      <c r="AS133" s="20">
        <f>SUM(H133,J133,L133,N133,P133,R133,T133,V133,X133,Z133,AB133,AD133,AF133,AH133,AJ133,AL133,AN133)</f>
        <v>96</v>
      </c>
      <c r="AT133" s="14">
        <f>IF(C133="","",DATE(YEAR(C133),MONTH(C133),1))</f>
        <v>46113</v>
      </c>
      <c r="AU133" s="16" t="str">
        <f>IF(AT133="","",TEXT(AT133,"mmmm yyyy"))</f>
        <v>April 2026</v>
      </c>
      <c r="AV133" s="14">
        <f>IF(C133="","",C133-WEEKDAY(C133,2)+1)</f>
        <v>46111</v>
      </c>
      <c r="AW133" s="14">
        <f>IF(AV133="","",AV133+6)</f>
        <v>46117</v>
      </c>
      <c r="AX133" s="16" t="str">
        <f>IF(AV133="","",TEXT(AV133,"dd/mm/yyyy")&amp;" - "&amp;TEXT(AW133,"dd/mm/yyyy"))</f>
        <v>30/03/2026 - 05/04/2026</v>
      </c>
      <c r="AY133" s="16">
        <f>IF(B133="","",COUNTIFS($B$5:B133,B133,$AT$5:AT133,AT133))</f>
        <v>2</v>
      </c>
      <c r="AZ133" s="16">
        <f>IF(B133="","",COUNTIFS($B$5:B133,B133,$AV$5:AV133,AV133))</f>
        <v>3</v>
      </c>
      <c r="BA133" s="16" t="str">
        <f>IF(B133="","",TEXT(AY133,"00")&amp;"|"&amp;B133&amp;"|"&amp;TEXT(AT133,"yyyymmdd"))</f>
        <v>02|Chatkonnaphat Bhusomya|20260401</v>
      </c>
      <c r="BB133" s="16" t="str">
        <f>IF(B133="","",TEXT(AZ133,"00")&amp;"|"&amp;B133&amp;"|"&amp;TEXT(AV133,"yyyymmdd"))</f>
        <v>03|Chatkonnaphat Bhusomya|20260330</v>
      </c>
      <c r="BC133" s="16">
        <f>IF(OR(AQ133="YES",AQ133="Yes",AQ133="Y",AQ133=1),1,0)</f>
        <v>0</v>
      </c>
      <c r="BD133" s="52" t="s">
        <v>2385</v>
      </c>
      <c r="BE133" t="s">
        <v>2386</v>
      </c>
      <c r="BF133" t="s">
        <v>2338</v>
      </c>
    </row>
    <row r="134" spans="1:58" ht="15" customHeight="1">
      <c r="A134" s="12">
        <v>46119.922994155088</v>
      </c>
      <c r="B134" s="13" t="s">
        <v>81</v>
      </c>
      <c r="C134" s="14">
        <v>46116</v>
      </c>
      <c r="D134" s="15">
        <v>0.69930555555555551</v>
      </c>
      <c r="E134" s="15">
        <v>0.73888888888888893</v>
      </c>
      <c r="F134" s="16" t="s">
        <v>2416</v>
      </c>
      <c r="G134" s="17" t="s">
        <v>2417</v>
      </c>
      <c r="H134" s="16">
        <v>10</v>
      </c>
      <c r="I134" s="18" t="s">
        <v>2389</v>
      </c>
      <c r="J134" s="16">
        <v>10</v>
      </c>
      <c r="K134" s="18" t="s">
        <v>2418</v>
      </c>
      <c r="L134" s="16">
        <v>10</v>
      </c>
      <c r="M134" s="18" t="s">
        <v>2419</v>
      </c>
      <c r="N134" s="16">
        <v>8</v>
      </c>
      <c r="O134" s="22" t="s">
        <v>2420</v>
      </c>
      <c r="P134" s="16">
        <v>8</v>
      </c>
      <c r="Q134" s="23" t="s">
        <v>2421</v>
      </c>
      <c r="R134" s="16">
        <v>4</v>
      </c>
      <c r="S134" s="23" t="s">
        <v>2422</v>
      </c>
      <c r="T134" s="16"/>
      <c r="U134" s="18"/>
      <c r="V134" s="16">
        <v>12</v>
      </c>
      <c r="W134" s="22" t="s">
        <v>2423</v>
      </c>
      <c r="X134" s="16">
        <v>9</v>
      </c>
      <c r="Y134" s="22" t="s">
        <v>2424</v>
      </c>
      <c r="Z134" s="16"/>
      <c r="AA134" s="18"/>
      <c r="AB134" s="16">
        <v>5</v>
      </c>
      <c r="AC134" s="18" t="s">
        <v>2425</v>
      </c>
      <c r="AD134" s="16">
        <v>5</v>
      </c>
      <c r="AE134" s="18" t="s">
        <v>2426</v>
      </c>
      <c r="AF134" s="16">
        <v>10</v>
      </c>
      <c r="AG134" s="18" t="s">
        <v>2427</v>
      </c>
      <c r="AH134" s="16"/>
      <c r="AI134" s="18"/>
      <c r="AJ134" s="16"/>
      <c r="AK134" s="18"/>
      <c r="AL134" s="16"/>
      <c r="AM134" s="18"/>
      <c r="AN134" s="16"/>
      <c r="AO134" s="18"/>
      <c r="AP134" s="16" t="s">
        <v>79</v>
      </c>
      <c r="AQ134" s="18" t="s">
        <v>2428</v>
      </c>
      <c r="AR134" s="16"/>
      <c r="AS134" s="20">
        <f>SUM(H134,J134,L134,N134,P134,R134,T134,V134,X134,Z134,AB134,AD134,AF134,AH134,AJ134,AL134,AN134)</f>
        <v>91</v>
      </c>
      <c r="AT134" s="14">
        <f>IF(C134="","",DATE(YEAR(C134),MONTH(C134),1))</f>
        <v>46113</v>
      </c>
      <c r="AU134" s="16" t="str">
        <f>IF(AT134="","",TEXT(AT134,"mmmm yyyy"))</f>
        <v>April 2026</v>
      </c>
      <c r="AV134" s="14">
        <f>IF(C134="","",C134-WEEKDAY(C134,2)+1)</f>
        <v>46111</v>
      </c>
      <c r="AW134" s="14">
        <f>IF(AV134="","",AV134+6)</f>
        <v>46117</v>
      </c>
      <c r="AX134" s="16" t="str">
        <f>IF(AV134="","",TEXT(AV134,"dd/mm/yyyy")&amp;" - "&amp;TEXT(AW134,"dd/mm/yyyy"))</f>
        <v>30/03/2026 - 05/04/2026</v>
      </c>
      <c r="AY134" s="16">
        <f>IF(B134="","",COUNTIFS($B$5:B134,B134,$AT$5:AT134,AT134))</f>
        <v>1</v>
      </c>
      <c r="AZ134" s="16">
        <f>IF(B134="","",COUNTIFS($B$5:B134,B134,$AV$5:AV134,AV134))</f>
        <v>3</v>
      </c>
      <c r="BA134" s="16" t="str">
        <f>IF(B134="","",TEXT(AY134,"00")&amp;"|"&amp;B134&amp;"|"&amp;TEXT(AT134,"yyyymmdd"))</f>
        <v>01|Jureeporn Piddum|20260401</v>
      </c>
      <c r="BB134" s="16" t="str">
        <f>IF(B134="","",TEXT(AZ134,"00")&amp;"|"&amp;B134&amp;"|"&amp;TEXT(AV134,"yyyymmdd"))</f>
        <v>03|Jureeporn Piddum|20260330</v>
      </c>
      <c r="BC134" s="16">
        <f>IF(OR(AQ134="YES",AQ134="Yes",AQ134="Y",AQ134=1),1,0)</f>
        <v>0</v>
      </c>
      <c r="BD134" s="52" t="s">
        <v>2429</v>
      </c>
      <c r="BE134" t="s">
        <v>2430</v>
      </c>
      <c r="BF134" t="s">
        <v>2338</v>
      </c>
    </row>
    <row r="135" spans="1:58" ht="15" customHeight="1">
      <c r="A135" s="12">
        <v>46120.480376631953</v>
      </c>
      <c r="B135" s="13" t="s">
        <v>290</v>
      </c>
      <c r="C135" s="14">
        <v>46116</v>
      </c>
      <c r="D135" s="15">
        <v>0.79166666666666663</v>
      </c>
      <c r="E135" s="15">
        <v>0.80138888888888893</v>
      </c>
      <c r="F135" s="16" t="s">
        <v>2576</v>
      </c>
      <c r="G135" s="17" t="s">
        <v>2577</v>
      </c>
      <c r="H135" s="16">
        <v>10</v>
      </c>
      <c r="I135" s="18" t="s">
        <v>2578</v>
      </c>
      <c r="J135" s="16">
        <v>10</v>
      </c>
      <c r="K135" s="18" t="s">
        <v>2579</v>
      </c>
      <c r="L135" s="16">
        <v>10</v>
      </c>
      <c r="M135" s="18" t="s">
        <v>2580</v>
      </c>
      <c r="N135" s="16">
        <v>9</v>
      </c>
      <c r="O135" s="22" t="s">
        <v>2581</v>
      </c>
      <c r="P135" s="16">
        <v>9</v>
      </c>
      <c r="Q135" s="23" t="s">
        <v>2582</v>
      </c>
      <c r="R135" s="16">
        <v>5</v>
      </c>
      <c r="S135" s="23" t="s">
        <v>2583</v>
      </c>
      <c r="T135" s="16"/>
      <c r="U135" s="18"/>
      <c r="V135" s="16">
        <v>14</v>
      </c>
      <c r="W135" s="22" t="s">
        <v>2584</v>
      </c>
      <c r="X135" s="16">
        <v>10</v>
      </c>
      <c r="Y135" s="18" t="s">
        <v>2585</v>
      </c>
      <c r="Z135" s="16"/>
      <c r="AA135" s="18"/>
      <c r="AB135" s="16">
        <v>5</v>
      </c>
      <c r="AC135" s="18" t="s">
        <v>2586</v>
      </c>
      <c r="AD135" s="16">
        <v>5</v>
      </c>
      <c r="AE135" s="18" t="s">
        <v>2587</v>
      </c>
      <c r="AF135" s="16">
        <v>10</v>
      </c>
      <c r="AG135" s="18" t="s">
        <v>2588</v>
      </c>
      <c r="AH135" s="16"/>
      <c r="AI135" s="18"/>
      <c r="AJ135" s="16"/>
      <c r="AK135" s="18"/>
      <c r="AL135" s="16"/>
      <c r="AM135" s="18"/>
      <c r="AN135" s="16"/>
      <c r="AO135" s="18"/>
      <c r="AP135" s="16" t="s">
        <v>79</v>
      </c>
      <c r="AQ135" s="18" t="s">
        <v>2589</v>
      </c>
      <c r="AR135" s="16"/>
      <c r="AS135" s="20">
        <f>SUM(H135,J135,L135,N135,P135,R135,T135,V135,X135,Z135,AB135,AD135,AF135,AH135,AJ135,AL135,AN135)</f>
        <v>97</v>
      </c>
      <c r="AT135" s="14">
        <f>IF(C135="","",DATE(YEAR(C135),MONTH(C135),1))</f>
        <v>46113</v>
      </c>
      <c r="AU135" s="16" t="str">
        <f>IF(AT135="","",TEXT(AT135,"mmmm yyyy"))</f>
        <v>April 2026</v>
      </c>
      <c r="AV135" s="14">
        <f>IF(C135="","",C135-WEEKDAY(C135,2)+1)</f>
        <v>46111</v>
      </c>
      <c r="AW135" s="14">
        <f>IF(AV135="","",AV135+6)</f>
        <v>46117</v>
      </c>
      <c r="AX135" s="16" t="str">
        <f>IF(AV135="","",TEXT(AV135,"dd/mm/yyyy")&amp;" - "&amp;TEXT(AW135,"dd/mm/yyyy"))</f>
        <v>30/03/2026 - 05/04/2026</v>
      </c>
      <c r="AY135" s="16">
        <f>IF(B135="","",COUNTIFS($B$5:B135,B135,$AT$5:AT135,AT135))</f>
        <v>2</v>
      </c>
      <c r="AZ135" s="16">
        <f>IF(B135="","",COUNTIFS($B$5:B135,B135,$AV$5:AV135,AV135))</f>
        <v>4</v>
      </c>
      <c r="BA135" s="16" t="str">
        <f>IF(B135="","",TEXT(AY135,"00")&amp;"|"&amp;B135&amp;"|"&amp;TEXT(AT135,"yyyymmdd"))</f>
        <v>02|Suphitcha Keawliam|20260401</v>
      </c>
      <c r="BB135" s="16" t="str">
        <f>IF(B135="","",TEXT(AZ135,"00")&amp;"|"&amp;B135&amp;"|"&amp;TEXT(AV135,"yyyymmdd"))</f>
        <v>04|Suphitcha Keawliam|20260330</v>
      </c>
      <c r="BC135" s="16">
        <f>IF(OR(AQ135="YES",AQ135="Yes",AQ135="Y",AQ135=1),1,0)</f>
        <v>0</v>
      </c>
      <c r="BD135" s="52" t="s">
        <v>2590</v>
      </c>
      <c r="BE135" t="s">
        <v>2591</v>
      </c>
      <c r="BF135" t="s">
        <v>2338</v>
      </c>
    </row>
    <row r="136" spans="1:58" ht="15" customHeight="1">
      <c r="A136" s="12">
        <v>46119.9294041088</v>
      </c>
      <c r="B136" s="13" t="s">
        <v>81</v>
      </c>
      <c r="C136" s="14">
        <v>46117</v>
      </c>
      <c r="D136" s="15">
        <v>0.52569444444444446</v>
      </c>
      <c r="E136" s="15">
        <v>0.52916666666666667</v>
      </c>
      <c r="F136" s="16" t="s">
        <v>2431</v>
      </c>
      <c r="G136" s="17" t="s">
        <v>2432</v>
      </c>
      <c r="H136" s="16">
        <v>10</v>
      </c>
      <c r="I136" s="18" t="s">
        <v>2389</v>
      </c>
      <c r="J136" s="16">
        <v>10</v>
      </c>
      <c r="K136" s="18" t="s">
        <v>2390</v>
      </c>
      <c r="L136" s="16">
        <v>10</v>
      </c>
      <c r="M136" s="18" t="s">
        <v>2433</v>
      </c>
      <c r="N136" s="16">
        <v>10</v>
      </c>
      <c r="O136" s="18" t="s">
        <v>2434</v>
      </c>
      <c r="P136" s="16">
        <v>9</v>
      </c>
      <c r="Q136" s="23" t="s">
        <v>2435</v>
      </c>
      <c r="R136" s="16">
        <v>5</v>
      </c>
      <c r="S136" s="23" t="s">
        <v>2436</v>
      </c>
      <c r="T136" s="16"/>
      <c r="U136" s="18"/>
      <c r="V136" s="16">
        <v>13</v>
      </c>
      <c r="W136" s="22" t="s">
        <v>2437</v>
      </c>
      <c r="X136" s="16">
        <v>10</v>
      </c>
      <c r="Y136" s="18" t="s">
        <v>2438</v>
      </c>
      <c r="Z136" s="16"/>
      <c r="AA136" s="18"/>
      <c r="AB136" s="16">
        <v>5</v>
      </c>
      <c r="AC136" s="18" t="s">
        <v>2439</v>
      </c>
      <c r="AD136" s="16">
        <v>5</v>
      </c>
      <c r="AE136" s="18" t="s">
        <v>2440</v>
      </c>
      <c r="AF136" s="16">
        <v>10</v>
      </c>
      <c r="AG136" s="18" t="s">
        <v>2427</v>
      </c>
      <c r="AH136" s="16"/>
      <c r="AI136" s="18"/>
      <c r="AJ136" s="16"/>
      <c r="AK136" s="18"/>
      <c r="AL136" s="16"/>
      <c r="AM136" s="18"/>
      <c r="AN136" s="16"/>
      <c r="AO136" s="18"/>
      <c r="AP136" s="16" t="s">
        <v>79</v>
      </c>
      <c r="AQ136" s="18" t="s">
        <v>2441</v>
      </c>
      <c r="AR136" s="16"/>
      <c r="AS136" s="20">
        <f>SUM(H136,J136,L136,N136,P136,R136,T136,V136,X136,Z136,AB136,AD136,AF136,AH136,AJ136,AL136,AN136)</f>
        <v>97</v>
      </c>
      <c r="AT136" s="14">
        <f>IF(C136="","",DATE(YEAR(C136),MONTH(C136),1))</f>
        <v>46113</v>
      </c>
      <c r="AU136" s="16" t="str">
        <f>IF(AT136="","",TEXT(AT136,"mmmm yyyy"))</f>
        <v>April 2026</v>
      </c>
      <c r="AV136" s="14">
        <f>IF(C136="","",C136-WEEKDAY(C136,2)+1)</f>
        <v>46111</v>
      </c>
      <c r="AW136" s="14">
        <f>IF(AV136="","",AV136+6)</f>
        <v>46117</v>
      </c>
      <c r="AX136" s="16" t="str">
        <f>IF(AV136="","",TEXT(AV136,"dd/mm/yyyy")&amp;" - "&amp;TEXT(AW136,"dd/mm/yyyy"))</f>
        <v>30/03/2026 - 05/04/2026</v>
      </c>
      <c r="AY136" s="16">
        <f>IF(B136="","",COUNTIFS($B$5:B136,B136,$AT$5:AT136,AT136))</f>
        <v>2</v>
      </c>
      <c r="AZ136" s="16">
        <f>IF(B136="","",COUNTIFS($B$5:B136,B136,$AV$5:AV136,AV136))</f>
        <v>4</v>
      </c>
      <c r="BA136" s="16" t="str">
        <f>IF(B136="","",TEXT(AY136,"00")&amp;"|"&amp;B136&amp;"|"&amp;TEXT(AT136,"yyyymmdd"))</f>
        <v>02|Jureeporn Piddum|20260401</v>
      </c>
      <c r="BB136" s="16" t="str">
        <f>IF(B136="","",TEXT(AZ136,"00")&amp;"|"&amp;B136&amp;"|"&amp;TEXT(AV136,"yyyymmdd"))</f>
        <v>04|Jureeporn Piddum|20260330</v>
      </c>
      <c r="BC136" s="16">
        <f>IF(OR(AQ136="YES",AQ136="Yes",AQ136="Y",AQ136=1),1,0)</f>
        <v>0</v>
      </c>
      <c r="BD136" s="52" t="s">
        <v>2442</v>
      </c>
      <c r="BE136" t="s">
        <v>2443</v>
      </c>
      <c r="BF136" t="s">
        <v>2338</v>
      </c>
    </row>
    <row r="137" spans="1:58" ht="15" customHeight="1">
      <c r="A137" s="12">
        <v>46119.991933888887</v>
      </c>
      <c r="B137" s="13" t="s">
        <v>385</v>
      </c>
      <c r="C137" s="14">
        <v>46117</v>
      </c>
      <c r="D137" s="15">
        <v>0.70208333333333328</v>
      </c>
      <c r="E137" s="15">
        <v>0.70763888888888893</v>
      </c>
      <c r="F137" s="16" t="s">
        <v>2474</v>
      </c>
      <c r="G137" s="17" t="s">
        <v>1585</v>
      </c>
      <c r="H137" s="16">
        <v>10</v>
      </c>
      <c r="I137" s="18" t="s">
        <v>2475</v>
      </c>
      <c r="J137" s="16">
        <v>10</v>
      </c>
      <c r="K137" s="18" t="s">
        <v>2476</v>
      </c>
      <c r="L137" s="16">
        <v>10</v>
      </c>
      <c r="M137" s="18" t="s">
        <v>2477</v>
      </c>
      <c r="N137" s="16">
        <v>8</v>
      </c>
      <c r="O137" s="22" t="s">
        <v>2478</v>
      </c>
      <c r="P137" s="16">
        <v>9</v>
      </c>
      <c r="Q137" s="23" t="s">
        <v>2479</v>
      </c>
      <c r="R137" s="16">
        <v>4</v>
      </c>
      <c r="S137" s="23" t="s">
        <v>2480</v>
      </c>
      <c r="T137" s="16"/>
      <c r="U137" s="18"/>
      <c r="V137" s="16">
        <v>14</v>
      </c>
      <c r="W137" s="22" t="s">
        <v>2481</v>
      </c>
      <c r="X137" s="16">
        <v>9</v>
      </c>
      <c r="Y137" s="22" t="s">
        <v>2482</v>
      </c>
      <c r="Z137" s="16"/>
      <c r="AA137" s="18"/>
      <c r="AB137" s="16">
        <v>4</v>
      </c>
      <c r="AC137" s="22" t="s">
        <v>2483</v>
      </c>
      <c r="AD137" s="16">
        <v>4</v>
      </c>
      <c r="AE137" s="22" t="s">
        <v>2484</v>
      </c>
      <c r="AF137" s="16">
        <v>10</v>
      </c>
      <c r="AG137" s="18" t="s">
        <v>2427</v>
      </c>
      <c r="AH137" s="16"/>
      <c r="AI137" s="18"/>
      <c r="AJ137" s="16"/>
      <c r="AK137" s="18"/>
      <c r="AL137" s="16"/>
      <c r="AM137" s="18"/>
      <c r="AN137" s="16"/>
      <c r="AO137" s="18"/>
      <c r="AP137" s="16" t="s">
        <v>79</v>
      </c>
      <c r="AQ137" s="18" t="s">
        <v>557</v>
      </c>
      <c r="AR137" s="16"/>
      <c r="AS137" s="20">
        <f>SUM(H137,J137,L137,N137,P137,R137,T137,V137,X137,Z137,AB137,AD137,AF137,AH137,AJ137,AL137,AN137)</f>
        <v>92</v>
      </c>
      <c r="AT137" s="14">
        <f>IF(C137="","",DATE(YEAR(C137),MONTH(C137),1))</f>
        <v>46113</v>
      </c>
      <c r="AU137" s="16" t="str">
        <f>IF(AT137="","",TEXT(AT137,"mmmm yyyy"))</f>
        <v>April 2026</v>
      </c>
      <c r="AV137" s="14">
        <f>IF(C137="","",C137-WEEKDAY(C137,2)+1)</f>
        <v>46111</v>
      </c>
      <c r="AW137" s="14">
        <f>IF(AV137="","",AV137+6)</f>
        <v>46117</v>
      </c>
      <c r="AX137" s="16" t="str">
        <f>IF(AV137="","",TEXT(AV137,"dd/mm/yyyy")&amp;" - "&amp;TEXT(AW137,"dd/mm/yyyy"))</f>
        <v>30/03/2026 - 05/04/2026</v>
      </c>
      <c r="AY137" s="16">
        <f>IF(B137="","",COUNTIFS($B$5:B137,B137,$AT$5:AT137,AT137))</f>
        <v>1</v>
      </c>
      <c r="AZ137" s="16">
        <f>IF(B137="","",COUNTIFS($B$5:B137,B137,$AV$5:AV137,AV137))</f>
        <v>1</v>
      </c>
      <c r="BA137" s="16" t="str">
        <f>IF(B137="","",TEXT(AY137,"00")&amp;"|"&amp;B137&amp;"|"&amp;TEXT(AT137,"yyyymmdd"))</f>
        <v>01|Natcha Chai-in|20260401</v>
      </c>
      <c r="BB137" s="16" t="str">
        <f>IF(B137="","",TEXT(AZ137,"00")&amp;"|"&amp;B137&amp;"|"&amp;TEXT(AV137,"yyyymmdd"))</f>
        <v>01|Natcha Chai-in|20260330</v>
      </c>
      <c r="BC137" s="16">
        <f>IF(OR(AQ137="YES",AQ137="Yes",AQ137="Y",AQ137=1),1,0)</f>
        <v>0</v>
      </c>
      <c r="BD137" s="52" t="s">
        <v>2485</v>
      </c>
      <c r="BE137" t="s">
        <v>2486</v>
      </c>
      <c r="BF137" t="s">
        <v>2338</v>
      </c>
    </row>
    <row r="138" spans="1:58" ht="15" customHeight="1">
      <c r="A138" s="12">
        <v>46120.389303738433</v>
      </c>
      <c r="B138" s="13" t="s">
        <v>385</v>
      </c>
      <c r="C138" s="14">
        <v>46117</v>
      </c>
      <c r="D138" s="15">
        <v>0.6069444444444444</v>
      </c>
      <c r="E138" s="15">
        <v>0.60972222222222228</v>
      </c>
      <c r="F138" s="16" t="s">
        <v>2487</v>
      </c>
      <c r="G138" s="17" t="s">
        <v>1303</v>
      </c>
      <c r="H138" s="16">
        <v>10</v>
      </c>
      <c r="I138" s="18" t="s">
        <v>2488</v>
      </c>
      <c r="J138" s="16">
        <v>10</v>
      </c>
      <c r="K138" s="18" t="s">
        <v>2489</v>
      </c>
      <c r="L138" s="16">
        <v>10</v>
      </c>
      <c r="M138" s="18" t="s">
        <v>2490</v>
      </c>
      <c r="N138" s="16">
        <v>9</v>
      </c>
      <c r="O138" s="22" t="s">
        <v>2491</v>
      </c>
      <c r="P138" s="16">
        <v>9</v>
      </c>
      <c r="Q138" s="23" t="s">
        <v>2492</v>
      </c>
      <c r="R138" s="16">
        <v>4</v>
      </c>
      <c r="S138" s="23" t="s">
        <v>2493</v>
      </c>
      <c r="T138" s="16"/>
      <c r="U138" s="18"/>
      <c r="V138" s="16">
        <v>14</v>
      </c>
      <c r="W138" s="22" t="s">
        <v>2494</v>
      </c>
      <c r="X138" s="16">
        <v>8</v>
      </c>
      <c r="Y138" s="22" t="s">
        <v>2495</v>
      </c>
      <c r="Z138" s="16"/>
      <c r="AA138" s="18"/>
      <c r="AB138" s="16">
        <v>4</v>
      </c>
      <c r="AC138" s="22" t="s">
        <v>2496</v>
      </c>
      <c r="AD138" s="16">
        <v>4</v>
      </c>
      <c r="AE138" s="22" t="s">
        <v>2497</v>
      </c>
      <c r="AF138" s="16">
        <v>10</v>
      </c>
      <c r="AG138" s="18" t="s">
        <v>2427</v>
      </c>
      <c r="AH138" s="16"/>
      <c r="AI138" s="18"/>
      <c r="AJ138" s="16"/>
      <c r="AK138" s="18"/>
      <c r="AL138" s="16"/>
      <c r="AM138" s="18"/>
      <c r="AN138" s="16"/>
      <c r="AO138" s="18"/>
      <c r="AP138" s="16" t="s">
        <v>79</v>
      </c>
      <c r="AQ138" s="18" t="s">
        <v>2498</v>
      </c>
      <c r="AR138" s="16"/>
      <c r="AS138" s="20">
        <f>SUM(H138,J138,L138,N138,P138,R138,T138,V138,X138,Z138,AB138,AD138,AF138,AH138,AJ138,AL138,AN138)</f>
        <v>92</v>
      </c>
      <c r="AT138" s="14">
        <f>IF(C138="","",DATE(YEAR(C138),MONTH(C138),1))</f>
        <v>46113</v>
      </c>
      <c r="AU138" s="16" t="str">
        <f>IF(AT138="","",TEXT(AT138,"mmmm yyyy"))</f>
        <v>April 2026</v>
      </c>
      <c r="AV138" s="14">
        <f>IF(C138="","",C138-WEEKDAY(C138,2)+1)</f>
        <v>46111</v>
      </c>
      <c r="AW138" s="14">
        <f>IF(AV138="","",AV138+6)</f>
        <v>46117</v>
      </c>
      <c r="AX138" s="16" t="str">
        <f>IF(AV138="","",TEXT(AV138,"dd/mm/yyyy")&amp;" - "&amp;TEXT(AW138,"dd/mm/yyyy"))</f>
        <v>30/03/2026 - 05/04/2026</v>
      </c>
      <c r="AY138" s="16">
        <f>IF(B138="","",COUNTIFS($B$5:B138,B138,$AT$5:AT138,AT138))</f>
        <v>2</v>
      </c>
      <c r="AZ138" s="16">
        <f>IF(B138="","",COUNTIFS($B$5:B138,B138,$AV$5:AV138,AV138))</f>
        <v>2</v>
      </c>
      <c r="BA138" s="16" t="str">
        <f>IF(B138="","",TEXT(AY138,"00")&amp;"|"&amp;B138&amp;"|"&amp;TEXT(AT138,"yyyymmdd"))</f>
        <v>02|Natcha Chai-in|20260401</v>
      </c>
      <c r="BB138" s="16" t="str">
        <f>IF(B138="","",TEXT(AZ138,"00")&amp;"|"&amp;B138&amp;"|"&amp;TEXT(AV138,"yyyymmdd"))</f>
        <v>02|Natcha Chai-in|20260330</v>
      </c>
      <c r="BC138" s="16">
        <f>IF(OR(AQ138="YES",AQ138="Yes",AQ138="Y",AQ138=1),1,0)</f>
        <v>0</v>
      </c>
      <c r="BD138" s="52" t="s">
        <v>2499</v>
      </c>
      <c r="BE138" t="s">
        <v>2500</v>
      </c>
      <c r="BF138" t="s">
        <v>2338</v>
      </c>
    </row>
    <row r="139" spans="1:58" ht="15" customHeight="1">
      <c r="A139" s="12">
        <v>46120.399809872688</v>
      </c>
      <c r="B139" s="13" t="s">
        <v>143</v>
      </c>
      <c r="C139" s="14">
        <v>46117</v>
      </c>
      <c r="D139" s="15">
        <v>0.88402777777777775</v>
      </c>
      <c r="E139" s="15">
        <v>0.88680555555555551</v>
      </c>
      <c r="F139" s="16" t="s">
        <v>2501</v>
      </c>
      <c r="G139" s="17" t="s">
        <v>2502</v>
      </c>
      <c r="H139" s="16">
        <v>10</v>
      </c>
      <c r="I139" s="18" t="s">
        <v>2503</v>
      </c>
      <c r="J139" s="16">
        <v>10</v>
      </c>
      <c r="K139" s="18" t="s">
        <v>2504</v>
      </c>
      <c r="L139" s="16">
        <v>10</v>
      </c>
      <c r="M139" s="18" t="s">
        <v>2505</v>
      </c>
      <c r="N139" s="16">
        <v>10</v>
      </c>
      <c r="O139" s="18" t="s">
        <v>2506</v>
      </c>
      <c r="P139" s="16">
        <v>9</v>
      </c>
      <c r="Q139" s="23" t="s">
        <v>2507</v>
      </c>
      <c r="R139" s="16">
        <v>4</v>
      </c>
      <c r="S139" s="23" t="s">
        <v>2508</v>
      </c>
      <c r="T139" s="16"/>
      <c r="U139" s="18"/>
      <c r="V139" s="16">
        <v>15</v>
      </c>
      <c r="W139" s="18" t="s">
        <v>2509</v>
      </c>
      <c r="X139" s="16">
        <v>10</v>
      </c>
      <c r="Y139" s="18" t="s">
        <v>2510</v>
      </c>
      <c r="Z139" s="16"/>
      <c r="AA139" s="18"/>
      <c r="AB139" s="16">
        <v>5</v>
      </c>
      <c r="AC139" s="18" t="s">
        <v>2511</v>
      </c>
      <c r="AD139" s="16">
        <v>5</v>
      </c>
      <c r="AE139" s="18" t="s">
        <v>2512</v>
      </c>
      <c r="AF139" s="16">
        <v>10</v>
      </c>
      <c r="AG139" s="18" t="s">
        <v>2513</v>
      </c>
      <c r="AH139" s="16"/>
      <c r="AI139" s="18"/>
      <c r="AJ139" s="16"/>
      <c r="AK139" s="18"/>
      <c r="AL139" s="16"/>
      <c r="AM139" s="18"/>
      <c r="AN139" s="16"/>
      <c r="AO139" s="18"/>
      <c r="AP139" s="16" t="s">
        <v>79</v>
      </c>
      <c r="AQ139" s="18" t="s">
        <v>2514</v>
      </c>
      <c r="AR139" s="16"/>
      <c r="AS139" s="20">
        <f>SUM(H139,J139,L139,N139,P139,R139,T139,V139,X139,Z139,AB139,AD139,AF139,AH139,AJ139,AL139,AN139)</f>
        <v>98</v>
      </c>
      <c r="AT139" s="14">
        <f>IF(C139="","",DATE(YEAR(C139),MONTH(C139),1))</f>
        <v>46113</v>
      </c>
      <c r="AU139" s="16" t="str">
        <f>IF(AT139="","",TEXT(AT139,"mmmm yyyy"))</f>
        <v>April 2026</v>
      </c>
      <c r="AV139" s="14">
        <f>IF(C139="","",C139-WEEKDAY(C139,2)+1)</f>
        <v>46111</v>
      </c>
      <c r="AW139" s="14">
        <f>IF(AV139="","",AV139+6)</f>
        <v>46117</v>
      </c>
      <c r="AX139" s="16" t="str">
        <f>IF(AV139="","",TEXT(AV139,"dd/mm/yyyy")&amp;" - "&amp;TEXT(AW139,"dd/mm/yyyy"))</f>
        <v>30/03/2026 - 05/04/2026</v>
      </c>
      <c r="AY139" s="16">
        <f>IF(B139="","",COUNTIFS($B$5:B139,B139,$AT$5:AT139,AT139))</f>
        <v>1</v>
      </c>
      <c r="AZ139" s="16">
        <f>IF(B139="","",COUNTIFS($B$5:B139,B139,$AV$5:AV139,AV139))</f>
        <v>4</v>
      </c>
      <c r="BA139" s="16" t="str">
        <f>IF(B139="","",TEXT(AY139,"00")&amp;"|"&amp;B139&amp;"|"&amp;TEXT(AT139,"yyyymmdd"))</f>
        <v>01|Nattapol Suprom|20260401</v>
      </c>
      <c r="BB139" s="16" t="str">
        <f>IF(B139="","",TEXT(AZ139,"00")&amp;"|"&amp;B139&amp;"|"&amp;TEXT(AV139,"yyyymmdd"))</f>
        <v>04|Nattapol Suprom|20260330</v>
      </c>
      <c r="BC139" s="16">
        <f>IF(OR(AQ139="YES",AQ139="Yes",AQ139="Y",AQ139=1),1,0)</f>
        <v>0</v>
      </c>
      <c r="BD139" s="52" t="s">
        <v>2515</v>
      </c>
      <c r="BE139" t="s">
        <v>2516</v>
      </c>
      <c r="BF139" t="s">
        <v>2338</v>
      </c>
    </row>
    <row r="140" spans="1:58" ht="15" customHeight="1">
      <c r="A140" s="12">
        <v>46120.408727002323</v>
      </c>
      <c r="B140" s="13" t="s">
        <v>143</v>
      </c>
      <c r="C140" s="14">
        <v>46117</v>
      </c>
      <c r="D140" s="15">
        <v>0.84305555555555556</v>
      </c>
      <c r="E140" s="15">
        <v>0.85</v>
      </c>
      <c r="F140" s="16" t="s">
        <v>2517</v>
      </c>
      <c r="G140" s="17" t="s">
        <v>2388</v>
      </c>
      <c r="H140" s="16">
        <v>10</v>
      </c>
      <c r="I140" s="18" t="s">
        <v>2518</v>
      </c>
      <c r="J140" s="16">
        <v>10</v>
      </c>
      <c r="K140" s="18" t="s">
        <v>2519</v>
      </c>
      <c r="L140" s="16">
        <v>10</v>
      </c>
      <c r="M140" s="18" t="s">
        <v>2520</v>
      </c>
      <c r="N140" s="16">
        <v>9</v>
      </c>
      <c r="O140" s="22" t="s">
        <v>2521</v>
      </c>
      <c r="P140" s="16">
        <v>9</v>
      </c>
      <c r="Q140" s="23" t="s">
        <v>2522</v>
      </c>
      <c r="R140" s="16">
        <v>5</v>
      </c>
      <c r="S140" s="23" t="s">
        <v>2523</v>
      </c>
      <c r="T140" s="16"/>
      <c r="U140" s="18"/>
      <c r="V140" s="16">
        <v>14</v>
      </c>
      <c r="W140" s="22" t="s">
        <v>2524</v>
      </c>
      <c r="X140" s="16">
        <v>10</v>
      </c>
      <c r="Y140" s="22" t="s">
        <v>2525</v>
      </c>
      <c r="Z140" s="16"/>
      <c r="AA140" s="18"/>
      <c r="AB140" s="16">
        <v>5</v>
      </c>
      <c r="AC140" s="18" t="s">
        <v>2526</v>
      </c>
      <c r="AD140" s="16">
        <v>5</v>
      </c>
      <c r="AE140" s="18" t="s">
        <v>2527</v>
      </c>
      <c r="AF140" s="16">
        <v>10</v>
      </c>
      <c r="AG140" s="18" t="s">
        <v>2528</v>
      </c>
      <c r="AH140" s="16"/>
      <c r="AI140" s="18"/>
      <c r="AJ140" s="16"/>
      <c r="AK140" s="18"/>
      <c r="AL140" s="16"/>
      <c r="AM140" s="18"/>
      <c r="AN140" s="16"/>
      <c r="AO140" s="18"/>
      <c r="AP140" s="16" t="s">
        <v>79</v>
      </c>
      <c r="AQ140" s="18" t="s">
        <v>2529</v>
      </c>
      <c r="AR140" s="16"/>
      <c r="AS140" s="20">
        <f>SUM(H140,J140,L140,N140,P140,R140,T140,V140,X140,Z140,AB140,AD140,AF140,AH140,AJ140,AL140,AN140)</f>
        <v>97</v>
      </c>
      <c r="AT140" s="14">
        <f>IF(C140="","",DATE(YEAR(C140),MONTH(C140),1))</f>
        <v>46113</v>
      </c>
      <c r="AU140" s="16" t="str">
        <f>IF(AT140="","",TEXT(AT140,"mmmm yyyy"))</f>
        <v>April 2026</v>
      </c>
      <c r="AV140" s="14">
        <f>IF(C140="","",C140-WEEKDAY(C140,2)+1)</f>
        <v>46111</v>
      </c>
      <c r="AW140" s="14">
        <f>IF(AV140="","",AV140+6)</f>
        <v>46117</v>
      </c>
      <c r="AX140" s="16" t="str">
        <f>IF(AV140="","",TEXT(AV140,"dd/mm/yyyy")&amp;" - "&amp;TEXT(AW140,"dd/mm/yyyy"))</f>
        <v>30/03/2026 - 05/04/2026</v>
      </c>
      <c r="AY140" s="16">
        <f>IF(B140="","",COUNTIFS($B$5:B140,B140,$AT$5:AT140,AT140))</f>
        <v>2</v>
      </c>
      <c r="AZ140" s="16">
        <f>IF(B140="","",COUNTIFS($B$5:B140,B140,$AV$5:AV140,AV140))</f>
        <v>5</v>
      </c>
      <c r="BA140" s="16" t="str">
        <f>IF(B140="","",TEXT(AY140,"00")&amp;"|"&amp;B140&amp;"|"&amp;TEXT(AT140,"yyyymmdd"))</f>
        <v>02|Nattapol Suprom|20260401</v>
      </c>
      <c r="BB140" s="16" t="str">
        <f>IF(B140="","",TEXT(AZ140,"00")&amp;"|"&amp;B140&amp;"|"&amp;TEXT(AV140,"yyyymmdd"))</f>
        <v>05|Nattapol Suprom|20260330</v>
      </c>
      <c r="BC140" s="16">
        <f>IF(OR(AQ140="YES",AQ140="Yes",AQ140="Y",AQ140=1),1,0)</f>
        <v>0</v>
      </c>
      <c r="BD140" s="52" t="s">
        <v>2530</v>
      </c>
      <c r="BE140" t="s">
        <v>2531</v>
      </c>
      <c r="BF140" t="s">
        <v>2338</v>
      </c>
    </row>
    <row r="141" spans="1:58" ht="15" customHeight="1">
      <c r="A141" s="12">
        <v>46120.420717476853</v>
      </c>
      <c r="B141" s="13" t="s">
        <v>256</v>
      </c>
      <c r="C141" s="14">
        <v>46117</v>
      </c>
      <c r="D141" s="15">
        <v>0.62638888888888888</v>
      </c>
      <c r="E141" s="15">
        <v>0.62986111111111109</v>
      </c>
      <c r="F141" s="16" t="s">
        <v>2532</v>
      </c>
      <c r="G141" s="17" t="s">
        <v>2533</v>
      </c>
      <c r="H141" s="16">
        <v>10</v>
      </c>
      <c r="I141" s="18" t="s">
        <v>2488</v>
      </c>
      <c r="J141" s="16">
        <v>10</v>
      </c>
      <c r="K141" s="18" t="s">
        <v>2534</v>
      </c>
      <c r="L141" s="16">
        <v>10</v>
      </c>
      <c r="M141" s="22" t="s">
        <v>2535</v>
      </c>
      <c r="N141" s="16">
        <v>9</v>
      </c>
      <c r="O141" s="22" t="s">
        <v>2536</v>
      </c>
      <c r="P141" s="16">
        <v>9</v>
      </c>
      <c r="Q141" s="23" t="s">
        <v>2537</v>
      </c>
      <c r="R141" s="16">
        <v>4</v>
      </c>
      <c r="S141" s="23" t="s">
        <v>2538</v>
      </c>
      <c r="T141" s="16"/>
      <c r="U141" s="18"/>
      <c r="V141" s="16">
        <v>15</v>
      </c>
      <c r="W141" s="22" t="s">
        <v>2539</v>
      </c>
      <c r="X141" s="16">
        <v>10</v>
      </c>
      <c r="Y141" s="18" t="s">
        <v>2540</v>
      </c>
      <c r="Z141" s="16"/>
      <c r="AA141" s="18"/>
      <c r="AB141" s="16">
        <v>5</v>
      </c>
      <c r="AC141" s="18" t="s">
        <v>2541</v>
      </c>
      <c r="AD141" s="16">
        <v>5</v>
      </c>
      <c r="AE141" s="18" t="s">
        <v>2454</v>
      </c>
      <c r="AF141" s="16">
        <v>10</v>
      </c>
      <c r="AG141" s="18" t="s">
        <v>2427</v>
      </c>
      <c r="AH141" s="16"/>
      <c r="AI141" s="18"/>
      <c r="AJ141" s="16"/>
      <c r="AK141" s="18"/>
      <c r="AL141" s="16"/>
      <c r="AM141" s="18"/>
      <c r="AN141" s="16"/>
      <c r="AO141" s="18"/>
      <c r="AP141" s="16" t="s">
        <v>79</v>
      </c>
      <c r="AQ141" s="18" t="s">
        <v>2542</v>
      </c>
      <c r="AR141" s="16"/>
      <c r="AS141" s="20">
        <f>SUM(H141,J141,L141,N141,P141,R141,T141,V141,X141,Z141,AB141,AD141,AF141,AH141,AJ141,AL141,AN141)</f>
        <v>97</v>
      </c>
      <c r="AT141" s="14">
        <f>IF(C141="","",DATE(YEAR(C141),MONTH(C141),1))</f>
        <v>46113</v>
      </c>
      <c r="AU141" s="16" t="str">
        <f>IF(AT141="","",TEXT(AT141,"mmmm yyyy"))</f>
        <v>April 2026</v>
      </c>
      <c r="AV141" s="14">
        <f>IF(C141="","",C141-WEEKDAY(C141,2)+1)</f>
        <v>46111</v>
      </c>
      <c r="AW141" s="14">
        <f>IF(AV141="","",AV141+6)</f>
        <v>46117</v>
      </c>
      <c r="AX141" s="16" t="str">
        <f>IF(AV141="","",TEXT(AV141,"dd/mm/yyyy")&amp;" - "&amp;TEXT(AW141,"dd/mm/yyyy"))</f>
        <v>30/03/2026 - 05/04/2026</v>
      </c>
      <c r="AY141" s="16">
        <f>IF(B141="","",COUNTIFS($B$5:B141,B141,$AT$5:AT141,AT141))</f>
        <v>1</v>
      </c>
      <c r="AZ141" s="16">
        <f>IF(B141="","",COUNTIFS($B$5:B141,B141,$AV$5:AV141,AV141))</f>
        <v>2</v>
      </c>
      <c r="BA141" s="16" t="str">
        <f>IF(B141="","",TEXT(AY141,"00")&amp;"|"&amp;B141&amp;"|"&amp;TEXT(AT141,"yyyymmdd"))</f>
        <v>01|Supakrit Promkhamnoi|20260401</v>
      </c>
      <c r="BB141" s="16" t="str">
        <f>IF(B141="","",TEXT(AZ141,"00")&amp;"|"&amp;B141&amp;"|"&amp;TEXT(AV141,"yyyymmdd"))</f>
        <v>02|Supakrit Promkhamnoi|20260330</v>
      </c>
      <c r="BC141" s="16">
        <f>IF(OR(AQ141="YES",AQ141="Yes",AQ141="Y",AQ141=1),1,0)</f>
        <v>0</v>
      </c>
      <c r="BD141" s="52" t="s">
        <v>2543</v>
      </c>
      <c r="BE141" t="s">
        <v>2544</v>
      </c>
      <c r="BF141" t="s">
        <v>2338</v>
      </c>
    </row>
    <row r="142" spans="1:58" ht="15" customHeight="1">
      <c r="A142" s="12">
        <v>46120.427113136568</v>
      </c>
      <c r="B142" s="13" t="s">
        <v>256</v>
      </c>
      <c r="C142" s="14">
        <v>46117</v>
      </c>
      <c r="D142" s="15">
        <v>0.46875</v>
      </c>
      <c r="E142" s="15">
        <v>0.47986111111111113</v>
      </c>
      <c r="F142" s="16" t="s">
        <v>2545</v>
      </c>
      <c r="G142" s="17" t="s">
        <v>2546</v>
      </c>
      <c r="H142" s="16">
        <v>10</v>
      </c>
      <c r="I142" s="18" t="s">
        <v>2547</v>
      </c>
      <c r="J142" s="16">
        <v>10</v>
      </c>
      <c r="K142" s="18" t="s">
        <v>2548</v>
      </c>
      <c r="L142" s="16">
        <v>7</v>
      </c>
      <c r="M142" s="18" t="s">
        <v>2549</v>
      </c>
      <c r="N142" s="16">
        <v>10</v>
      </c>
      <c r="O142" s="22" t="s">
        <v>2550</v>
      </c>
      <c r="P142" s="16">
        <v>10</v>
      </c>
      <c r="Q142" s="23" t="s">
        <v>2551</v>
      </c>
      <c r="R142" s="16">
        <v>5</v>
      </c>
      <c r="S142" s="19" t="s">
        <v>2552</v>
      </c>
      <c r="T142" s="16"/>
      <c r="U142" s="18"/>
      <c r="V142" s="16">
        <v>15</v>
      </c>
      <c r="W142" s="18" t="s">
        <v>2553</v>
      </c>
      <c r="X142" s="16">
        <v>10</v>
      </c>
      <c r="Y142" s="18" t="s">
        <v>2554</v>
      </c>
      <c r="Z142" s="16"/>
      <c r="AA142" s="18"/>
      <c r="AB142" s="16">
        <v>5</v>
      </c>
      <c r="AC142" s="18" t="s">
        <v>2555</v>
      </c>
      <c r="AD142" s="16">
        <v>5</v>
      </c>
      <c r="AE142" s="18" t="s">
        <v>2454</v>
      </c>
      <c r="AF142" s="16">
        <v>10</v>
      </c>
      <c r="AG142" s="18" t="s">
        <v>2556</v>
      </c>
      <c r="AH142" s="16"/>
      <c r="AI142" s="18"/>
      <c r="AJ142" s="16"/>
      <c r="AK142" s="18"/>
      <c r="AL142" s="16"/>
      <c r="AM142" s="18"/>
      <c r="AN142" s="16"/>
      <c r="AO142" s="18"/>
      <c r="AP142" s="16" t="s">
        <v>79</v>
      </c>
      <c r="AQ142" s="18" t="s">
        <v>2557</v>
      </c>
      <c r="AR142" s="16"/>
      <c r="AS142" s="20">
        <f>SUM(H142,J142,L142,N142,P142,R142,T142,V142,X142,Z142,AB142,AD142,AF142,AH142,AJ142,AL142,AN142)</f>
        <v>97</v>
      </c>
      <c r="AT142" s="14">
        <f>IF(C142="","",DATE(YEAR(C142),MONTH(C142),1))</f>
        <v>46113</v>
      </c>
      <c r="AU142" s="16" t="str">
        <f>IF(AT142="","",TEXT(AT142,"mmmm yyyy"))</f>
        <v>April 2026</v>
      </c>
      <c r="AV142" s="14">
        <f>IF(C142="","",C142-WEEKDAY(C142,2)+1)</f>
        <v>46111</v>
      </c>
      <c r="AW142" s="14">
        <f>IF(AV142="","",AV142+6)</f>
        <v>46117</v>
      </c>
      <c r="AX142" s="16" t="str">
        <f>IF(AV142="","",TEXT(AV142,"dd/mm/yyyy")&amp;" - "&amp;TEXT(AW142,"dd/mm/yyyy"))</f>
        <v>30/03/2026 - 05/04/2026</v>
      </c>
      <c r="AY142" s="16">
        <f>IF(B142="","",COUNTIFS($B$5:B142,B142,$AT$5:AT142,AT142))</f>
        <v>2</v>
      </c>
      <c r="AZ142" s="16">
        <f>IF(B142="","",COUNTIFS($B$5:B142,B142,$AV$5:AV142,AV142))</f>
        <v>3</v>
      </c>
      <c r="BA142" s="16" t="str">
        <f>IF(B142="","",TEXT(AY142,"00")&amp;"|"&amp;B142&amp;"|"&amp;TEXT(AT142,"yyyymmdd"))</f>
        <v>02|Supakrit Promkhamnoi|20260401</v>
      </c>
      <c r="BB142" s="16" t="str">
        <f>IF(B142="","",TEXT(AZ142,"00")&amp;"|"&amp;B142&amp;"|"&amp;TEXT(AV142,"yyyymmdd"))</f>
        <v>03|Supakrit Promkhamnoi|20260330</v>
      </c>
      <c r="BC142" s="16">
        <f>IF(OR(AQ142="YES",AQ142="Yes",AQ142="Y",AQ142=1),1,0)</f>
        <v>0</v>
      </c>
      <c r="BD142" s="52" t="s">
        <v>2558</v>
      </c>
      <c r="BE142" t="s">
        <v>2559</v>
      </c>
      <c r="BF142" t="s">
        <v>2338</v>
      </c>
    </row>
    <row r="143" spans="1:58" ht="15" customHeight="1">
      <c r="A143" s="12">
        <v>46120.486517303238</v>
      </c>
      <c r="B143" s="13" t="s">
        <v>184</v>
      </c>
      <c r="C143" s="14">
        <v>46117</v>
      </c>
      <c r="D143" s="15">
        <v>0.76249999999999996</v>
      </c>
      <c r="E143" s="15">
        <v>0.7680555555555556</v>
      </c>
      <c r="F143" s="16" t="s">
        <v>2592</v>
      </c>
      <c r="G143" s="17" t="s">
        <v>2593</v>
      </c>
      <c r="H143" s="16">
        <v>10</v>
      </c>
      <c r="I143" s="18" t="s">
        <v>2594</v>
      </c>
      <c r="J143" s="16">
        <v>10</v>
      </c>
      <c r="K143" s="18" t="s">
        <v>2595</v>
      </c>
      <c r="L143" s="16">
        <v>10</v>
      </c>
      <c r="M143" s="18" t="s">
        <v>2596</v>
      </c>
      <c r="N143" s="16">
        <v>8</v>
      </c>
      <c r="O143" s="22" t="s">
        <v>2597</v>
      </c>
      <c r="P143" s="16">
        <v>7</v>
      </c>
      <c r="Q143" s="23" t="s">
        <v>2598</v>
      </c>
      <c r="R143" s="16">
        <v>3</v>
      </c>
      <c r="S143" s="23" t="s">
        <v>2599</v>
      </c>
      <c r="T143" s="16"/>
      <c r="U143" s="18"/>
      <c r="V143" s="16">
        <v>11</v>
      </c>
      <c r="W143" s="22" t="s">
        <v>2600</v>
      </c>
      <c r="X143" s="16">
        <v>8</v>
      </c>
      <c r="Y143" s="22" t="s">
        <v>2601</v>
      </c>
      <c r="Z143" s="16"/>
      <c r="AA143" s="18"/>
      <c r="AB143" s="16">
        <v>5</v>
      </c>
      <c r="AC143" s="18" t="s">
        <v>2602</v>
      </c>
      <c r="AD143" s="16">
        <v>5</v>
      </c>
      <c r="AE143" s="18" t="s">
        <v>2603</v>
      </c>
      <c r="AF143" s="16">
        <v>10</v>
      </c>
      <c r="AG143" s="18" t="s">
        <v>2604</v>
      </c>
      <c r="AH143" s="16"/>
      <c r="AI143" s="18"/>
      <c r="AJ143" s="16"/>
      <c r="AK143" s="18"/>
      <c r="AL143" s="16"/>
      <c r="AM143" s="18"/>
      <c r="AN143" s="16"/>
      <c r="AO143" s="18"/>
      <c r="AP143" s="16" t="s">
        <v>79</v>
      </c>
      <c r="AQ143" s="18" t="s">
        <v>2605</v>
      </c>
      <c r="AR143" s="16"/>
      <c r="AS143" s="20">
        <f>SUM(H143,J143,L143,N143,P143,R143,T143,V143,X143,Z143,AB143,AD143,AF143,AH143,AJ143,AL143,AN143)</f>
        <v>87</v>
      </c>
      <c r="AT143" s="14">
        <f>IF(C143="","",DATE(YEAR(C143),MONTH(C143),1))</f>
        <v>46113</v>
      </c>
      <c r="AU143" s="16" t="str">
        <f>IF(AT143="","",TEXT(AT143,"mmmm yyyy"))</f>
        <v>April 2026</v>
      </c>
      <c r="AV143" s="14">
        <f>IF(C143="","",C143-WEEKDAY(C143,2)+1)</f>
        <v>46111</v>
      </c>
      <c r="AW143" s="14">
        <f>IF(AV143="","",AV143+6)</f>
        <v>46117</v>
      </c>
      <c r="AX143" s="16" t="str">
        <f>IF(AV143="","",TEXT(AV143,"dd/mm/yyyy")&amp;" - "&amp;TEXT(AW143,"dd/mm/yyyy"))</f>
        <v>30/03/2026 - 05/04/2026</v>
      </c>
      <c r="AY143" s="16">
        <f>IF(B143="","",COUNTIFS($B$5:B143,B143,$AT$5:AT143,AT143))</f>
        <v>1</v>
      </c>
      <c r="AZ143" s="16">
        <f>IF(B143="","",COUNTIFS($B$5:B143,B143,$AV$5:AV143,AV143))</f>
        <v>1</v>
      </c>
      <c r="BA143" s="16" t="str">
        <f>IF(B143="","",TEXT(AY143,"00")&amp;"|"&amp;B143&amp;"|"&amp;TEXT(AT143,"yyyymmdd"))</f>
        <v>01|Wachiraporn chailittichai|20260401</v>
      </c>
      <c r="BB143" s="16" t="str">
        <f>IF(B143="","",TEXT(AZ143,"00")&amp;"|"&amp;B143&amp;"|"&amp;TEXT(AV143,"yyyymmdd"))</f>
        <v>01|Wachiraporn chailittichai|20260330</v>
      </c>
      <c r="BC143" s="16">
        <f>IF(OR(AQ143="YES",AQ143="Yes",AQ143="Y",AQ143=1),1,0)</f>
        <v>0</v>
      </c>
      <c r="BD143" s="52" t="s">
        <v>2606</v>
      </c>
      <c r="BE143" t="s">
        <v>2607</v>
      </c>
      <c r="BF143" t="s">
        <v>2338</v>
      </c>
    </row>
    <row r="144" spans="1:58" ht="15" customHeight="1">
      <c r="A144" s="12">
        <v>46120.495596608787</v>
      </c>
      <c r="B144" s="13" t="s">
        <v>184</v>
      </c>
      <c r="C144" s="14">
        <v>46117</v>
      </c>
      <c r="D144" s="15">
        <v>0.72499999999999998</v>
      </c>
      <c r="E144" s="15">
        <v>0.73819444444444449</v>
      </c>
      <c r="F144" s="16" t="s">
        <v>2608</v>
      </c>
      <c r="G144" s="17" t="s">
        <v>2609</v>
      </c>
      <c r="H144" s="16">
        <v>10</v>
      </c>
      <c r="I144" s="22" t="s">
        <v>2610</v>
      </c>
      <c r="J144" s="16">
        <v>10</v>
      </c>
      <c r="K144" s="22" t="s">
        <v>2611</v>
      </c>
      <c r="L144" s="16">
        <v>10</v>
      </c>
      <c r="M144" s="22" t="s">
        <v>2612</v>
      </c>
      <c r="N144" s="16">
        <v>9</v>
      </c>
      <c r="O144" s="22" t="s">
        <v>2613</v>
      </c>
      <c r="P144" s="16">
        <v>8</v>
      </c>
      <c r="Q144" s="23" t="s">
        <v>2614</v>
      </c>
      <c r="R144" s="16">
        <v>4</v>
      </c>
      <c r="S144" s="23" t="s">
        <v>2615</v>
      </c>
      <c r="T144" s="16"/>
      <c r="U144" s="18"/>
      <c r="V144" s="16">
        <v>13</v>
      </c>
      <c r="W144" s="22" t="s">
        <v>2616</v>
      </c>
      <c r="X144" s="16">
        <v>8</v>
      </c>
      <c r="Y144" s="22" t="s">
        <v>2617</v>
      </c>
      <c r="Z144" s="16"/>
      <c r="AA144" s="18"/>
      <c r="AB144" s="16">
        <v>5</v>
      </c>
      <c r="AC144" s="22" t="s">
        <v>2618</v>
      </c>
      <c r="AD144" s="16">
        <v>5</v>
      </c>
      <c r="AE144" s="22" t="s">
        <v>2619</v>
      </c>
      <c r="AF144" s="16">
        <v>10</v>
      </c>
      <c r="AG144" s="22" t="s">
        <v>2620</v>
      </c>
      <c r="AH144" s="16"/>
      <c r="AI144" s="18"/>
      <c r="AJ144" s="16"/>
      <c r="AK144" s="18"/>
      <c r="AL144" s="16"/>
      <c r="AM144" s="18"/>
      <c r="AN144" s="16"/>
      <c r="AO144" s="18"/>
      <c r="AP144" s="16" t="s">
        <v>79</v>
      </c>
      <c r="AQ144" s="18" t="s">
        <v>1339</v>
      </c>
      <c r="AR144" s="16"/>
      <c r="AS144" s="20">
        <f>SUM(H144,J144,L144,N144,P144,R144,T144,V144,X144,Z144,AB144,AD144,AF144,AH144,AJ144,AL144,AN144)</f>
        <v>92</v>
      </c>
      <c r="AT144" s="14">
        <f>IF(C144="","",DATE(YEAR(C144),MONTH(C144),1))</f>
        <v>46113</v>
      </c>
      <c r="AU144" s="16" t="str">
        <f>IF(AT144="","",TEXT(AT144,"mmmm yyyy"))</f>
        <v>April 2026</v>
      </c>
      <c r="AV144" s="14">
        <f>IF(C144="","",C144-WEEKDAY(C144,2)+1)</f>
        <v>46111</v>
      </c>
      <c r="AW144" s="14">
        <f>IF(AV144="","",AV144+6)</f>
        <v>46117</v>
      </c>
      <c r="AX144" s="16" t="str">
        <f>IF(AV144="","",TEXT(AV144,"dd/mm/yyyy")&amp;" - "&amp;TEXT(AW144,"dd/mm/yyyy"))</f>
        <v>30/03/2026 - 05/04/2026</v>
      </c>
      <c r="AY144" s="16">
        <f>IF(B144="","",COUNTIFS($B$5:B144,B144,$AT$5:AT144,AT144))</f>
        <v>2</v>
      </c>
      <c r="AZ144" s="16">
        <f>IF(B144="","",COUNTIFS($B$5:B144,B144,$AV$5:AV144,AV144))</f>
        <v>2</v>
      </c>
      <c r="BA144" s="16" t="str">
        <f>IF(B144="","",TEXT(AY144,"00")&amp;"|"&amp;B144&amp;"|"&amp;TEXT(AT144,"yyyymmdd"))</f>
        <v>02|Wachiraporn chailittichai|20260401</v>
      </c>
      <c r="BB144" s="16" t="str">
        <f>IF(B144="","",TEXT(AZ144,"00")&amp;"|"&amp;B144&amp;"|"&amp;TEXT(AV144,"yyyymmdd"))</f>
        <v>02|Wachiraporn chailittichai|20260330</v>
      </c>
      <c r="BC144" s="16">
        <f>IF(OR(AQ144="YES",AQ144="Yes",AQ144="Y",AQ144=1),1,0)</f>
        <v>0</v>
      </c>
      <c r="BD144" s="52" t="s">
        <v>2621</v>
      </c>
      <c r="BE144" t="s">
        <v>2622</v>
      </c>
      <c r="BF144" t="s">
        <v>2338</v>
      </c>
    </row>
    <row r="145" spans="1:58" ht="15" customHeight="1">
      <c r="A145" s="12">
        <v>46120.529298472233</v>
      </c>
      <c r="B145" s="13" t="s">
        <v>503</v>
      </c>
      <c r="C145" s="14">
        <v>46117</v>
      </c>
      <c r="D145" s="15">
        <v>0.69166666666666665</v>
      </c>
      <c r="E145" s="15">
        <v>0.71180555555555558</v>
      </c>
      <c r="F145" s="16" t="s">
        <v>2623</v>
      </c>
      <c r="G145" s="17" t="s">
        <v>2624</v>
      </c>
      <c r="H145" s="16">
        <v>8</v>
      </c>
      <c r="I145" s="22" t="s">
        <v>2625</v>
      </c>
      <c r="J145" s="16">
        <v>10</v>
      </c>
      <c r="K145" s="18" t="s">
        <v>2626</v>
      </c>
      <c r="L145" s="16">
        <v>10</v>
      </c>
      <c r="M145" s="18" t="s">
        <v>2627</v>
      </c>
      <c r="N145" s="16">
        <v>7</v>
      </c>
      <c r="O145" s="22" t="s">
        <v>2628</v>
      </c>
      <c r="P145" s="16">
        <v>7</v>
      </c>
      <c r="Q145" s="23" t="s">
        <v>2629</v>
      </c>
      <c r="R145" s="16">
        <v>3</v>
      </c>
      <c r="S145" s="23" t="s">
        <v>2630</v>
      </c>
      <c r="T145" s="16"/>
      <c r="U145" s="18"/>
      <c r="V145" s="16">
        <v>12</v>
      </c>
      <c r="W145" s="22" t="s">
        <v>2631</v>
      </c>
      <c r="X145" s="16">
        <v>8</v>
      </c>
      <c r="Y145" s="22" t="s">
        <v>2632</v>
      </c>
      <c r="Z145" s="16"/>
      <c r="AA145" s="18"/>
      <c r="AB145" s="16">
        <v>4</v>
      </c>
      <c r="AC145" s="18" t="s">
        <v>2633</v>
      </c>
      <c r="AD145" s="16">
        <v>4</v>
      </c>
      <c r="AE145" s="18" t="s">
        <v>2634</v>
      </c>
      <c r="AF145" s="16">
        <v>10</v>
      </c>
      <c r="AG145" s="18" t="s">
        <v>2635</v>
      </c>
      <c r="AH145" s="16"/>
      <c r="AI145" s="18"/>
      <c r="AJ145" s="16"/>
      <c r="AK145" s="18"/>
      <c r="AL145" s="16"/>
      <c r="AM145" s="18"/>
      <c r="AN145" s="16"/>
      <c r="AO145" s="18"/>
      <c r="AP145" s="16" t="s">
        <v>79</v>
      </c>
      <c r="AQ145" s="18" t="s">
        <v>2636</v>
      </c>
      <c r="AR145" s="16"/>
      <c r="AS145" s="20">
        <f>SUM(H145,J145,L145,N145,P145,R145,T145,V145,X145,Z145,AB145,AD145,AF145,AH145,AJ145,AL145,AN145)</f>
        <v>83</v>
      </c>
      <c r="AT145" s="14">
        <f>IF(C145="","",DATE(YEAR(C145),MONTH(C145),1))</f>
        <v>46113</v>
      </c>
      <c r="AU145" s="16" t="str">
        <f>IF(AT145="","",TEXT(AT145,"mmmm yyyy"))</f>
        <v>April 2026</v>
      </c>
      <c r="AV145" s="14">
        <f>IF(C145="","",C145-WEEKDAY(C145,2)+1)</f>
        <v>46111</v>
      </c>
      <c r="AW145" s="14">
        <f>IF(AV145="","",AV145+6)</f>
        <v>46117</v>
      </c>
      <c r="AX145" s="16" t="str">
        <f>IF(AV145="","",TEXT(AV145,"dd/mm/yyyy")&amp;" - "&amp;TEXT(AW145,"dd/mm/yyyy"))</f>
        <v>30/03/2026 - 05/04/2026</v>
      </c>
      <c r="AY145" s="16">
        <f>IF(B145="","",COUNTIFS($B$5:B145,B145,$AT$5:AT145,AT145))</f>
        <v>1</v>
      </c>
      <c r="AZ145" s="16">
        <f>IF(B145="","",COUNTIFS($B$5:B145,B145,$AV$5:AV145,AV145))</f>
        <v>2</v>
      </c>
      <c r="BA145" s="16" t="str">
        <f>IF(B145="","",TEXT(AY145,"00")&amp;"|"&amp;B145&amp;"|"&amp;TEXT(AT145,"yyyymmdd"))</f>
        <v>01|Wassana Phothong|20260401</v>
      </c>
      <c r="BB145" s="16" t="str">
        <f>IF(B145="","",TEXT(AZ145,"00")&amp;"|"&amp;B145&amp;"|"&amp;TEXT(AV145,"yyyymmdd"))</f>
        <v>02|Wassana Phothong|20260330</v>
      </c>
      <c r="BC145" s="16">
        <f>IF(OR(AQ145="YES",AQ145="Yes",AQ145="Y",AQ145=1),1,0)</f>
        <v>0</v>
      </c>
      <c r="BD145" s="52" t="s">
        <v>2637</v>
      </c>
      <c r="BE145" t="s">
        <v>2638</v>
      </c>
      <c r="BF145" t="s">
        <v>2338</v>
      </c>
    </row>
    <row r="146" spans="1:58" ht="15" customHeight="1">
      <c r="A146" s="12">
        <v>46128.891416516213</v>
      </c>
      <c r="B146" s="13" t="s">
        <v>59</v>
      </c>
      <c r="C146" s="14">
        <v>46118</v>
      </c>
      <c r="D146" s="15">
        <v>0.56666666666666665</v>
      </c>
      <c r="E146" s="15">
        <v>0.57708333333333328</v>
      </c>
      <c r="F146" s="16" t="s">
        <v>2687</v>
      </c>
      <c r="G146" s="17" t="s">
        <v>2688</v>
      </c>
      <c r="H146" s="16">
        <v>10</v>
      </c>
      <c r="I146" s="22" t="s">
        <v>2689</v>
      </c>
      <c r="J146" s="16">
        <v>10</v>
      </c>
      <c r="K146" s="22" t="s">
        <v>2690</v>
      </c>
      <c r="L146" s="16">
        <v>7</v>
      </c>
      <c r="M146" s="22" t="s">
        <v>2691</v>
      </c>
      <c r="N146" s="16">
        <v>8</v>
      </c>
      <c r="O146" s="22" t="s">
        <v>2692</v>
      </c>
      <c r="P146" s="16">
        <v>7</v>
      </c>
      <c r="Q146" s="23" t="s">
        <v>2693</v>
      </c>
      <c r="R146" s="16">
        <v>4</v>
      </c>
      <c r="S146" s="23" t="s">
        <v>2694</v>
      </c>
      <c r="T146" s="16"/>
      <c r="U146" s="18"/>
      <c r="V146" s="16">
        <v>11</v>
      </c>
      <c r="W146" s="22" t="s">
        <v>2695</v>
      </c>
      <c r="X146" s="16">
        <v>7</v>
      </c>
      <c r="Y146" s="22" t="s">
        <v>2696</v>
      </c>
      <c r="Z146" s="16"/>
      <c r="AA146" s="18"/>
      <c r="AB146" s="16">
        <v>5</v>
      </c>
      <c r="AC146" s="22" t="s">
        <v>2697</v>
      </c>
      <c r="AD146" s="16">
        <v>5</v>
      </c>
      <c r="AE146" s="22" t="s">
        <v>2698</v>
      </c>
      <c r="AF146" s="16">
        <v>10</v>
      </c>
      <c r="AG146" s="22" t="s">
        <v>2699</v>
      </c>
      <c r="AH146" s="16"/>
      <c r="AI146" s="18"/>
      <c r="AJ146" s="16"/>
      <c r="AK146" s="18"/>
      <c r="AL146" s="16"/>
      <c r="AM146" s="18"/>
      <c r="AN146" s="16"/>
      <c r="AO146" s="18"/>
      <c r="AP146" s="16" t="s">
        <v>79</v>
      </c>
      <c r="AQ146" s="18" t="s">
        <v>2700</v>
      </c>
      <c r="AR146" s="16"/>
      <c r="AS146" s="20">
        <f>SUM(H146,J146,L146,N146,P146,R146,T146,V146,X146,Z146,AB146,AD146,AF146,AH146,AJ146,AL146,AN146)</f>
        <v>84</v>
      </c>
      <c r="AT146" s="14">
        <f>IF(C146="","",DATE(YEAR(C146),MONTH(C146),1))</f>
        <v>46113</v>
      </c>
      <c r="AU146" s="16" t="str">
        <f>IF(AT146="","",TEXT(AT146,"mmmm yyyy"))</f>
        <v>April 2026</v>
      </c>
      <c r="AV146" s="14">
        <f>IF(C146="","",C146-WEEKDAY(C146,2)+1)</f>
        <v>46118</v>
      </c>
      <c r="AW146" s="14">
        <f>IF(AV146="","",AV146+6)</f>
        <v>46124</v>
      </c>
      <c r="AX146" s="16" t="str">
        <f>IF(AV146="","",TEXT(AV146,"dd/mm/yyyy")&amp;" - "&amp;TEXT(AW146,"dd/mm/yyyy"))</f>
        <v>06/04/2026 - 12/04/2026</v>
      </c>
      <c r="AY146" s="16">
        <f>IF(B146="","",COUNTIFS($B$5:B146,B146,$AT$5:AT146,AT146))</f>
        <v>3</v>
      </c>
      <c r="AZ146" s="16">
        <f>IF(B146="","",COUNTIFS($B$5:B146,B146,$AV$5:AV146,AV146))</f>
        <v>1</v>
      </c>
      <c r="BA146" s="16" t="str">
        <f>IF(B146="","",TEXT(AY146,"00")&amp;"|"&amp;B146&amp;"|"&amp;TEXT(AT146,"yyyymmdd"))</f>
        <v>03|Chatkonnaphat Bhusomya|20260401</v>
      </c>
      <c r="BB146" s="16" t="str">
        <f>IF(B146="","",TEXT(AZ146,"00")&amp;"|"&amp;B146&amp;"|"&amp;TEXT(AV146,"yyyymmdd"))</f>
        <v>01|Chatkonnaphat Bhusomya|20260406</v>
      </c>
      <c r="BC146" s="16">
        <f>IF(OR(AQ146="YES",AQ146="Yes",AQ146="Y",AQ146=1),1,0)</f>
        <v>0</v>
      </c>
      <c r="BD146" s="52" t="s">
        <v>2701</v>
      </c>
      <c r="BE146" t="s">
        <v>2702</v>
      </c>
      <c r="BF146" t="s">
        <v>2338</v>
      </c>
    </row>
    <row r="147" spans="1:58" s="64" customFormat="1" ht="15" customHeight="1">
      <c r="A147" s="12">
        <v>46129.81633898148</v>
      </c>
      <c r="B147" s="13" t="s">
        <v>143</v>
      </c>
      <c r="C147" s="14">
        <v>46118</v>
      </c>
      <c r="D147" s="15">
        <v>0.83750000000000002</v>
      </c>
      <c r="E147" s="15">
        <v>0.83888888888888891</v>
      </c>
      <c r="F147" s="16" t="s">
        <v>2898</v>
      </c>
      <c r="G147" s="17" t="s">
        <v>2899</v>
      </c>
      <c r="H147" s="16">
        <v>10</v>
      </c>
      <c r="I147" s="22" t="s">
        <v>2887</v>
      </c>
      <c r="J147" s="16">
        <v>10</v>
      </c>
      <c r="K147" s="18" t="s">
        <v>2900</v>
      </c>
      <c r="L147" s="16">
        <v>10</v>
      </c>
      <c r="M147" s="18" t="s">
        <v>2901</v>
      </c>
      <c r="N147" s="16">
        <v>9</v>
      </c>
      <c r="O147" s="22" t="s">
        <v>2902</v>
      </c>
      <c r="P147" s="16">
        <v>8</v>
      </c>
      <c r="Q147" s="23" t="s">
        <v>2903</v>
      </c>
      <c r="R147" s="16">
        <v>5</v>
      </c>
      <c r="S147" s="23" t="s">
        <v>2904</v>
      </c>
      <c r="T147" s="16"/>
      <c r="U147" s="18"/>
      <c r="V147" s="16">
        <v>12</v>
      </c>
      <c r="W147" s="22" t="s">
        <v>2905</v>
      </c>
      <c r="X147" s="16">
        <v>9</v>
      </c>
      <c r="Y147" s="22" t="s">
        <v>2906</v>
      </c>
      <c r="Z147" s="16"/>
      <c r="AA147" s="18"/>
      <c r="AB147" s="16">
        <v>5</v>
      </c>
      <c r="AC147" s="18" t="s">
        <v>2726</v>
      </c>
      <c r="AD147" s="16">
        <v>5</v>
      </c>
      <c r="AE147" s="18" t="s">
        <v>2755</v>
      </c>
      <c r="AF147" s="16">
        <v>10</v>
      </c>
      <c r="AG147" s="18" t="s">
        <v>2907</v>
      </c>
      <c r="AH147" s="16"/>
      <c r="AI147" s="18"/>
      <c r="AJ147" s="16"/>
      <c r="AK147" s="18"/>
      <c r="AL147" s="16"/>
      <c r="AM147" s="18"/>
      <c r="AN147" s="16"/>
      <c r="AO147" s="18"/>
      <c r="AP147" s="16" t="s">
        <v>79</v>
      </c>
      <c r="AQ147" s="18" t="s">
        <v>2908</v>
      </c>
      <c r="AR147" s="16"/>
      <c r="AS147" s="20">
        <f>SUM(H147,J147,L147,N147,P147,R147,T147,V147,X147,Z147,AB147,AD147,AF147,AH147,AJ147,AL147,AN147)</f>
        <v>93</v>
      </c>
      <c r="AT147" s="14">
        <f>IF(C147="","",DATE(YEAR(C147),MONTH(C147),1))</f>
        <v>46113</v>
      </c>
      <c r="AU147" s="16" t="str">
        <f>IF(AT147="","",TEXT(AT147,"mmmm yyyy"))</f>
        <v>April 2026</v>
      </c>
      <c r="AV147" s="14">
        <f>IF(C147="","",C147-WEEKDAY(C147,2)+1)</f>
        <v>46118</v>
      </c>
      <c r="AW147" s="14">
        <f>IF(AV147="","",AV147+6)</f>
        <v>46124</v>
      </c>
      <c r="AX147" s="16" t="str">
        <f>IF(AV147="","",TEXT(AV147,"dd/mm/yyyy")&amp;" - "&amp;TEXT(AW147,"dd/mm/yyyy"))</f>
        <v>06/04/2026 - 12/04/2026</v>
      </c>
      <c r="AY147" s="16">
        <f>IF(B147="","",COUNTIFS($B$5:B147,B147,$AT$5:AT147,AT147))</f>
        <v>3</v>
      </c>
      <c r="AZ147" s="16">
        <f>IF(B147="","",COUNTIFS($B$5:B147,B147,$AV$5:AV147,AV147))</f>
        <v>1</v>
      </c>
      <c r="BA147" s="16" t="str">
        <f>IF(B147="","",TEXT(AY147,"00")&amp;"|"&amp;B147&amp;"|"&amp;TEXT(AT147,"yyyymmdd"))</f>
        <v>03|Nattapol Suprom|20260401</v>
      </c>
      <c r="BB147" s="16" t="str">
        <f>IF(B147="","",TEXT(AZ147,"00")&amp;"|"&amp;B147&amp;"|"&amp;TEXT(AV147,"yyyymmdd"))</f>
        <v>01|Nattapol Suprom|20260406</v>
      </c>
      <c r="BC147" s="16">
        <f>IF(OR(AQ147="YES",AQ147="Yes",AQ147="Y",AQ147=1),1,0)</f>
        <v>0</v>
      </c>
      <c r="BD147" s="52" t="s">
        <v>2909</v>
      </c>
      <c r="BE147" t="s">
        <v>2910</v>
      </c>
      <c r="BF147" t="s">
        <v>2338</v>
      </c>
    </row>
    <row r="148" spans="1:58" ht="15" customHeight="1">
      <c r="A148" s="12">
        <v>46129.82168429398</v>
      </c>
      <c r="B148" s="13" t="s">
        <v>143</v>
      </c>
      <c r="C148" s="14">
        <v>46118</v>
      </c>
      <c r="D148" s="15">
        <v>0.81944444444444442</v>
      </c>
      <c r="E148" s="15">
        <v>0.82222222222222219</v>
      </c>
      <c r="F148" s="16" t="s">
        <v>2911</v>
      </c>
      <c r="G148" s="17" t="s">
        <v>2912</v>
      </c>
      <c r="H148" s="16">
        <v>10</v>
      </c>
      <c r="I148" s="22" t="s">
        <v>2887</v>
      </c>
      <c r="J148" s="16">
        <v>10</v>
      </c>
      <c r="K148" s="18" t="s">
        <v>2900</v>
      </c>
      <c r="L148" s="16">
        <v>10</v>
      </c>
      <c r="M148" s="18" t="s">
        <v>2913</v>
      </c>
      <c r="N148" s="16">
        <v>9</v>
      </c>
      <c r="O148" s="22" t="s">
        <v>2914</v>
      </c>
      <c r="P148" s="16">
        <v>8</v>
      </c>
      <c r="Q148" s="23" t="s">
        <v>2915</v>
      </c>
      <c r="R148" s="16">
        <v>5</v>
      </c>
      <c r="S148" s="23" t="s">
        <v>2916</v>
      </c>
      <c r="T148" s="16"/>
      <c r="U148" s="18"/>
      <c r="V148" s="16">
        <v>12</v>
      </c>
      <c r="W148" s="22" t="s">
        <v>2905</v>
      </c>
      <c r="X148" s="16">
        <v>9</v>
      </c>
      <c r="Y148" s="22" t="s">
        <v>2906</v>
      </c>
      <c r="Z148" s="16"/>
      <c r="AA148" s="18"/>
      <c r="AB148" s="16">
        <v>5</v>
      </c>
      <c r="AC148" s="18" t="s">
        <v>2726</v>
      </c>
      <c r="AD148" s="16">
        <v>5</v>
      </c>
      <c r="AE148" s="18" t="s">
        <v>2755</v>
      </c>
      <c r="AF148" s="16">
        <v>10</v>
      </c>
      <c r="AG148" s="18" t="s">
        <v>2907</v>
      </c>
      <c r="AH148" s="16"/>
      <c r="AI148" s="18"/>
      <c r="AJ148" s="16"/>
      <c r="AK148" s="18"/>
      <c r="AL148" s="16"/>
      <c r="AM148" s="18"/>
      <c r="AN148" s="16"/>
      <c r="AO148" s="18"/>
      <c r="AP148" s="16" t="s">
        <v>79</v>
      </c>
      <c r="AQ148" s="18" t="s">
        <v>2908</v>
      </c>
      <c r="AR148" s="16"/>
      <c r="AS148" s="20">
        <f>SUM(H148,J148,L148,N148,P148,R148,T148,V148,X148,Z148,AB148,AD148,AF148,AH148,AJ148,AL148,AN148)</f>
        <v>93</v>
      </c>
      <c r="AT148" s="14">
        <f>IF(C148="","",DATE(YEAR(C148),MONTH(C148),1))</f>
        <v>46113</v>
      </c>
      <c r="AU148" s="16" t="str">
        <f>IF(AT148="","",TEXT(AT148,"mmmm yyyy"))</f>
        <v>April 2026</v>
      </c>
      <c r="AV148" s="14">
        <f>IF(C148="","",C148-WEEKDAY(C148,2)+1)</f>
        <v>46118</v>
      </c>
      <c r="AW148" s="14">
        <f>IF(AV148="","",AV148+6)</f>
        <v>46124</v>
      </c>
      <c r="AX148" s="16" t="str">
        <f>IF(AV148="","",TEXT(AV148,"dd/mm/yyyy")&amp;" - "&amp;TEXT(AW148,"dd/mm/yyyy"))</f>
        <v>06/04/2026 - 12/04/2026</v>
      </c>
      <c r="AY148" s="16">
        <f>IF(B148="","",COUNTIFS($B$5:B148,B148,$AT$5:AT148,AT148))</f>
        <v>4</v>
      </c>
      <c r="AZ148" s="16">
        <f>IF(B148="","",COUNTIFS($B$5:B148,B148,$AV$5:AV148,AV148))</f>
        <v>2</v>
      </c>
      <c r="BA148" s="16" t="str">
        <f>IF(B148="","",TEXT(AY148,"00")&amp;"|"&amp;B148&amp;"|"&amp;TEXT(AT148,"yyyymmdd"))</f>
        <v>04|Nattapol Suprom|20260401</v>
      </c>
      <c r="BB148" s="16" t="str">
        <f>IF(B148="","",TEXT(AZ148,"00")&amp;"|"&amp;B148&amp;"|"&amp;TEXT(AV148,"yyyymmdd"))</f>
        <v>02|Nattapol Suprom|20260406</v>
      </c>
      <c r="BC148" s="16">
        <f>IF(OR(AQ148="YES",AQ148="Yes",AQ148="Y",AQ148=1),1,0)</f>
        <v>0</v>
      </c>
      <c r="BD148" s="52" t="s">
        <v>2917</v>
      </c>
      <c r="BE148" t="s">
        <v>2918</v>
      </c>
      <c r="BF148" t="s">
        <v>2338</v>
      </c>
    </row>
    <row r="149" spans="1:58" ht="15" customHeight="1">
      <c r="A149" s="12">
        <v>46129.953709583337</v>
      </c>
      <c r="B149" s="13" t="s">
        <v>256</v>
      </c>
      <c r="C149" s="14">
        <v>46118</v>
      </c>
      <c r="D149" s="15">
        <v>0.64861111111111114</v>
      </c>
      <c r="E149" s="15">
        <v>0.65694444444444444</v>
      </c>
      <c r="F149" s="16" t="s">
        <v>3035</v>
      </c>
      <c r="G149" s="17" t="s">
        <v>3036</v>
      </c>
      <c r="H149" s="16">
        <v>10</v>
      </c>
      <c r="I149" s="22" t="s">
        <v>3037</v>
      </c>
      <c r="J149" s="16">
        <v>10</v>
      </c>
      <c r="K149" s="18" t="s">
        <v>3038</v>
      </c>
      <c r="L149" s="16">
        <v>6</v>
      </c>
      <c r="M149" s="18" t="s">
        <v>3039</v>
      </c>
      <c r="N149" s="16">
        <v>9</v>
      </c>
      <c r="O149" s="22" t="s">
        <v>3040</v>
      </c>
      <c r="P149" s="16">
        <v>8</v>
      </c>
      <c r="Q149" s="23" t="s">
        <v>3041</v>
      </c>
      <c r="R149" s="16">
        <v>5</v>
      </c>
      <c r="S149" s="23" t="s">
        <v>3042</v>
      </c>
      <c r="T149" s="16"/>
      <c r="U149" s="18"/>
      <c r="V149" s="16">
        <v>12</v>
      </c>
      <c r="W149" s="22" t="s">
        <v>3043</v>
      </c>
      <c r="X149" s="16">
        <v>8</v>
      </c>
      <c r="Y149" s="22" t="s">
        <v>3044</v>
      </c>
      <c r="Z149" s="16"/>
      <c r="AA149" s="18"/>
      <c r="AB149" s="16">
        <v>5</v>
      </c>
      <c r="AC149" s="18" t="s">
        <v>3045</v>
      </c>
      <c r="AD149" s="16">
        <v>4</v>
      </c>
      <c r="AE149" s="18" t="s">
        <v>3046</v>
      </c>
      <c r="AF149" s="16">
        <v>10</v>
      </c>
      <c r="AG149" s="18" t="s">
        <v>3047</v>
      </c>
      <c r="AH149" s="16"/>
      <c r="AI149" s="18"/>
      <c r="AJ149" s="16"/>
      <c r="AK149" s="18"/>
      <c r="AL149" s="16"/>
      <c r="AM149" s="18"/>
      <c r="AN149" s="16"/>
      <c r="AO149" s="18"/>
      <c r="AP149" s="16" t="s">
        <v>79</v>
      </c>
      <c r="AQ149" s="18" t="s">
        <v>3048</v>
      </c>
      <c r="AR149" s="16"/>
      <c r="AS149" s="20">
        <f>SUM(H149,J149,L149,N149,P149,R149,T149,V149,X149,Z149,AB149,AD149,AF149,AH149,AJ149,AL149,AN149)</f>
        <v>87</v>
      </c>
      <c r="AT149" s="14">
        <f>IF(C149="","",DATE(YEAR(C149),MONTH(C149),1))</f>
        <v>46113</v>
      </c>
      <c r="AU149" s="16" t="str">
        <f>IF(AT149="","",TEXT(AT149,"mmmm yyyy"))</f>
        <v>April 2026</v>
      </c>
      <c r="AV149" s="14">
        <f>IF(C149="","",C149-WEEKDAY(C149,2)+1)</f>
        <v>46118</v>
      </c>
      <c r="AW149" s="14">
        <f>IF(AV149="","",AV149+6)</f>
        <v>46124</v>
      </c>
      <c r="AX149" s="16" t="str">
        <f>IF(AV149="","",TEXT(AV149,"dd/mm/yyyy")&amp;" - "&amp;TEXT(AW149,"dd/mm/yyyy"))</f>
        <v>06/04/2026 - 12/04/2026</v>
      </c>
      <c r="AY149" s="16">
        <f>IF(B149="","",COUNTIFS($B$5:B149,B149,$AT$5:AT149,AT149))</f>
        <v>3</v>
      </c>
      <c r="AZ149" s="16">
        <f>IF(B149="","",COUNTIFS($B$5:B149,B149,$AV$5:AV149,AV149))</f>
        <v>1</v>
      </c>
      <c r="BA149" s="16" t="str">
        <f>IF(B149="","",TEXT(AY149,"00")&amp;"|"&amp;B149&amp;"|"&amp;TEXT(AT149,"yyyymmdd"))</f>
        <v>03|Supakrit Promkhamnoi|20260401</v>
      </c>
      <c r="BB149" s="16" t="str">
        <f>IF(B149="","",TEXT(AZ149,"00")&amp;"|"&amp;B149&amp;"|"&amp;TEXT(AV149,"yyyymmdd"))</f>
        <v>01|Supakrit Promkhamnoi|20260406</v>
      </c>
      <c r="BC149" s="16">
        <f>IF(OR(AQ149="YES",AQ149="Yes",AQ149="Y",AQ149=1),1,0)</f>
        <v>0</v>
      </c>
      <c r="BD149" s="52" t="s">
        <v>3049</v>
      </c>
      <c r="BE149" t="s">
        <v>3050</v>
      </c>
      <c r="BF149" t="s">
        <v>2338</v>
      </c>
    </row>
    <row r="150" spans="1:58" ht="15" customHeight="1">
      <c r="A150" s="12">
        <v>46130.455565046293</v>
      </c>
      <c r="B150" s="13" t="s">
        <v>184</v>
      </c>
      <c r="C150" s="14">
        <v>46118</v>
      </c>
      <c r="D150" s="15">
        <v>0.75069444444444444</v>
      </c>
      <c r="E150" s="15">
        <v>0.75624999999999998</v>
      </c>
      <c r="F150" s="16" t="s">
        <v>3158</v>
      </c>
      <c r="G150" s="17" t="s">
        <v>3159</v>
      </c>
      <c r="H150" s="16">
        <v>9</v>
      </c>
      <c r="I150" s="22" t="s">
        <v>3160</v>
      </c>
      <c r="J150" s="16">
        <v>10</v>
      </c>
      <c r="K150" s="18" t="s">
        <v>3161</v>
      </c>
      <c r="L150" s="16">
        <v>8</v>
      </c>
      <c r="M150" s="18" t="s">
        <v>3162</v>
      </c>
      <c r="N150" s="16">
        <v>10</v>
      </c>
      <c r="O150" s="22" t="s">
        <v>3163</v>
      </c>
      <c r="P150" s="16">
        <v>9</v>
      </c>
      <c r="Q150" s="23" t="s">
        <v>3164</v>
      </c>
      <c r="R150" s="16">
        <v>5</v>
      </c>
      <c r="S150" s="23" t="s">
        <v>3165</v>
      </c>
      <c r="T150" s="16"/>
      <c r="U150" s="18"/>
      <c r="V150" s="16">
        <v>13</v>
      </c>
      <c r="W150" s="22" t="s">
        <v>3166</v>
      </c>
      <c r="X150" s="16">
        <v>9</v>
      </c>
      <c r="Y150" s="22" t="s">
        <v>3167</v>
      </c>
      <c r="Z150" s="16"/>
      <c r="AA150" s="18"/>
      <c r="AB150" s="16">
        <v>5</v>
      </c>
      <c r="AC150" s="18" t="s">
        <v>3168</v>
      </c>
      <c r="AD150" s="16">
        <v>5</v>
      </c>
      <c r="AE150" s="18" t="s">
        <v>3169</v>
      </c>
      <c r="AF150" s="16">
        <v>10</v>
      </c>
      <c r="AG150" s="18" t="s">
        <v>3170</v>
      </c>
      <c r="AH150" s="16"/>
      <c r="AI150" s="18"/>
      <c r="AJ150" s="16"/>
      <c r="AK150" s="18"/>
      <c r="AL150" s="16"/>
      <c r="AM150" s="18"/>
      <c r="AN150" s="16"/>
      <c r="AO150" s="18"/>
      <c r="AP150" s="16" t="s">
        <v>79</v>
      </c>
      <c r="AQ150" s="18" t="s">
        <v>3171</v>
      </c>
      <c r="AR150" s="16"/>
      <c r="AS150" s="20">
        <f>SUM(H150,J150,L150,N150,P150,R150,T150,V150,X150,Z150,AB150,AD150,AF150,AH150,AJ150,AL150,AN150)</f>
        <v>93</v>
      </c>
      <c r="AT150" s="14">
        <f>IF(C150="","",DATE(YEAR(C150),MONTH(C150),1))</f>
        <v>46113</v>
      </c>
      <c r="AU150" s="16" t="str">
        <f>IF(AT150="","",TEXT(AT150,"mmmm yyyy"))</f>
        <v>April 2026</v>
      </c>
      <c r="AV150" s="14">
        <f>IF(C150="","",C150-WEEKDAY(C150,2)+1)</f>
        <v>46118</v>
      </c>
      <c r="AW150" s="14">
        <f>IF(AV150="","",AV150+6)</f>
        <v>46124</v>
      </c>
      <c r="AX150" s="16" t="str">
        <f>IF(AV150="","",TEXT(AV150,"dd/mm/yyyy")&amp;" - "&amp;TEXT(AW150,"dd/mm/yyyy"))</f>
        <v>06/04/2026 - 12/04/2026</v>
      </c>
      <c r="AY150" s="16">
        <f>IF(B150="","",COUNTIFS($B$5:B150,B150,$AT$5:AT150,AT150))</f>
        <v>3</v>
      </c>
      <c r="AZ150" s="16">
        <f>IF(B150="","",COUNTIFS($B$5:B150,B150,$AV$5:AV150,AV150))</f>
        <v>1</v>
      </c>
      <c r="BA150" s="16" t="str">
        <f>IF(B150="","",TEXT(AY150,"00")&amp;"|"&amp;B150&amp;"|"&amp;TEXT(AT150,"yyyymmdd"))</f>
        <v>03|Wachiraporn chailittichai|20260401</v>
      </c>
      <c r="BB150" s="16" t="str">
        <f>IF(B150="","",TEXT(AZ150,"00")&amp;"|"&amp;B150&amp;"|"&amp;TEXT(AV150,"yyyymmdd"))</f>
        <v>01|Wachiraporn chailittichai|20260406</v>
      </c>
      <c r="BC150" s="16">
        <f>IF(OR(AQ150="YES",AQ150="Yes",AQ150="Y",AQ150=1),1,0)</f>
        <v>0</v>
      </c>
      <c r="BD150" s="52" t="s">
        <v>3172</v>
      </c>
      <c r="BE150" t="s">
        <v>3173</v>
      </c>
      <c r="BF150" t="s">
        <v>2338</v>
      </c>
    </row>
    <row r="151" spans="1:58" ht="15" customHeight="1">
      <c r="A151" s="12">
        <v>46130.465391817132</v>
      </c>
      <c r="B151" s="13" t="s">
        <v>184</v>
      </c>
      <c r="C151" s="14">
        <v>46118</v>
      </c>
      <c r="D151" s="15">
        <v>0.64930555555555558</v>
      </c>
      <c r="E151" s="15">
        <v>0.65347222222222223</v>
      </c>
      <c r="F151" s="16" t="s">
        <v>3174</v>
      </c>
      <c r="G151" s="17" t="s">
        <v>3175</v>
      </c>
      <c r="H151" s="16">
        <v>9</v>
      </c>
      <c r="I151" s="22" t="s">
        <v>3176</v>
      </c>
      <c r="J151" s="16">
        <v>10</v>
      </c>
      <c r="K151" s="18" t="s">
        <v>3177</v>
      </c>
      <c r="L151" s="16">
        <v>5</v>
      </c>
      <c r="M151" s="18" t="s">
        <v>3178</v>
      </c>
      <c r="N151" s="16">
        <v>4</v>
      </c>
      <c r="O151" s="22" t="s">
        <v>3179</v>
      </c>
      <c r="P151" s="16">
        <v>4</v>
      </c>
      <c r="Q151" s="23" t="s">
        <v>3180</v>
      </c>
      <c r="R151" s="16">
        <v>2</v>
      </c>
      <c r="S151" s="23" t="s">
        <v>3181</v>
      </c>
      <c r="T151" s="16"/>
      <c r="U151" s="18"/>
      <c r="V151" s="16">
        <v>6</v>
      </c>
      <c r="W151" s="22" t="s">
        <v>3182</v>
      </c>
      <c r="X151" s="16">
        <v>5</v>
      </c>
      <c r="Y151" s="22" t="s">
        <v>3183</v>
      </c>
      <c r="Z151" s="16"/>
      <c r="AA151" s="18"/>
      <c r="AB151" s="16">
        <v>5</v>
      </c>
      <c r="AC151" s="18" t="s">
        <v>3184</v>
      </c>
      <c r="AD151" s="16">
        <v>5</v>
      </c>
      <c r="AE151" s="18" t="s">
        <v>3184</v>
      </c>
      <c r="AF151" s="16">
        <v>8</v>
      </c>
      <c r="AG151" s="18" t="s">
        <v>3185</v>
      </c>
      <c r="AH151" s="16"/>
      <c r="AI151" s="18"/>
      <c r="AJ151" s="16"/>
      <c r="AK151" s="18"/>
      <c r="AL151" s="16"/>
      <c r="AM151" s="18"/>
      <c r="AN151" s="16"/>
      <c r="AO151" s="18"/>
      <c r="AP151" s="16" t="s">
        <v>79</v>
      </c>
      <c r="AQ151" s="18" t="s">
        <v>3186</v>
      </c>
      <c r="AR151" s="16"/>
      <c r="AS151" s="20">
        <f>SUM(H151,J151,L151,N151,P151,R151,T151,V151,X151,Z151,AB151,AD151,AF151,AH151,AJ151,AL151,AN151)</f>
        <v>63</v>
      </c>
      <c r="AT151" s="14">
        <f>IF(C151="","",DATE(YEAR(C151),MONTH(C151),1))</f>
        <v>46113</v>
      </c>
      <c r="AU151" s="16" t="str">
        <f>IF(AT151="","",TEXT(AT151,"mmmm yyyy"))</f>
        <v>April 2026</v>
      </c>
      <c r="AV151" s="14">
        <f>IF(C151="","",C151-WEEKDAY(C151,2)+1)</f>
        <v>46118</v>
      </c>
      <c r="AW151" s="14">
        <f>IF(AV151="","",AV151+6)</f>
        <v>46124</v>
      </c>
      <c r="AX151" s="16" t="str">
        <f>IF(AV151="","",TEXT(AV151,"dd/mm/yyyy")&amp;" - "&amp;TEXT(AW151,"dd/mm/yyyy"))</f>
        <v>06/04/2026 - 12/04/2026</v>
      </c>
      <c r="AY151" s="16">
        <f>IF(B151="","",COUNTIFS($B$5:B151,B151,$AT$5:AT151,AT151))</f>
        <v>4</v>
      </c>
      <c r="AZ151" s="16">
        <f>IF(B151="","",COUNTIFS($B$5:B151,B151,$AV$5:AV151,AV151))</f>
        <v>2</v>
      </c>
      <c r="BA151" s="16" t="str">
        <f>IF(B151="","",TEXT(AY151,"00")&amp;"|"&amp;B151&amp;"|"&amp;TEXT(AT151,"yyyymmdd"))</f>
        <v>04|Wachiraporn chailittichai|20260401</v>
      </c>
      <c r="BB151" s="16" t="str">
        <f>IF(B151="","",TEXT(AZ151,"00")&amp;"|"&amp;B151&amp;"|"&amp;TEXT(AV151,"yyyymmdd"))</f>
        <v>02|Wachiraporn chailittichai|20260406</v>
      </c>
      <c r="BC151" s="16">
        <f>IF(OR(AQ151="YES",AQ151="Yes",AQ151="Y",AQ151=1),1,0)</f>
        <v>0</v>
      </c>
      <c r="BD151" s="52" t="s">
        <v>3187</v>
      </c>
      <c r="BE151" t="s">
        <v>3188</v>
      </c>
      <c r="BF151" t="s">
        <v>2338</v>
      </c>
    </row>
    <row r="152" spans="1:58" ht="15" customHeight="1">
      <c r="A152" s="12">
        <v>46130.490170763893</v>
      </c>
      <c r="B152" s="13" t="s">
        <v>503</v>
      </c>
      <c r="C152" s="14">
        <v>46118</v>
      </c>
      <c r="D152" s="15">
        <v>0.5083333333333333</v>
      </c>
      <c r="E152" s="15">
        <v>0.51597222222222228</v>
      </c>
      <c r="F152" s="16" t="s">
        <v>3221</v>
      </c>
      <c r="G152" s="17" t="s">
        <v>2801</v>
      </c>
      <c r="H152" s="16">
        <v>9</v>
      </c>
      <c r="I152" s="22" t="s">
        <v>3222</v>
      </c>
      <c r="J152" s="16">
        <v>10</v>
      </c>
      <c r="K152" s="18" t="s">
        <v>3223</v>
      </c>
      <c r="L152" s="16">
        <v>6</v>
      </c>
      <c r="M152" s="18" t="s">
        <v>3224</v>
      </c>
      <c r="N152" s="16">
        <v>8</v>
      </c>
      <c r="O152" s="22" t="s">
        <v>3225</v>
      </c>
      <c r="P152" s="16">
        <v>5</v>
      </c>
      <c r="Q152" s="23" t="s">
        <v>3226</v>
      </c>
      <c r="R152" s="16">
        <v>3</v>
      </c>
      <c r="S152" s="23" t="s">
        <v>3227</v>
      </c>
      <c r="T152" s="16"/>
      <c r="U152" s="18"/>
      <c r="V152" s="16">
        <v>7</v>
      </c>
      <c r="W152" s="22" t="s">
        <v>3228</v>
      </c>
      <c r="X152" s="16">
        <v>5</v>
      </c>
      <c r="Y152" s="22" t="s">
        <v>3229</v>
      </c>
      <c r="Z152" s="16"/>
      <c r="AA152" s="18"/>
      <c r="AB152" s="16">
        <v>5</v>
      </c>
      <c r="AC152" s="18" t="s">
        <v>3230</v>
      </c>
      <c r="AD152" s="16">
        <v>5</v>
      </c>
      <c r="AE152" s="18" t="s">
        <v>3231</v>
      </c>
      <c r="AF152" s="16">
        <v>8</v>
      </c>
      <c r="AG152" s="18" t="s">
        <v>3232</v>
      </c>
      <c r="AH152" s="16"/>
      <c r="AI152" s="18"/>
      <c r="AJ152" s="16"/>
      <c r="AK152" s="18"/>
      <c r="AL152" s="16"/>
      <c r="AM152" s="18"/>
      <c r="AN152" s="16"/>
      <c r="AO152" s="18"/>
      <c r="AP152" s="16" t="s">
        <v>79</v>
      </c>
      <c r="AQ152" s="18" t="s">
        <v>3233</v>
      </c>
      <c r="AR152" s="16"/>
      <c r="AS152" s="20">
        <f>SUM(H152,J152,L152,N152,P152,R152,T152,V152,X152,Z152,AB152,AD152,AF152,AH152,AJ152,AL152,AN152)</f>
        <v>71</v>
      </c>
      <c r="AT152" s="14">
        <f>IF(C152="","",DATE(YEAR(C152),MONTH(C152),1))</f>
        <v>46113</v>
      </c>
      <c r="AU152" s="16" t="str">
        <f>IF(AT152="","",TEXT(AT152,"mmmm yyyy"))</f>
        <v>April 2026</v>
      </c>
      <c r="AV152" s="14">
        <f>IF(C152="","",C152-WEEKDAY(C152,2)+1)</f>
        <v>46118</v>
      </c>
      <c r="AW152" s="14">
        <f>IF(AV152="","",AV152+6)</f>
        <v>46124</v>
      </c>
      <c r="AX152" s="16" t="str">
        <f>IF(AV152="","",TEXT(AV152,"dd/mm/yyyy")&amp;" - "&amp;TEXT(AW152,"dd/mm/yyyy"))</f>
        <v>06/04/2026 - 12/04/2026</v>
      </c>
      <c r="AY152" s="16">
        <f>IF(B152="","",COUNTIFS($B$5:B152,B152,$AT$5:AT152,AT152))</f>
        <v>2</v>
      </c>
      <c r="AZ152" s="16">
        <f>IF(B152="","",COUNTIFS($B$5:B152,B152,$AV$5:AV152,AV152))</f>
        <v>1</v>
      </c>
      <c r="BA152" s="16" t="str">
        <f>IF(B152="","",TEXT(AY152,"00")&amp;"|"&amp;B152&amp;"|"&amp;TEXT(AT152,"yyyymmdd"))</f>
        <v>02|Wassana Phothong|20260401</v>
      </c>
      <c r="BB152" s="16" t="str">
        <f>IF(B152="","",TEXT(AZ152,"00")&amp;"|"&amp;B152&amp;"|"&amp;TEXT(AV152,"yyyymmdd"))</f>
        <v>01|Wassana Phothong|20260406</v>
      </c>
      <c r="BC152" s="16">
        <f>IF(OR(AQ152="YES",AQ152="Yes",AQ152="Y",AQ152=1),1,0)</f>
        <v>0</v>
      </c>
      <c r="BD152" s="52" t="s">
        <v>3234</v>
      </c>
      <c r="BE152" t="s">
        <v>3235</v>
      </c>
      <c r="BF152" t="s">
        <v>2338</v>
      </c>
    </row>
    <row r="153" spans="1:58" ht="15" customHeight="1">
      <c r="A153" s="12">
        <v>46129.747488263893</v>
      </c>
      <c r="B153" s="13" t="s">
        <v>1130</v>
      </c>
      <c r="C153" s="14">
        <v>46119</v>
      </c>
      <c r="D153" s="15">
        <v>0.70416666666666672</v>
      </c>
      <c r="E153" s="15">
        <v>0.7104166666666667</v>
      </c>
      <c r="F153" s="16" t="s">
        <v>2812</v>
      </c>
      <c r="G153" s="17" t="s">
        <v>2813</v>
      </c>
      <c r="H153" s="16">
        <v>10</v>
      </c>
      <c r="I153" s="22" t="s">
        <v>2718</v>
      </c>
      <c r="J153" s="16">
        <v>10</v>
      </c>
      <c r="K153" s="18" t="s">
        <v>2814</v>
      </c>
      <c r="L153" s="16">
        <v>10</v>
      </c>
      <c r="M153" s="18" t="s">
        <v>2815</v>
      </c>
      <c r="N153" s="16">
        <v>10</v>
      </c>
      <c r="O153" s="22" t="s">
        <v>2816</v>
      </c>
      <c r="P153" s="16">
        <v>10</v>
      </c>
      <c r="Q153" s="23" t="s">
        <v>2817</v>
      </c>
      <c r="R153" s="16">
        <v>5</v>
      </c>
      <c r="S153" s="23" t="s">
        <v>2818</v>
      </c>
      <c r="T153" s="16"/>
      <c r="U153" s="18"/>
      <c r="V153" s="16">
        <v>15</v>
      </c>
      <c r="W153" s="22" t="s">
        <v>2819</v>
      </c>
      <c r="X153" s="16">
        <v>10</v>
      </c>
      <c r="Y153" s="22" t="s">
        <v>2820</v>
      </c>
      <c r="Z153" s="16"/>
      <c r="AA153" s="18"/>
      <c r="AB153" s="16">
        <v>5</v>
      </c>
      <c r="AC153" s="18" t="s">
        <v>2821</v>
      </c>
      <c r="AD153" s="16">
        <v>5</v>
      </c>
      <c r="AE153" s="18" t="s">
        <v>2822</v>
      </c>
      <c r="AF153" s="16">
        <v>10</v>
      </c>
      <c r="AG153" s="18" t="s">
        <v>2728</v>
      </c>
      <c r="AH153" s="16"/>
      <c r="AI153" s="18"/>
      <c r="AJ153" s="16"/>
      <c r="AK153" s="18"/>
      <c r="AL153" s="16"/>
      <c r="AM153" s="18"/>
      <c r="AN153" s="16"/>
      <c r="AO153" s="18"/>
      <c r="AP153" s="16" t="s">
        <v>79</v>
      </c>
      <c r="AQ153" s="18" t="s">
        <v>2823</v>
      </c>
      <c r="AR153" s="16"/>
      <c r="AS153" s="20">
        <f>SUM(H153,J153,L153,N153,P153,R153,T153,V153,X153,Z153,AB153,AD153,AF153,AH153,AJ153,AL153,AN153)</f>
        <v>100</v>
      </c>
      <c r="AT153" s="14">
        <f>IF(C153="","",DATE(YEAR(C153),MONTH(C153),1))</f>
        <v>46113</v>
      </c>
      <c r="AU153" s="16" t="str">
        <f>IF(AT153="","",TEXT(AT153,"mmmm yyyy"))</f>
        <v>April 2026</v>
      </c>
      <c r="AV153" s="14">
        <f>IF(C153="","",C153-WEEKDAY(C153,2)+1)</f>
        <v>46118</v>
      </c>
      <c r="AW153" s="14">
        <f>IF(AV153="","",AV153+6)</f>
        <v>46124</v>
      </c>
      <c r="AX153" s="16" t="str">
        <f>IF(AV153="","",TEXT(AV153,"dd/mm/yyyy")&amp;" - "&amp;TEXT(AW153,"dd/mm/yyyy"))</f>
        <v>06/04/2026 - 12/04/2026</v>
      </c>
      <c r="AY153" s="16">
        <f>IF(B153="","",COUNTIFS($B$5:B153,B153,$AT$5:AT153,AT153))</f>
        <v>3</v>
      </c>
      <c r="AZ153" s="16">
        <f>IF(B153="","",COUNTIFS($B$5:B153,B153,$AV$5:AV153,AV153))</f>
        <v>1</v>
      </c>
      <c r="BA153" s="16" t="str">
        <f>IF(B153="","",TEXT(AY153,"00")&amp;"|"&amp;B153&amp;"|"&amp;TEXT(AT153,"yyyymmdd"))</f>
        <v>03|Krivut Vongkampan|20260401</v>
      </c>
      <c r="BB153" s="16" t="str">
        <f>IF(B153="","",TEXT(AZ153,"00")&amp;"|"&amp;B153&amp;"|"&amp;TEXT(AV153,"yyyymmdd"))</f>
        <v>01|Krivut Vongkampan|20260406</v>
      </c>
      <c r="BC153" s="16">
        <f>IF(OR(AQ153="YES",AQ153="Yes",AQ153="Y",AQ153=1),1,0)</f>
        <v>0</v>
      </c>
      <c r="BD153" s="52" t="s">
        <v>2824</v>
      </c>
      <c r="BE153" t="s">
        <v>2825</v>
      </c>
      <c r="BF153" t="s">
        <v>2338</v>
      </c>
    </row>
    <row r="154" spans="1:58" ht="15" customHeight="1">
      <c r="A154" s="12">
        <v>46129.757063229168</v>
      </c>
      <c r="B154" s="13" t="s">
        <v>1130</v>
      </c>
      <c r="C154" s="14">
        <v>46119</v>
      </c>
      <c r="D154" s="15">
        <v>0.51527777777777772</v>
      </c>
      <c r="E154" s="15">
        <v>0.54861111111111116</v>
      </c>
      <c r="F154" s="16" t="s">
        <v>2826</v>
      </c>
      <c r="G154" s="17" t="s">
        <v>2827</v>
      </c>
      <c r="H154" s="16">
        <v>10</v>
      </c>
      <c r="I154" s="22" t="s">
        <v>2828</v>
      </c>
      <c r="J154" s="16">
        <v>10</v>
      </c>
      <c r="K154" s="18" t="s">
        <v>2829</v>
      </c>
      <c r="L154" s="16">
        <v>7</v>
      </c>
      <c r="M154" s="18" t="s">
        <v>2830</v>
      </c>
      <c r="N154" s="16">
        <v>8</v>
      </c>
      <c r="O154" s="22" t="s">
        <v>2831</v>
      </c>
      <c r="P154" s="16">
        <v>7</v>
      </c>
      <c r="Q154" s="23" t="s">
        <v>2832</v>
      </c>
      <c r="R154" s="16">
        <v>3</v>
      </c>
      <c r="S154" s="23" t="s">
        <v>2833</v>
      </c>
      <c r="T154" s="16"/>
      <c r="U154" s="18"/>
      <c r="V154" s="16">
        <v>9</v>
      </c>
      <c r="W154" s="22" t="s">
        <v>2834</v>
      </c>
      <c r="X154" s="16">
        <v>7</v>
      </c>
      <c r="Y154" s="22" t="s">
        <v>2835</v>
      </c>
      <c r="Z154" s="16"/>
      <c r="AA154" s="18"/>
      <c r="AB154" s="16">
        <v>5</v>
      </c>
      <c r="AC154" s="18" t="s">
        <v>2726</v>
      </c>
      <c r="AD154" s="16">
        <v>5</v>
      </c>
      <c r="AE154" s="18" t="s">
        <v>2755</v>
      </c>
      <c r="AF154" s="16">
        <v>10</v>
      </c>
      <c r="AG154" s="18" t="s">
        <v>2836</v>
      </c>
      <c r="AH154" s="16"/>
      <c r="AI154" s="18"/>
      <c r="AJ154" s="16"/>
      <c r="AK154" s="18"/>
      <c r="AL154" s="16"/>
      <c r="AM154" s="18"/>
      <c r="AN154" s="16"/>
      <c r="AO154" s="18"/>
      <c r="AP154" s="16" t="s">
        <v>79</v>
      </c>
      <c r="AQ154" s="18" t="s">
        <v>2837</v>
      </c>
      <c r="AR154" s="16"/>
      <c r="AS154" s="20">
        <f>SUM(H154,J154,L154,N154,P154,R154,T154,V154,X154,Z154,AB154,AD154,AF154,AH154,AJ154,AL154,AN154)</f>
        <v>81</v>
      </c>
      <c r="AT154" s="14">
        <f>IF(C154="","",DATE(YEAR(C154),MONTH(C154),1))</f>
        <v>46113</v>
      </c>
      <c r="AU154" s="16" t="str">
        <f>IF(AT154="","",TEXT(AT154,"mmmm yyyy"))</f>
        <v>April 2026</v>
      </c>
      <c r="AV154" s="14">
        <f>IF(C154="","",C154-WEEKDAY(C154,2)+1)</f>
        <v>46118</v>
      </c>
      <c r="AW154" s="14">
        <f>IF(AV154="","",AV154+6)</f>
        <v>46124</v>
      </c>
      <c r="AX154" s="16" t="str">
        <f>IF(AV154="","",TEXT(AV154,"dd/mm/yyyy")&amp;" - "&amp;TEXT(AW154,"dd/mm/yyyy"))</f>
        <v>06/04/2026 - 12/04/2026</v>
      </c>
      <c r="AY154" s="16">
        <f>IF(B154="","",COUNTIFS($B$5:B154,B154,$AT$5:AT154,AT154))</f>
        <v>4</v>
      </c>
      <c r="AZ154" s="16">
        <f>IF(B154="","",COUNTIFS($B$5:B154,B154,$AV$5:AV154,AV154))</f>
        <v>2</v>
      </c>
      <c r="BA154" s="16" t="str">
        <f>IF(B154="","",TEXT(AY154,"00")&amp;"|"&amp;B154&amp;"|"&amp;TEXT(AT154,"yyyymmdd"))</f>
        <v>04|Krivut Vongkampan|20260401</v>
      </c>
      <c r="BB154" s="16" t="str">
        <f>IF(B154="","",TEXT(AZ154,"00")&amp;"|"&amp;B154&amp;"|"&amp;TEXT(AV154,"yyyymmdd"))</f>
        <v>02|Krivut Vongkampan|20260406</v>
      </c>
      <c r="BC154" s="16">
        <f>IF(OR(AQ154="YES",AQ154="Yes",AQ154="Y",AQ154=1),1,0)</f>
        <v>0</v>
      </c>
      <c r="BD154" s="52" t="s">
        <v>2838</v>
      </c>
      <c r="BE154" t="s">
        <v>2839</v>
      </c>
      <c r="BF154" t="s">
        <v>2338</v>
      </c>
    </row>
    <row r="155" spans="1:58" ht="15" customHeight="1">
      <c r="A155" s="12">
        <v>46129.845215949077</v>
      </c>
      <c r="B155" s="13" t="s">
        <v>443</v>
      </c>
      <c r="C155" s="14">
        <v>46119</v>
      </c>
      <c r="D155" s="15">
        <v>0.50486111111111109</v>
      </c>
      <c r="E155" s="15">
        <v>0.52222222222222225</v>
      </c>
      <c r="F155" s="16" t="s">
        <v>2945</v>
      </c>
      <c r="G155" s="17" t="s">
        <v>2946</v>
      </c>
      <c r="H155" s="16">
        <v>10</v>
      </c>
      <c r="I155" s="22" t="s">
        <v>2947</v>
      </c>
      <c r="J155" s="16">
        <v>10</v>
      </c>
      <c r="K155" s="18" t="s">
        <v>2948</v>
      </c>
      <c r="L155" s="16">
        <v>6</v>
      </c>
      <c r="M155" s="18" t="s">
        <v>2949</v>
      </c>
      <c r="N155" s="16">
        <v>10</v>
      </c>
      <c r="O155" s="22" t="s">
        <v>2950</v>
      </c>
      <c r="P155" s="16">
        <v>9</v>
      </c>
      <c r="Q155" s="23" t="s">
        <v>2951</v>
      </c>
      <c r="R155" s="16">
        <v>5</v>
      </c>
      <c r="S155" s="23" t="s">
        <v>2952</v>
      </c>
      <c r="T155" s="16"/>
      <c r="U155" s="18"/>
      <c r="V155" s="16">
        <v>14</v>
      </c>
      <c r="W155" s="22" t="s">
        <v>2953</v>
      </c>
      <c r="X155" s="16">
        <v>9</v>
      </c>
      <c r="Y155" s="22" t="s">
        <v>2954</v>
      </c>
      <c r="Z155" s="16"/>
      <c r="AA155" s="18"/>
      <c r="AB155" s="16">
        <v>5</v>
      </c>
      <c r="AC155" s="18" t="s">
        <v>2726</v>
      </c>
      <c r="AD155" s="16">
        <v>5</v>
      </c>
      <c r="AE155" s="18" t="s">
        <v>2955</v>
      </c>
      <c r="AF155" s="16">
        <v>10</v>
      </c>
      <c r="AG155" s="18" t="s">
        <v>2956</v>
      </c>
      <c r="AH155" s="16"/>
      <c r="AI155" s="18"/>
      <c r="AJ155" s="16"/>
      <c r="AK155" s="18"/>
      <c r="AL155" s="16"/>
      <c r="AM155" s="18"/>
      <c r="AN155" s="16"/>
      <c r="AO155" s="18"/>
      <c r="AP155" s="16" t="s">
        <v>79</v>
      </c>
      <c r="AQ155" s="18" t="s">
        <v>2957</v>
      </c>
      <c r="AR155" s="16"/>
      <c r="AS155" s="20">
        <f>SUM(H155,J155,L155,N155,P155,R155,T155,V155,X155,Z155,AB155,AD155,AF155,AH155,AJ155,AL155,AN155)</f>
        <v>93</v>
      </c>
      <c r="AT155" s="14">
        <f>IF(C155="","",DATE(YEAR(C155),MONTH(C155),1))</f>
        <v>46113</v>
      </c>
      <c r="AU155" s="16" t="str">
        <f>IF(AT155="","",TEXT(AT155,"mmmm yyyy"))</f>
        <v>April 2026</v>
      </c>
      <c r="AV155" s="14">
        <f>IF(C155="","",C155-WEEKDAY(C155,2)+1)</f>
        <v>46118</v>
      </c>
      <c r="AW155" s="14">
        <f>IF(AV155="","",AV155+6)</f>
        <v>46124</v>
      </c>
      <c r="AX155" s="16" t="str">
        <f>IF(AV155="","",TEXT(AV155,"dd/mm/yyyy")&amp;" - "&amp;TEXT(AW155,"dd/mm/yyyy"))</f>
        <v>06/04/2026 - 12/04/2026</v>
      </c>
      <c r="AY155" s="16">
        <f>IF(B155="","",COUNTIFS($B$5:B155,B155,$AT$5:AT155,AT155))</f>
        <v>1</v>
      </c>
      <c r="AZ155" s="16">
        <f>IF(B155="","",COUNTIFS($B$5:B155,B155,$AV$5:AV155,AV155))</f>
        <v>1</v>
      </c>
      <c r="BA155" s="16" t="str">
        <f>IF(B155="","",TEXT(AY155,"00")&amp;"|"&amp;B155&amp;"|"&amp;TEXT(AT155,"yyyymmdd"))</f>
        <v>01|Sunijtra Siritip|20260401</v>
      </c>
      <c r="BB155" s="16" t="str">
        <f>IF(B155="","",TEXT(AZ155,"00")&amp;"|"&amp;B155&amp;"|"&amp;TEXT(AV155,"yyyymmdd"))</f>
        <v>01|Sunijtra Siritip|20260406</v>
      </c>
      <c r="BC155" s="16">
        <f>IF(OR(AQ155="YES",AQ155="Yes",AQ155="Y",AQ155=1),1,0)</f>
        <v>0</v>
      </c>
      <c r="BD155" s="52" t="s">
        <v>2958</v>
      </c>
      <c r="BE155" t="s">
        <v>2959</v>
      </c>
      <c r="BF155" t="s">
        <v>2338</v>
      </c>
    </row>
    <row r="156" spans="1:58" ht="15" customHeight="1">
      <c r="A156" s="12">
        <v>46129.973535219913</v>
      </c>
      <c r="B156" s="13" t="s">
        <v>256</v>
      </c>
      <c r="C156" s="14">
        <v>46119</v>
      </c>
      <c r="D156" s="15">
        <v>0.57708333333333328</v>
      </c>
      <c r="E156" s="15">
        <v>0.58194444444444449</v>
      </c>
      <c r="F156" s="16" t="s">
        <v>3051</v>
      </c>
      <c r="G156" s="17" t="s">
        <v>3052</v>
      </c>
      <c r="H156" s="16">
        <v>10</v>
      </c>
      <c r="I156" s="22" t="s">
        <v>3053</v>
      </c>
      <c r="J156" s="16">
        <v>10</v>
      </c>
      <c r="K156" s="18" t="s">
        <v>3054</v>
      </c>
      <c r="L156" s="16">
        <v>9</v>
      </c>
      <c r="M156" s="18" t="s">
        <v>3055</v>
      </c>
      <c r="N156" s="16">
        <v>10</v>
      </c>
      <c r="O156" s="22" t="s">
        <v>3056</v>
      </c>
      <c r="P156" s="16">
        <v>9</v>
      </c>
      <c r="Q156" s="23" t="s">
        <v>3057</v>
      </c>
      <c r="R156" s="16">
        <v>5</v>
      </c>
      <c r="S156" s="23" t="s">
        <v>3058</v>
      </c>
      <c r="T156" s="16"/>
      <c r="U156" s="18"/>
      <c r="V156" s="16">
        <v>13</v>
      </c>
      <c r="W156" s="22" t="s">
        <v>3059</v>
      </c>
      <c r="X156" s="16">
        <v>9</v>
      </c>
      <c r="Y156" s="22" t="s">
        <v>3060</v>
      </c>
      <c r="Z156" s="16"/>
      <c r="AA156" s="18"/>
      <c r="AB156" s="16">
        <v>5</v>
      </c>
      <c r="AC156" s="18" t="s">
        <v>3061</v>
      </c>
      <c r="AD156" s="16">
        <v>5</v>
      </c>
      <c r="AE156" s="18" t="s">
        <v>3062</v>
      </c>
      <c r="AF156" s="16">
        <v>10</v>
      </c>
      <c r="AG156" s="18" t="s">
        <v>3063</v>
      </c>
      <c r="AH156" s="16"/>
      <c r="AI156" s="18"/>
      <c r="AJ156" s="16"/>
      <c r="AK156" s="18"/>
      <c r="AL156" s="16"/>
      <c r="AM156" s="18"/>
      <c r="AN156" s="16"/>
      <c r="AO156" s="18"/>
      <c r="AP156" s="16" t="s">
        <v>79</v>
      </c>
      <c r="AQ156" s="18" t="s">
        <v>3064</v>
      </c>
      <c r="AR156" s="16"/>
      <c r="AS156" s="20">
        <f>SUM(H156,J156,L156,N156,P156,R156,T156,V156,X156,Z156,AB156,AD156,AF156,AH156,AJ156,AL156,AN156)</f>
        <v>95</v>
      </c>
      <c r="AT156" s="14">
        <f>IF(C156="","",DATE(YEAR(C156),MONTH(C156),1))</f>
        <v>46113</v>
      </c>
      <c r="AU156" s="16" t="str">
        <f>IF(AT156="","",TEXT(AT156,"mmmm yyyy"))</f>
        <v>April 2026</v>
      </c>
      <c r="AV156" s="14">
        <f>IF(C156="","",C156-WEEKDAY(C156,2)+1)</f>
        <v>46118</v>
      </c>
      <c r="AW156" s="14">
        <f>IF(AV156="","",AV156+6)</f>
        <v>46124</v>
      </c>
      <c r="AX156" s="16" t="str">
        <f>IF(AV156="","",TEXT(AV156,"dd/mm/yyyy")&amp;" - "&amp;TEXT(AW156,"dd/mm/yyyy"))</f>
        <v>06/04/2026 - 12/04/2026</v>
      </c>
      <c r="AY156" s="16">
        <f>IF(B156="","",COUNTIFS($B$5:B156,B156,$AT$5:AT156,AT156))</f>
        <v>4</v>
      </c>
      <c r="AZ156" s="16">
        <f>IF(B156="","",COUNTIFS($B$5:B156,B156,$AV$5:AV156,AV156))</f>
        <v>2</v>
      </c>
      <c r="BA156" s="16" t="str">
        <f>IF(B156="","",TEXT(AY156,"00")&amp;"|"&amp;B156&amp;"|"&amp;TEXT(AT156,"yyyymmdd"))</f>
        <v>04|Supakrit Promkhamnoi|20260401</v>
      </c>
      <c r="BB156" s="16" t="str">
        <f>IF(B156="","",TEXT(AZ156,"00")&amp;"|"&amp;B156&amp;"|"&amp;TEXT(AV156,"yyyymmdd"))</f>
        <v>02|Supakrit Promkhamnoi|20260406</v>
      </c>
      <c r="BC156" s="16">
        <f>IF(OR(AQ156="YES",AQ156="Yes",AQ156="Y",AQ156=1),1,0)</f>
        <v>0</v>
      </c>
      <c r="BD156" s="52" t="s">
        <v>3065</v>
      </c>
      <c r="BE156" t="s">
        <v>3066</v>
      </c>
      <c r="BF156" t="s">
        <v>2338</v>
      </c>
    </row>
    <row r="157" spans="1:58" ht="15" customHeight="1">
      <c r="A157" s="12">
        <v>46129.97937552083</v>
      </c>
      <c r="B157" s="13" t="s">
        <v>256</v>
      </c>
      <c r="C157" s="14">
        <v>46119</v>
      </c>
      <c r="D157" s="15">
        <v>0.52361111111111114</v>
      </c>
      <c r="E157" s="15">
        <v>0.52847222222222223</v>
      </c>
      <c r="F157" s="16" t="s">
        <v>3067</v>
      </c>
      <c r="G157" s="17" t="s">
        <v>3068</v>
      </c>
      <c r="H157" s="16">
        <v>10</v>
      </c>
      <c r="I157" s="22" t="s">
        <v>3069</v>
      </c>
      <c r="J157" s="16">
        <v>10</v>
      </c>
      <c r="K157" s="18" t="s">
        <v>3070</v>
      </c>
      <c r="L157" s="16">
        <v>9</v>
      </c>
      <c r="M157" s="18" t="s">
        <v>3071</v>
      </c>
      <c r="N157" s="16">
        <v>10</v>
      </c>
      <c r="O157" s="22" t="s">
        <v>3072</v>
      </c>
      <c r="P157" s="16">
        <v>9</v>
      </c>
      <c r="Q157" s="23" t="s">
        <v>3073</v>
      </c>
      <c r="R157" s="16">
        <v>5</v>
      </c>
      <c r="S157" s="23" t="s">
        <v>3074</v>
      </c>
      <c r="T157" s="16"/>
      <c r="U157" s="18"/>
      <c r="V157" s="16">
        <v>13</v>
      </c>
      <c r="W157" s="22" t="s">
        <v>3075</v>
      </c>
      <c r="X157" s="16">
        <v>9</v>
      </c>
      <c r="Y157" s="22" t="s">
        <v>3076</v>
      </c>
      <c r="Z157" s="16"/>
      <c r="AA157" s="18"/>
      <c r="AB157" s="16">
        <v>5</v>
      </c>
      <c r="AC157" s="18" t="s">
        <v>3061</v>
      </c>
      <c r="AD157" s="16">
        <v>5</v>
      </c>
      <c r="AE157" s="18" t="s">
        <v>3077</v>
      </c>
      <c r="AF157" s="16">
        <v>10</v>
      </c>
      <c r="AG157" s="18" t="s">
        <v>3078</v>
      </c>
      <c r="AH157" s="16"/>
      <c r="AI157" s="18"/>
      <c r="AJ157" s="16"/>
      <c r="AK157" s="18"/>
      <c r="AL157" s="16"/>
      <c r="AM157" s="18"/>
      <c r="AN157" s="16"/>
      <c r="AO157" s="18"/>
      <c r="AP157" s="16" t="s">
        <v>79</v>
      </c>
      <c r="AQ157" s="18" t="s">
        <v>3079</v>
      </c>
      <c r="AR157" s="16"/>
      <c r="AS157" s="20">
        <f>SUM(H157,J157,L157,N157,P157,R157,T157,V157,X157,Z157,AB157,AD157,AF157,AH157,AJ157,AL157,AN157)</f>
        <v>95</v>
      </c>
      <c r="AT157" s="14">
        <f>IF(C157="","",DATE(YEAR(C157),MONTH(C157),1))</f>
        <v>46113</v>
      </c>
      <c r="AU157" s="16" t="str">
        <f>IF(AT157="","",TEXT(AT157,"mmmm yyyy"))</f>
        <v>April 2026</v>
      </c>
      <c r="AV157" s="14">
        <f>IF(C157="","",C157-WEEKDAY(C157,2)+1)</f>
        <v>46118</v>
      </c>
      <c r="AW157" s="14">
        <f>IF(AV157="","",AV157+6)</f>
        <v>46124</v>
      </c>
      <c r="AX157" s="16" t="str">
        <f>IF(AV157="","",TEXT(AV157,"dd/mm/yyyy")&amp;" - "&amp;TEXT(AW157,"dd/mm/yyyy"))</f>
        <v>06/04/2026 - 12/04/2026</v>
      </c>
      <c r="AY157" s="16">
        <f>IF(B157="","",COUNTIFS($B$5:B157,B157,$AT$5:AT157,AT157))</f>
        <v>5</v>
      </c>
      <c r="AZ157" s="16">
        <f>IF(B157="","",COUNTIFS($B$5:B157,B157,$AV$5:AV157,AV157))</f>
        <v>3</v>
      </c>
      <c r="BA157" s="16" t="str">
        <f>IF(B157="","",TEXT(AY157,"00")&amp;"|"&amp;B157&amp;"|"&amp;TEXT(AT157,"yyyymmdd"))</f>
        <v>05|Supakrit Promkhamnoi|20260401</v>
      </c>
      <c r="BB157" s="16" t="str">
        <f>IF(B157="","",TEXT(AZ157,"00")&amp;"|"&amp;B157&amp;"|"&amp;TEXT(AV157,"yyyymmdd"))</f>
        <v>03|Supakrit Promkhamnoi|20260406</v>
      </c>
      <c r="BC157" s="16">
        <f>IF(OR(AQ157="YES",AQ157="Yes",AQ157="Y",AQ157=1),1,0)</f>
        <v>0</v>
      </c>
      <c r="BD157" s="52" t="s">
        <v>3080</v>
      </c>
      <c r="BE157" t="s">
        <v>3081</v>
      </c>
      <c r="BF157" t="s">
        <v>2338</v>
      </c>
    </row>
    <row r="158" spans="1:58" ht="15" customHeight="1">
      <c r="A158" s="12">
        <v>46129.990847407411</v>
      </c>
      <c r="B158" s="13" t="s">
        <v>290</v>
      </c>
      <c r="C158" s="14">
        <v>46119</v>
      </c>
      <c r="D158" s="15">
        <v>0.47083333333333333</v>
      </c>
      <c r="E158" s="15">
        <v>0.47847222222222219</v>
      </c>
      <c r="F158" s="16" t="s">
        <v>3096</v>
      </c>
      <c r="G158" s="17" t="s">
        <v>3097</v>
      </c>
      <c r="H158" s="16">
        <v>10</v>
      </c>
      <c r="I158" s="22" t="s">
        <v>3098</v>
      </c>
      <c r="J158" s="16">
        <v>10</v>
      </c>
      <c r="K158" s="18" t="s">
        <v>3099</v>
      </c>
      <c r="L158" s="16">
        <v>10</v>
      </c>
      <c r="M158" s="18" t="s">
        <v>3100</v>
      </c>
      <c r="N158" s="16">
        <v>10</v>
      </c>
      <c r="O158" s="22" t="s">
        <v>3101</v>
      </c>
      <c r="P158" s="16">
        <v>8</v>
      </c>
      <c r="Q158" s="23" t="s">
        <v>3102</v>
      </c>
      <c r="R158" s="16">
        <v>5</v>
      </c>
      <c r="S158" s="23" t="s">
        <v>3103</v>
      </c>
      <c r="T158" s="16"/>
      <c r="U158" s="18"/>
      <c r="V158" s="16">
        <v>14</v>
      </c>
      <c r="W158" s="22" t="s">
        <v>3104</v>
      </c>
      <c r="X158" s="16">
        <v>8</v>
      </c>
      <c r="Y158" s="22" t="s">
        <v>3105</v>
      </c>
      <c r="Z158" s="16"/>
      <c r="AA158" s="18"/>
      <c r="AB158" s="16">
        <v>5</v>
      </c>
      <c r="AC158" s="18" t="s">
        <v>3106</v>
      </c>
      <c r="AD158" s="16">
        <v>5</v>
      </c>
      <c r="AE158" s="18" t="s">
        <v>3107</v>
      </c>
      <c r="AF158" s="16">
        <v>9</v>
      </c>
      <c r="AG158" s="18" t="s">
        <v>3108</v>
      </c>
      <c r="AH158" s="16"/>
      <c r="AI158" s="18"/>
      <c r="AJ158" s="16"/>
      <c r="AK158" s="18"/>
      <c r="AL158" s="16"/>
      <c r="AM158" s="18"/>
      <c r="AN158" s="16"/>
      <c r="AO158" s="18"/>
      <c r="AP158" s="16" t="s">
        <v>79</v>
      </c>
      <c r="AQ158" s="18" t="s">
        <v>3109</v>
      </c>
      <c r="AR158" s="16"/>
      <c r="AS158" s="20">
        <f>SUM(H158,J158,L158,N158,P158,R158,T158,V158,X158,Z158,AB158,AD158,AF158,AH158,AJ158,AL158,AN158)</f>
        <v>94</v>
      </c>
      <c r="AT158" s="14">
        <f>IF(C158="","",DATE(YEAR(C158),MONTH(C158),1))</f>
        <v>46113</v>
      </c>
      <c r="AU158" s="16" t="str">
        <f>IF(AT158="","",TEXT(AT158,"mmmm yyyy"))</f>
        <v>April 2026</v>
      </c>
      <c r="AV158" s="14">
        <f>IF(C158="","",C158-WEEKDAY(C158,2)+1)</f>
        <v>46118</v>
      </c>
      <c r="AW158" s="14">
        <f>IF(AV158="","",AV158+6)</f>
        <v>46124</v>
      </c>
      <c r="AX158" s="16" t="str">
        <f>IF(AV158="","",TEXT(AV158,"dd/mm/yyyy")&amp;" - "&amp;TEXT(AW158,"dd/mm/yyyy"))</f>
        <v>06/04/2026 - 12/04/2026</v>
      </c>
      <c r="AY158" s="16">
        <f>IF(B158="","",COUNTIFS($B$5:B158,B158,$AT$5:AT158,AT158))</f>
        <v>3</v>
      </c>
      <c r="AZ158" s="16">
        <f>IF(B158="","",COUNTIFS($B$5:B158,B158,$AV$5:AV158,AV158))</f>
        <v>1</v>
      </c>
      <c r="BA158" s="16" t="str">
        <f>IF(B158="","",TEXT(AY158,"00")&amp;"|"&amp;B158&amp;"|"&amp;TEXT(AT158,"yyyymmdd"))</f>
        <v>03|Suphitcha Keawliam|20260401</v>
      </c>
      <c r="BB158" s="16" t="str">
        <f>IF(B158="","",TEXT(AZ158,"00")&amp;"|"&amp;B158&amp;"|"&amp;TEXT(AV158,"yyyymmdd"))</f>
        <v>01|Suphitcha Keawliam|20260406</v>
      </c>
      <c r="BC158" s="16">
        <f>IF(OR(AQ158="YES",AQ158="Yes",AQ158="Y",AQ158=1),1,0)</f>
        <v>0</v>
      </c>
      <c r="BD158" s="52" t="s">
        <v>3110</v>
      </c>
      <c r="BE158" t="s">
        <v>3111</v>
      </c>
      <c r="BF158" t="s">
        <v>2338</v>
      </c>
    </row>
    <row r="159" spans="1:58" ht="15" customHeight="1">
      <c r="A159" s="12">
        <v>46130.449516851862</v>
      </c>
      <c r="B159" s="13" t="s">
        <v>290</v>
      </c>
      <c r="C159" s="14">
        <v>46119</v>
      </c>
      <c r="D159" s="15">
        <v>0.56874999999999998</v>
      </c>
      <c r="E159" s="15">
        <v>0.59166666666666667</v>
      </c>
      <c r="F159" s="16" t="s">
        <v>3143</v>
      </c>
      <c r="G159" s="17" t="s">
        <v>3144</v>
      </c>
      <c r="H159" s="16">
        <v>10</v>
      </c>
      <c r="I159" s="22" t="s">
        <v>3145</v>
      </c>
      <c r="J159" s="16">
        <v>10</v>
      </c>
      <c r="K159" s="18" t="s">
        <v>3146</v>
      </c>
      <c r="L159" s="16">
        <v>3</v>
      </c>
      <c r="M159" s="18" t="s">
        <v>3147</v>
      </c>
      <c r="N159" s="16">
        <v>9</v>
      </c>
      <c r="O159" s="22" t="s">
        <v>3148</v>
      </c>
      <c r="P159" s="16">
        <v>9</v>
      </c>
      <c r="Q159" s="23" t="s">
        <v>3149</v>
      </c>
      <c r="R159" s="16">
        <v>5</v>
      </c>
      <c r="S159" s="23" t="s">
        <v>3150</v>
      </c>
      <c r="T159" s="16"/>
      <c r="U159" s="18"/>
      <c r="V159" s="16">
        <v>12</v>
      </c>
      <c r="W159" s="22" t="s">
        <v>3151</v>
      </c>
      <c r="X159" s="16">
        <v>9</v>
      </c>
      <c r="Y159" s="22" t="s">
        <v>3152</v>
      </c>
      <c r="Z159" s="16"/>
      <c r="AA159" s="18"/>
      <c r="AB159" s="16">
        <v>5</v>
      </c>
      <c r="AC159" s="18" t="s">
        <v>3153</v>
      </c>
      <c r="AD159" s="16">
        <v>5</v>
      </c>
      <c r="AE159" s="18" t="s">
        <v>3123</v>
      </c>
      <c r="AF159" s="16">
        <v>8</v>
      </c>
      <c r="AG159" s="18" t="s">
        <v>3154</v>
      </c>
      <c r="AH159" s="16"/>
      <c r="AI159" s="18"/>
      <c r="AJ159" s="16"/>
      <c r="AK159" s="18"/>
      <c r="AL159" s="16"/>
      <c r="AM159" s="18"/>
      <c r="AN159" s="16"/>
      <c r="AO159" s="18"/>
      <c r="AP159" s="16" t="s">
        <v>79</v>
      </c>
      <c r="AQ159" s="18" t="s">
        <v>3155</v>
      </c>
      <c r="AR159" s="16"/>
      <c r="AS159" s="20">
        <f>SUM(H159,J159,L159,N159,P159,R159,T159,V159,X159,Z159,AB159,AD159,AF159,AH159,AJ159,AL159,AN159)</f>
        <v>85</v>
      </c>
      <c r="AT159" s="14">
        <f>IF(C159="","",DATE(YEAR(C159),MONTH(C159),1))</f>
        <v>46113</v>
      </c>
      <c r="AU159" s="16" t="str">
        <f>IF(AT159="","",TEXT(AT159,"mmmm yyyy"))</f>
        <v>April 2026</v>
      </c>
      <c r="AV159" s="14">
        <f>IF(C159="","",C159-WEEKDAY(C159,2)+1)</f>
        <v>46118</v>
      </c>
      <c r="AW159" s="14">
        <f>IF(AV159="","",AV159+6)</f>
        <v>46124</v>
      </c>
      <c r="AX159" s="16" t="str">
        <f>IF(AV159="","",TEXT(AV159,"dd/mm/yyyy")&amp;" - "&amp;TEXT(AW159,"dd/mm/yyyy"))</f>
        <v>06/04/2026 - 12/04/2026</v>
      </c>
      <c r="AY159" s="16">
        <f>IF(B159="","",COUNTIFS($B$5:B159,B159,$AT$5:AT159,AT159))</f>
        <v>4</v>
      </c>
      <c r="AZ159" s="16">
        <f>IF(B159="","",COUNTIFS($B$5:B159,B159,$AV$5:AV159,AV159))</f>
        <v>2</v>
      </c>
      <c r="BA159" s="16" t="str">
        <f>IF(B159="","",TEXT(AY159,"00")&amp;"|"&amp;B159&amp;"|"&amp;TEXT(AT159,"yyyymmdd"))</f>
        <v>04|Suphitcha Keawliam|20260401</v>
      </c>
      <c r="BB159" s="16" t="str">
        <f>IF(B159="","",TEXT(AZ159,"00")&amp;"|"&amp;B159&amp;"|"&amp;TEXT(AV159,"yyyymmdd"))</f>
        <v>02|Suphitcha Keawliam|20260406</v>
      </c>
      <c r="BC159" s="16">
        <f>IF(OR(AQ159="YES",AQ159="Yes",AQ159="Y",AQ159=1),1,0)</f>
        <v>0</v>
      </c>
      <c r="BD159" s="52" t="s">
        <v>3156</v>
      </c>
      <c r="BE159" t="s">
        <v>3157</v>
      </c>
      <c r="BF159" t="s">
        <v>2338</v>
      </c>
    </row>
    <row r="160" spans="1:58" ht="15" customHeight="1">
      <c r="A160" s="12">
        <v>46130.475100509262</v>
      </c>
      <c r="B160" s="13" t="s">
        <v>184</v>
      </c>
      <c r="C160" s="14">
        <v>46119</v>
      </c>
      <c r="D160" s="15">
        <v>0.6743055555555556</v>
      </c>
      <c r="E160" s="15">
        <v>0.67986111111111114</v>
      </c>
      <c r="F160" s="16" t="s">
        <v>3189</v>
      </c>
      <c r="G160" s="17" t="s">
        <v>3190</v>
      </c>
      <c r="H160" s="16">
        <v>10</v>
      </c>
      <c r="I160" s="22" t="s">
        <v>3191</v>
      </c>
      <c r="J160" s="16">
        <v>10</v>
      </c>
      <c r="K160" s="18" t="s">
        <v>3192</v>
      </c>
      <c r="L160" s="16">
        <v>8</v>
      </c>
      <c r="M160" s="18" t="s">
        <v>3193</v>
      </c>
      <c r="N160" s="16">
        <v>10</v>
      </c>
      <c r="O160" s="22" t="s">
        <v>3194</v>
      </c>
      <c r="P160" s="16">
        <v>9</v>
      </c>
      <c r="Q160" s="23" t="s">
        <v>3195</v>
      </c>
      <c r="R160" s="16">
        <v>5</v>
      </c>
      <c r="S160" s="23" t="s">
        <v>3196</v>
      </c>
      <c r="T160" s="16"/>
      <c r="U160" s="18"/>
      <c r="V160" s="16">
        <v>15</v>
      </c>
      <c r="W160" s="22" t="s">
        <v>3197</v>
      </c>
      <c r="X160" s="16">
        <v>10</v>
      </c>
      <c r="Y160" s="22" t="s">
        <v>3198</v>
      </c>
      <c r="Z160" s="16"/>
      <c r="AA160" s="18"/>
      <c r="AB160" s="16">
        <v>5</v>
      </c>
      <c r="AC160" s="18" t="s">
        <v>3199</v>
      </c>
      <c r="AD160" s="16">
        <v>5</v>
      </c>
      <c r="AE160" s="18" t="s">
        <v>3200</v>
      </c>
      <c r="AF160" s="16">
        <v>10</v>
      </c>
      <c r="AG160" s="18" t="s">
        <v>3201</v>
      </c>
      <c r="AH160" s="16"/>
      <c r="AI160" s="18"/>
      <c r="AJ160" s="16"/>
      <c r="AK160" s="18"/>
      <c r="AL160" s="16"/>
      <c r="AM160" s="18"/>
      <c r="AN160" s="16"/>
      <c r="AO160" s="18"/>
      <c r="AP160" s="16" t="s">
        <v>79</v>
      </c>
      <c r="AQ160" s="18" t="s">
        <v>3202</v>
      </c>
      <c r="AR160" s="16"/>
      <c r="AS160" s="20">
        <f>SUM(H160,J160,L160,N160,P160,R160,T160,V160,X160,Z160,AB160,AD160,AF160,AH160,AJ160,AL160,AN160)</f>
        <v>97</v>
      </c>
      <c r="AT160" s="14">
        <f>IF(C160="","",DATE(YEAR(C160),MONTH(C160),1))</f>
        <v>46113</v>
      </c>
      <c r="AU160" s="16" t="str">
        <f>IF(AT160="","",TEXT(AT160,"mmmm yyyy"))</f>
        <v>April 2026</v>
      </c>
      <c r="AV160" s="14">
        <f>IF(C160="","",C160-WEEKDAY(C160,2)+1)</f>
        <v>46118</v>
      </c>
      <c r="AW160" s="14">
        <f>IF(AV160="","",AV160+6)</f>
        <v>46124</v>
      </c>
      <c r="AX160" s="16" t="str">
        <f>IF(AV160="","",TEXT(AV160,"dd/mm/yyyy")&amp;" - "&amp;TEXT(AW160,"dd/mm/yyyy"))</f>
        <v>06/04/2026 - 12/04/2026</v>
      </c>
      <c r="AY160" s="16">
        <f>IF(B160="","",COUNTIFS($B$5:B160,B160,$AT$5:AT160,AT160))</f>
        <v>5</v>
      </c>
      <c r="AZ160" s="16">
        <f>IF(B160="","",COUNTIFS($B$5:B160,B160,$AV$5:AV160,AV160))</f>
        <v>3</v>
      </c>
      <c r="BA160" s="16" t="str">
        <f>IF(B160="","",TEXT(AY160,"00")&amp;"|"&amp;B160&amp;"|"&amp;TEXT(AT160,"yyyymmdd"))</f>
        <v>05|Wachiraporn chailittichai|20260401</v>
      </c>
      <c r="BB160" s="16" t="str">
        <f>IF(B160="","",TEXT(AZ160,"00")&amp;"|"&amp;B160&amp;"|"&amp;TEXT(AV160,"yyyymmdd"))</f>
        <v>03|Wachiraporn chailittichai|20260406</v>
      </c>
      <c r="BC160" s="16">
        <f>IF(OR(AQ160="YES",AQ160="Yes",AQ160="Y",AQ160=1),1,0)</f>
        <v>0</v>
      </c>
      <c r="BD160" s="52" t="s">
        <v>3203</v>
      </c>
      <c r="BE160" t="s">
        <v>3204</v>
      </c>
      <c r="BF160" t="s">
        <v>2338</v>
      </c>
    </row>
    <row r="161" spans="1:58" ht="15" customHeight="1">
      <c r="A161" s="12">
        <v>46129.719881296303</v>
      </c>
      <c r="B161" s="13" t="s">
        <v>81</v>
      </c>
      <c r="C161" s="14">
        <v>46120</v>
      </c>
      <c r="D161" s="15">
        <v>0.40694444444444439</v>
      </c>
      <c r="E161" s="15">
        <v>0.41249999999999998</v>
      </c>
      <c r="F161" s="16" t="s">
        <v>2775</v>
      </c>
      <c r="G161" s="17" t="s">
        <v>2776</v>
      </c>
      <c r="H161" s="16">
        <v>10</v>
      </c>
      <c r="I161" s="22" t="s">
        <v>2718</v>
      </c>
      <c r="J161" s="16">
        <v>10</v>
      </c>
      <c r="K161" s="18" t="s">
        <v>2777</v>
      </c>
      <c r="L161" s="16">
        <v>10</v>
      </c>
      <c r="M161" s="18" t="s">
        <v>2778</v>
      </c>
      <c r="N161" s="16">
        <v>10</v>
      </c>
      <c r="O161" s="22" t="s">
        <v>2779</v>
      </c>
      <c r="P161" s="16">
        <v>9</v>
      </c>
      <c r="Q161" s="23" t="s">
        <v>2780</v>
      </c>
      <c r="R161" s="16">
        <v>5</v>
      </c>
      <c r="S161" s="23" t="s">
        <v>2781</v>
      </c>
      <c r="T161" s="16"/>
      <c r="U161" s="18"/>
      <c r="V161" s="16">
        <v>14</v>
      </c>
      <c r="W161" s="22" t="s">
        <v>2782</v>
      </c>
      <c r="X161" s="16">
        <v>10</v>
      </c>
      <c r="Y161" s="22" t="s">
        <v>2783</v>
      </c>
      <c r="Z161" s="16"/>
      <c r="AA161" s="18"/>
      <c r="AB161" s="16">
        <v>5</v>
      </c>
      <c r="AC161" s="18" t="s">
        <v>2784</v>
      </c>
      <c r="AD161" s="16">
        <v>5</v>
      </c>
      <c r="AE161" s="18" t="s">
        <v>2755</v>
      </c>
      <c r="AF161" s="16">
        <v>10</v>
      </c>
      <c r="AG161" s="18" t="s">
        <v>2728</v>
      </c>
      <c r="AH161" s="16"/>
      <c r="AI161" s="18"/>
      <c r="AJ161" s="16"/>
      <c r="AK161" s="18"/>
      <c r="AL161" s="16"/>
      <c r="AM161" s="18"/>
      <c r="AN161" s="16"/>
      <c r="AO161" s="18"/>
      <c r="AP161" s="16" t="s">
        <v>79</v>
      </c>
      <c r="AQ161" s="18" t="s">
        <v>2785</v>
      </c>
      <c r="AR161" s="16"/>
      <c r="AS161" s="20">
        <f>SUM(H161,J161,L161,N161,P161,R161,T161,V161,X161,Z161,AB161,AD161,AF161,AH161,AJ161,AL161,AN161)</f>
        <v>98</v>
      </c>
      <c r="AT161" s="14">
        <f>IF(C161="","",DATE(YEAR(C161),MONTH(C161),1))</f>
        <v>46113</v>
      </c>
      <c r="AU161" s="16" t="str">
        <f>IF(AT161="","",TEXT(AT161,"mmmm yyyy"))</f>
        <v>April 2026</v>
      </c>
      <c r="AV161" s="14">
        <f>IF(C161="","",C161-WEEKDAY(C161,2)+1)</f>
        <v>46118</v>
      </c>
      <c r="AW161" s="14">
        <f>IF(AV161="","",AV161+6)</f>
        <v>46124</v>
      </c>
      <c r="AX161" s="16" t="str">
        <f>IF(AV161="","",TEXT(AV161,"dd/mm/yyyy")&amp;" - "&amp;TEXT(AW161,"dd/mm/yyyy"))</f>
        <v>06/04/2026 - 12/04/2026</v>
      </c>
      <c r="AY161" s="16">
        <f>IF(B161="","",COUNTIFS($B$5:B161,B161,$AT$5:AT161,AT161))</f>
        <v>3</v>
      </c>
      <c r="AZ161" s="16">
        <f>IF(B161="","",COUNTIFS($B$5:B161,B161,$AV$5:AV161,AV161))</f>
        <v>1</v>
      </c>
      <c r="BA161" s="16" t="str">
        <f>IF(B161="","",TEXT(AY161,"00")&amp;"|"&amp;B161&amp;"|"&amp;TEXT(AT161,"yyyymmdd"))</f>
        <v>03|Jureeporn Piddum|20260401</v>
      </c>
      <c r="BB161" s="16" t="str">
        <f>IF(B161="","",TEXT(AZ161,"00")&amp;"|"&amp;B161&amp;"|"&amp;TEXT(AV161,"yyyymmdd"))</f>
        <v>01|Jureeporn Piddum|20260406</v>
      </c>
      <c r="BC161" s="16">
        <f>IF(OR(AQ161="YES",AQ161="Yes",AQ161="Y",AQ161=1),1,0)</f>
        <v>0</v>
      </c>
      <c r="BD161" s="52" t="s">
        <v>2786</v>
      </c>
      <c r="BE161" t="s">
        <v>2787</v>
      </c>
      <c r="BF161" t="s">
        <v>2338</v>
      </c>
    </row>
    <row r="162" spans="1:58" ht="15" customHeight="1">
      <c r="A162" s="12">
        <v>46129.792550787039</v>
      </c>
      <c r="B162" s="13" t="s">
        <v>385</v>
      </c>
      <c r="C162" s="14">
        <v>46120</v>
      </c>
      <c r="D162" s="15">
        <v>0.53611111111111109</v>
      </c>
      <c r="E162" s="15">
        <v>0.5708333333333333</v>
      </c>
      <c r="F162" s="16" t="s">
        <v>2853</v>
      </c>
      <c r="G162" s="17" t="s">
        <v>2854</v>
      </c>
      <c r="H162" s="16">
        <v>10</v>
      </c>
      <c r="I162" s="22" t="s">
        <v>2855</v>
      </c>
      <c r="J162" s="16">
        <v>10</v>
      </c>
      <c r="K162" s="18" t="s">
        <v>2856</v>
      </c>
      <c r="L162" s="16">
        <v>7</v>
      </c>
      <c r="M162" s="18" t="s">
        <v>2857</v>
      </c>
      <c r="N162" s="16">
        <v>7</v>
      </c>
      <c r="O162" s="22" t="s">
        <v>2858</v>
      </c>
      <c r="P162" s="16">
        <v>7</v>
      </c>
      <c r="Q162" s="23" t="s">
        <v>2859</v>
      </c>
      <c r="R162" s="16">
        <v>4</v>
      </c>
      <c r="S162" s="23" t="s">
        <v>2860</v>
      </c>
      <c r="T162" s="16"/>
      <c r="U162" s="18"/>
      <c r="V162" s="16">
        <v>10</v>
      </c>
      <c r="W162" s="22" t="s">
        <v>2861</v>
      </c>
      <c r="X162" s="16">
        <v>8</v>
      </c>
      <c r="Y162" s="22" t="s">
        <v>2862</v>
      </c>
      <c r="Z162" s="16"/>
      <c r="AA162" s="18"/>
      <c r="AB162" s="16">
        <v>5</v>
      </c>
      <c r="AC162" s="18" t="s">
        <v>2863</v>
      </c>
      <c r="AD162" s="16">
        <v>5</v>
      </c>
      <c r="AE162" s="18" t="s">
        <v>2864</v>
      </c>
      <c r="AF162" s="16">
        <v>10</v>
      </c>
      <c r="AG162" s="18" t="s">
        <v>2865</v>
      </c>
      <c r="AH162" s="16"/>
      <c r="AI162" s="18"/>
      <c r="AJ162" s="16"/>
      <c r="AK162" s="18"/>
      <c r="AL162" s="16"/>
      <c r="AM162" s="18"/>
      <c r="AN162" s="16"/>
      <c r="AO162" s="18"/>
      <c r="AP162" s="16" t="s">
        <v>79</v>
      </c>
      <c r="AQ162" s="18" t="s">
        <v>2866</v>
      </c>
      <c r="AR162" s="16"/>
      <c r="AS162" s="20">
        <f>SUM(H162,J162,L162,N162,P162,R162,T162,V162,X162,Z162,AB162,AD162,AF162,AH162,AJ162,AL162,AN162)</f>
        <v>83</v>
      </c>
      <c r="AT162" s="14">
        <f>IF(C162="","",DATE(YEAR(C162),MONTH(C162),1))</f>
        <v>46113</v>
      </c>
      <c r="AU162" s="16" t="str">
        <f>IF(AT162="","",TEXT(AT162,"mmmm yyyy"))</f>
        <v>April 2026</v>
      </c>
      <c r="AV162" s="14">
        <f>IF(C162="","",C162-WEEKDAY(C162,2)+1)</f>
        <v>46118</v>
      </c>
      <c r="AW162" s="14">
        <f>IF(AV162="","",AV162+6)</f>
        <v>46124</v>
      </c>
      <c r="AX162" s="16" t="str">
        <f>IF(AV162="","",TEXT(AV162,"dd/mm/yyyy")&amp;" - "&amp;TEXT(AW162,"dd/mm/yyyy"))</f>
        <v>06/04/2026 - 12/04/2026</v>
      </c>
      <c r="AY162" s="16">
        <f>IF(B162="","",COUNTIFS($B$5:B162,B162,$AT$5:AT162,AT162))</f>
        <v>3</v>
      </c>
      <c r="AZ162" s="16">
        <f>IF(B162="","",COUNTIFS($B$5:B162,B162,$AV$5:AV162,AV162))</f>
        <v>1</v>
      </c>
      <c r="BA162" s="16" t="str">
        <f>IF(B162="","",TEXT(AY162,"00")&amp;"|"&amp;B162&amp;"|"&amp;TEXT(AT162,"yyyymmdd"))</f>
        <v>03|Natcha Chai-in|20260401</v>
      </c>
      <c r="BB162" s="16" t="str">
        <f>IF(B162="","",TEXT(AZ162,"00")&amp;"|"&amp;B162&amp;"|"&amp;TEXT(AV162,"yyyymmdd"))</f>
        <v>01|Natcha Chai-in|20260406</v>
      </c>
      <c r="BC162" s="16">
        <f>IF(OR(AQ162="YES",AQ162="Yes",AQ162="Y",AQ162=1),1,0)</f>
        <v>0</v>
      </c>
      <c r="BD162" s="52" t="s">
        <v>2867</v>
      </c>
      <c r="BE162" t="s">
        <v>2868</v>
      </c>
      <c r="BF162" t="s">
        <v>2338</v>
      </c>
    </row>
    <row r="163" spans="1:58" ht="15" customHeight="1">
      <c r="A163" s="12">
        <v>46129.798485150473</v>
      </c>
      <c r="B163" s="13" t="s">
        <v>385</v>
      </c>
      <c r="C163" s="14">
        <v>46120</v>
      </c>
      <c r="D163" s="15">
        <v>0.42083333333333328</v>
      </c>
      <c r="E163" s="15">
        <v>0.42708333333333331</v>
      </c>
      <c r="F163" s="16" t="s">
        <v>2869</v>
      </c>
      <c r="G163" s="17" t="s">
        <v>2870</v>
      </c>
      <c r="H163" s="16">
        <v>8</v>
      </c>
      <c r="I163" s="22" t="s">
        <v>2871</v>
      </c>
      <c r="J163" s="16">
        <v>10</v>
      </c>
      <c r="K163" s="18" t="s">
        <v>2872</v>
      </c>
      <c r="L163" s="16">
        <v>8</v>
      </c>
      <c r="M163" s="18" t="s">
        <v>2873</v>
      </c>
      <c r="N163" s="16">
        <v>8</v>
      </c>
      <c r="O163" s="22" t="s">
        <v>2874</v>
      </c>
      <c r="P163" s="16">
        <v>6</v>
      </c>
      <c r="Q163" s="23" t="s">
        <v>2875</v>
      </c>
      <c r="R163" s="16">
        <v>3</v>
      </c>
      <c r="S163" s="23" t="s">
        <v>2876</v>
      </c>
      <c r="T163" s="16"/>
      <c r="U163" s="18"/>
      <c r="V163" s="16">
        <v>7</v>
      </c>
      <c r="W163" s="22" t="s">
        <v>2877</v>
      </c>
      <c r="X163" s="16">
        <v>6</v>
      </c>
      <c r="Y163" s="22" t="s">
        <v>2878</v>
      </c>
      <c r="Z163" s="16"/>
      <c r="AA163" s="18"/>
      <c r="AB163" s="16">
        <v>5</v>
      </c>
      <c r="AC163" s="18" t="s">
        <v>2879</v>
      </c>
      <c r="AD163" s="16">
        <v>5</v>
      </c>
      <c r="AE163" s="18" t="s">
        <v>2880</v>
      </c>
      <c r="AF163" s="16">
        <v>10</v>
      </c>
      <c r="AG163" s="18" t="s">
        <v>2881</v>
      </c>
      <c r="AH163" s="16"/>
      <c r="AI163" s="18"/>
      <c r="AJ163" s="16"/>
      <c r="AK163" s="18"/>
      <c r="AL163" s="16"/>
      <c r="AM163" s="18"/>
      <c r="AN163" s="16"/>
      <c r="AO163" s="18"/>
      <c r="AP163" s="16" t="s">
        <v>79</v>
      </c>
      <c r="AQ163" s="18" t="s">
        <v>2882</v>
      </c>
      <c r="AR163" s="16"/>
      <c r="AS163" s="20">
        <f>SUM(H163,J163,L163,N163,P163,R163,T163,V163,X163,Z163,AB163,AD163,AF163,AH163,AJ163,AL163,AN163)</f>
        <v>76</v>
      </c>
      <c r="AT163" s="14">
        <f>IF(C163="","",DATE(YEAR(C163),MONTH(C163),1))</f>
        <v>46113</v>
      </c>
      <c r="AU163" s="16" t="str">
        <f>IF(AT163="","",TEXT(AT163,"mmmm yyyy"))</f>
        <v>April 2026</v>
      </c>
      <c r="AV163" s="14">
        <f>IF(C163="","",C163-WEEKDAY(C163,2)+1)</f>
        <v>46118</v>
      </c>
      <c r="AW163" s="14">
        <f>IF(AV163="","",AV163+6)</f>
        <v>46124</v>
      </c>
      <c r="AX163" s="16" t="str">
        <f>IF(AV163="","",TEXT(AV163,"dd/mm/yyyy")&amp;" - "&amp;TEXT(AW163,"dd/mm/yyyy"))</f>
        <v>06/04/2026 - 12/04/2026</v>
      </c>
      <c r="AY163" s="16">
        <f>IF(B163="","",COUNTIFS($B$5:B163,B163,$AT$5:AT163,AT163))</f>
        <v>4</v>
      </c>
      <c r="AZ163" s="16">
        <f>IF(B163="","",COUNTIFS($B$5:B163,B163,$AV$5:AV163,AV163))</f>
        <v>2</v>
      </c>
      <c r="BA163" s="16" t="str">
        <f>IF(B163="","",TEXT(AY163,"00")&amp;"|"&amp;B163&amp;"|"&amp;TEXT(AT163,"yyyymmdd"))</f>
        <v>04|Natcha Chai-in|20260401</v>
      </c>
      <c r="BB163" s="16" t="str">
        <f>IF(B163="","",TEXT(AZ163,"00")&amp;"|"&amp;B163&amp;"|"&amp;TEXT(AV163,"yyyymmdd"))</f>
        <v>02|Natcha Chai-in|20260406</v>
      </c>
      <c r="BC163" s="16">
        <f>IF(OR(AQ163="YES",AQ163="Yes",AQ163="Y",AQ163=1),1,0)</f>
        <v>0</v>
      </c>
      <c r="BD163" s="52" t="s">
        <v>2883</v>
      </c>
      <c r="BE163" t="s">
        <v>2884</v>
      </c>
      <c r="BF163" t="s">
        <v>2338</v>
      </c>
    </row>
    <row r="164" spans="1:58" ht="15" customHeight="1">
      <c r="A164" s="12">
        <v>46129.920537916667</v>
      </c>
      <c r="B164" s="13" t="s">
        <v>443</v>
      </c>
      <c r="C164" s="14">
        <v>46120</v>
      </c>
      <c r="D164" s="15">
        <v>0.36944444444444452</v>
      </c>
      <c r="E164" s="15">
        <v>0.37430555555555561</v>
      </c>
      <c r="F164" s="16" t="s">
        <v>2960</v>
      </c>
      <c r="G164" s="17" t="s">
        <v>2961</v>
      </c>
      <c r="H164" s="16">
        <v>10</v>
      </c>
      <c r="I164" s="22" t="s">
        <v>2887</v>
      </c>
      <c r="J164" s="16">
        <v>10</v>
      </c>
      <c r="K164" s="18" t="s">
        <v>2962</v>
      </c>
      <c r="L164" s="16">
        <v>10</v>
      </c>
      <c r="M164" s="18" t="s">
        <v>2963</v>
      </c>
      <c r="N164" s="16">
        <v>9</v>
      </c>
      <c r="O164" s="22" t="s">
        <v>2964</v>
      </c>
      <c r="P164" s="16">
        <v>8</v>
      </c>
      <c r="Q164" s="23" t="s">
        <v>2965</v>
      </c>
      <c r="R164" s="16">
        <v>5</v>
      </c>
      <c r="S164" s="23" t="s">
        <v>2966</v>
      </c>
      <c r="T164" s="16"/>
      <c r="U164" s="18"/>
      <c r="V164" s="16">
        <v>12</v>
      </c>
      <c r="W164" s="22" t="s">
        <v>2967</v>
      </c>
      <c r="X164" s="16">
        <v>9</v>
      </c>
      <c r="Y164" s="22" t="s">
        <v>2968</v>
      </c>
      <c r="Z164" s="16"/>
      <c r="AA164" s="18"/>
      <c r="AB164" s="16">
        <v>5</v>
      </c>
      <c r="AC164" s="18" t="s">
        <v>2726</v>
      </c>
      <c r="AD164" s="16">
        <v>5</v>
      </c>
      <c r="AE164" s="18" t="s">
        <v>2755</v>
      </c>
      <c r="AF164" s="16">
        <v>8</v>
      </c>
      <c r="AG164" s="18" t="s">
        <v>2969</v>
      </c>
      <c r="AH164" s="16"/>
      <c r="AI164" s="18"/>
      <c r="AJ164" s="16"/>
      <c r="AK164" s="18"/>
      <c r="AL164" s="16"/>
      <c r="AM164" s="18"/>
      <c r="AN164" s="16"/>
      <c r="AO164" s="18"/>
      <c r="AP164" s="16" t="s">
        <v>79</v>
      </c>
      <c r="AQ164" s="18" t="s">
        <v>2970</v>
      </c>
      <c r="AR164" s="16"/>
      <c r="AS164" s="20">
        <f>SUM(H164,J164,L164,N164,P164,R164,T164,V164,X164,Z164,AB164,AD164,AF164,AH164,AJ164,AL164,AN164)</f>
        <v>91</v>
      </c>
      <c r="AT164" s="14">
        <f>IF(C164="","",DATE(YEAR(C164),MONTH(C164),1))</f>
        <v>46113</v>
      </c>
      <c r="AU164" s="16" t="str">
        <f>IF(AT164="","",TEXT(AT164,"mmmm yyyy"))</f>
        <v>April 2026</v>
      </c>
      <c r="AV164" s="14">
        <f>IF(C164="","",C164-WEEKDAY(C164,2)+1)</f>
        <v>46118</v>
      </c>
      <c r="AW164" s="14">
        <f>IF(AV164="","",AV164+6)</f>
        <v>46124</v>
      </c>
      <c r="AX164" s="16" t="str">
        <f>IF(AV164="","",TEXT(AV164,"dd/mm/yyyy")&amp;" - "&amp;TEXT(AW164,"dd/mm/yyyy"))</f>
        <v>06/04/2026 - 12/04/2026</v>
      </c>
      <c r="AY164" s="16">
        <f>IF(B164="","",COUNTIFS($B$5:B164,B164,$AT$5:AT164,AT164))</f>
        <v>2</v>
      </c>
      <c r="AZ164" s="16">
        <f>IF(B164="","",COUNTIFS($B$5:B164,B164,$AV$5:AV164,AV164))</f>
        <v>2</v>
      </c>
      <c r="BA164" s="16" t="str">
        <f>IF(B164="","",TEXT(AY164,"00")&amp;"|"&amp;B164&amp;"|"&amp;TEXT(AT164,"yyyymmdd"))</f>
        <v>02|Sunijtra Siritip|20260401</v>
      </c>
      <c r="BB164" s="16" t="str">
        <f>IF(B164="","",TEXT(AZ164,"00")&amp;"|"&amp;B164&amp;"|"&amp;TEXT(AV164,"yyyymmdd"))</f>
        <v>02|Sunijtra Siritip|20260406</v>
      </c>
      <c r="BC164" s="16">
        <f>IF(OR(AQ164="YES",AQ164="Yes",AQ164="Y",AQ164=1),1,0)</f>
        <v>0</v>
      </c>
      <c r="BD164" s="52" t="s">
        <v>2971</v>
      </c>
      <c r="BE164" t="s">
        <v>2972</v>
      </c>
      <c r="BF164" t="s">
        <v>2338</v>
      </c>
    </row>
    <row r="165" spans="1:58" ht="15" customHeight="1">
      <c r="A165" s="12">
        <v>46129.927513113427</v>
      </c>
      <c r="B165" s="13" t="s">
        <v>443</v>
      </c>
      <c r="C165" s="14">
        <v>46120</v>
      </c>
      <c r="D165" s="15">
        <v>0.38680555555555562</v>
      </c>
      <c r="E165" s="15">
        <v>0.39444444444444438</v>
      </c>
      <c r="F165" s="16" t="s">
        <v>2973</v>
      </c>
      <c r="G165" s="17" t="s">
        <v>2974</v>
      </c>
      <c r="H165" s="16">
        <v>10</v>
      </c>
      <c r="I165" s="22" t="s">
        <v>2975</v>
      </c>
      <c r="J165" s="16">
        <v>10</v>
      </c>
      <c r="K165" s="18" t="s">
        <v>2976</v>
      </c>
      <c r="L165" s="16">
        <v>9</v>
      </c>
      <c r="M165" s="18" t="s">
        <v>2977</v>
      </c>
      <c r="N165" s="16">
        <v>7</v>
      </c>
      <c r="O165" s="22" t="s">
        <v>2978</v>
      </c>
      <c r="P165" s="16">
        <v>8</v>
      </c>
      <c r="Q165" s="23" t="s">
        <v>2979</v>
      </c>
      <c r="R165" s="16">
        <v>5</v>
      </c>
      <c r="S165" s="23" t="s">
        <v>2980</v>
      </c>
      <c r="T165" s="16"/>
      <c r="U165" s="18"/>
      <c r="V165" s="16">
        <v>11</v>
      </c>
      <c r="W165" s="22" t="s">
        <v>2981</v>
      </c>
      <c r="X165" s="16">
        <v>9</v>
      </c>
      <c r="Y165" s="22" t="s">
        <v>2982</v>
      </c>
      <c r="Z165" s="16"/>
      <c r="AA165" s="18"/>
      <c r="AB165" s="16">
        <v>5</v>
      </c>
      <c r="AC165" s="18" t="s">
        <v>2726</v>
      </c>
      <c r="AD165" s="16">
        <v>5</v>
      </c>
      <c r="AE165" s="18" t="s">
        <v>2983</v>
      </c>
      <c r="AF165" s="16">
        <v>10</v>
      </c>
      <c r="AG165" s="18" t="s">
        <v>2984</v>
      </c>
      <c r="AH165" s="16"/>
      <c r="AI165" s="18"/>
      <c r="AJ165" s="16"/>
      <c r="AK165" s="18"/>
      <c r="AL165" s="16"/>
      <c r="AM165" s="18"/>
      <c r="AN165" s="16"/>
      <c r="AO165" s="18"/>
      <c r="AP165" s="16" t="s">
        <v>79</v>
      </c>
      <c r="AQ165" s="18" t="s">
        <v>2985</v>
      </c>
      <c r="AR165" s="16"/>
      <c r="AS165" s="20">
        <f>SUM(H165,J165,L165,N165,P165,R165,T165,V165,X165,Z165,AB165,AD165,AF165,AH165,AJ165,AL165,AN165)</f>
        <v>89</v>
      </c>
      <c r="AT165" s="14">
        <f>IF(C165="","",DATE(YEAR(C165),MONTH(C165),1))</f>
        <v>46113</v>
      </c>
      <c r="AU165" s="16" t="str">
        <f>IF(AT165="","",TEXT(AT165,"mmmm yyyy"))</f>
        <v>April 2026</v>
      </c>
      <c r="AV165" s="14">
        <f>IF(C165="","",C165-WEEKDAY(C165,2)+1)</f>
        <v>46118</v>
      </c>
      <c r="AW165" s="14">
        <f>IF(AV165="","",AV165+6)</f>
        <v>46124</v>
      </c>
      <c r="AX165" s="16" t="str">
        <f>IF(AV165="","",TEXT(AV165,"dd/mm/yyyy")&amp;" - "&amp;TEXT(AW165,"dd/mm/yyyy"))</f>
        <v>06/04/2026 - 12/04/2026</v>
      </c>
      <c r="AY165" s="16">
        <f>IF(B165="","",COUNTIFS($B$5:B165,B165,$AT$5:AT165,AT165))</f>
        <v>3</v>
      </c>
      <c r="AZ165" s="16">
        <f>IF(B165="","",COUNTIFS($B$5:B165,B165,$AV$5:AV165,AV165))</f>
        <v>3</v>
      </c>
      <c r="BA165" s="16" t="str">
        <f>IF(B165="","",TEXT(AY165,"00")&amp;"|"&amp;B165&amp;"|"&amp;TEXT(AT165,"yyyymmdd"))</f>
        <v>03|Sunijtra Siritip|20260401</v>
      </c>
      <c r="BB165" s="16" t="str">
        <f>IF(B165="","",TEXT(AZ165,"00")&amp;"|"&amp;B165&amp;"|"&amp;TEXT(AV165,"yyyymmdd"))</f>
        <v>03|Sunijtra Siritip|20260406</v>
      </c>
      <c r="BC165" s="16">
        <f>IF(OR(AQ165="YES",AQ165="Yes",AQ165="Y",AQ165=1),1,0)</f>
        <v>0</v>
      </c>
      <c r="BD165" s="52" t="s">
        <v>2986</v>
      </c>
      <c r="BE165" t="s">
        <v>2987</v>
      </c>
      <c r="BF165" t="s">
        <v>2338</v>
      </c>
    </row>
    <row r="166" spans="1:58" ht="15" customHeight="1">
      <c r="A166" s="12">
        <v>46129.984799502323</v>
      </c>
      <c r="B166" s="13" t="s">
        <v>256</v>
      </c>
      <c r="C166" s="14">
        <v>46120</v>
      </c>
      <c r="D166" s="15">
        <v>0.84166666666666667</v>
      </c>
      <c r="E166" s="15">
        <v>0.84722222222222221</v>
      </c>
      <c r="F166" s="16" t="s">
        <v>3082</v>
      </c>
      <c r="G166" s="17" t="s">
        <v>3083</v>
      </c>
      <c r="H166" s="16">
        <v>10</v>
      </c>
      <c r="I166" s="22" t="s">
        <v>3069</v>
      </c>
      <c r="J166" s="16">
        <v>10</v>
      </c>
      <c r="K166" s="18" t="s">
        <v>3084</v>
      </c>
      <c r="L166" s="16">
        <v>8</v>
      </c>
      <c r="M166" s="18" t="s">
        <v>3085</v>
      </c>
      <c r="N166" s="16">
        <v>9</v>
      </c>
      <c r="O166" s="22" t="s">
        <v>3086</v>
      </c>
      <c r="P166" s="16">
        <v>7</v>
      </c>
      <c r="Q166" s="23" t="s">
        <v>3087</v>
      </c>
      <c r="R166" s="16">
        <v>4</v>
      </c>
      <c r="S166" s="23" t="s">
        <v>3088</v>
      </c>
      <c r="T166" s="16"/>
      <c r="U166" s="18"/>
      <c r="V166" s="16">
        <v>10</v>
      </c>
      <c r="W166" s="22" t="s">
        <v>3089</v>
      </c>
      <c r="X166" s="16">
        <v>9</v>
      </c>
      <c r="Y166" s="22" t="s">
        <v>3090</v>
      </c>
      <c r="Z166" s="16"/>
      <c r="AA166" s="18"/>
      <c r="AB166" s="16">
        <v>5</v>
      </c>
      <c r="AC166" s="18" t="s">
        <v>3061</v>
      </c>
      <c r="AD166" s="16">
        <v>5</v>
      </c>
      <c r="AE166" s="18" t="s">
        <v>3091</v>
      </c>
      <c r="AF166" s="16">
        <v>10</v>
      </c>
      <c r="AG166" s="18" t="s">
        <v>3092</v>
      </c>
      <c r="AH166" s="16"/>
      <c r="AI166" s="18"/>
      <c r="AJ166" s="16"/>
      <c r="AK166" s="18"/>
      <c r="AL166" s="16"/>
      <c r="AM166" s="18"/>
      <c r="AN166" s="16"/>
      <c r="AO166" s="18"/>
      <c r="AP166" s="16" t="s">
        <v>79</v>
      </c>
      <c r="AQ166" s="18" t="s">
        <v>3093</v>
      </c>
      <c r="AR166" s="16"/>
      <c r="AS166" s="20">
        <f>SUM(H166,J166,L166,N166,P166,R166,T166,V166,X166,Z166,AB166,AD166,AF166,AH166,AJ166,AL166,AN166)</f>
        <v>87</v>
      </c>
      <c r="AT166" s="14">
        <f>IF(C166="","",DATE(YEAR(C166),MONTH(C166),1))</f>
        <v>46113</v>
      </c>
      <c r="AU166" s="16" t="str">
        <f>IF(AT166="","",TEXT(AT166,"mmmm yyyy"))</f>
        <v>April 2026</v>
      </c>
      <c r="AV166" s="14">
        <f>IF(C166="","",C166-WEEKDAY(C166,2)+1)</f>
        <v>46118</v>
      </c>
      <c r="AW166" s="14">
        <f>IF(AV166="","",AV166+6)</f>
        <v>46124</v>
      </c>
      <c r="AX166" s="16" t="str">
        <f>IF(AV166="","",TEXT(AV166,"dd/mm/yyyy")&amp;" - "&amp;TEXT(AW166,"dd/mm/yyyy"))</f>
        <v>06/04/2026 - 12/04/2026</v>
      </c>
      <c r="AY166" s="16">
        <f>IF(B166="","",COUNTIFS($B$5:B166,B166,$AT$5:AT166,AT166))</f>
        <v>6</v>
      </c>
      <c r="AZ166" s="16">
        <f>IF(B166="","",COUNTIFS($B$5:B166,B166,$AV$5:AV166,AV166))</f>
        <v>4</v>
      </c>
      <c r="BA166" s="16" t="str">
        <f>IF(B166="","",TEXT(AY166,"00")&amp;"|"&amp;B166&amp;"|"&amp;TEXT(AT166,"yyyymmdd"))</f>
        <v>06|Supakrit Promkhamnoi|20260401</v>
      </c>
      <c r="BB166" s="16" t="str">
        <f>IF(B166="","",TEXT(AZ166,"00")&amp;"|"&amp;B166&amp;"|"&amp;TEXT(AV166,"yyyymmdd"))</f>
        <v>04|Supakrit Promkhamnoi|20260406</v>
      </c>
      <c r="BC166" s="16">
        <f>IF(OR(AQ166="YES",AQ166="Yes",AQ166="Y",AQ166=1),1,0)</f>
        <v>0</v>
      </c>
      <c r="BD166" s="52" t="s">
        <v>3094</v>
      </c>
      <c r="BE166" t="s">
        <v>3095</v>
      </c>
      <c r="BF166" t="s">
        <v>2338</v>
      </c>
    </row>
    <row r="167" spans="1:58" ht="15" customHeight="1">
      <c r="A167" s="12">
        <v>46129.654448321759</v>
      </c>
      <c r="B167" s="13" t="s">
        <v>123</v>
      </c>
      <c r="C167" s="14">
        <v>46121</v>
      </c>
      <c r="D167" s="15">
        <v>0.87777777777777777</v>
      </c>
      <c r="E167" s="15">
        <v>0.88888888888888884</v>
      </c>
      <c r="F167" s="16" t="s">
        <v>2760</v>
      </c>
      <c r="G167" s="17" t="s">
        <v>2761</v>
      </c>
      <c r="H167" s="16">
        <v>10</v>
      </c>
      <c r="I167" s="22" t="s">
        <v>2762</v>
      </c>
      <c r="J167" s="16">
        <v>10</v>
      </c>
      <c r="K167" s="18" t="s">
        <v>2763</v>
      </c>
      <c r="L167" s="16">
        <v>10</v>
      </c>
      <c r="M167" s="18" t="s">
        <v>2764</v>
      </c>
      <c r="N167" s="16">
        <v>10</v>
      </c>
      <c r="O167" s="22" t="s">
        <v>2765</v>
      </c>
      <c r="P167" s="16">
        <v>8</v>
      </c>
      <c r="Q167" s="23" t="s">
        <v>2766</v>
      </c>
      <c r="R167" s="16">
        <v>5</v>
      </c>
      <c r="S167" s="23" t="s">
        <v>2767</v>
      </c>
      <c r="T167" s="16"/>
      <c r="U167" s="18"/>
      <c r="V167" s="16">
        <v>14</v>
      </c>
      <c r="W167" s="22" t="s">
        <v>2768</v>
      </c>
      <c r="X167" s="16">
        <v>9</v>
      </c>
      <c r="Y167" s="22" t="s">
        <v>2769</v>
      </c>
      <c r="Z167" s="16"/>
      <c r="AA167" s="18"/>
      <c r="AB167" s="16">
        <v>5</v>
      </c>
      <c r="AC167" s="18" t="s">
        <v>2770</v>
      </c>
      <c r="AD167" s="16">
        <v>5</v>
      </c>
      <c r="AE167" s="18" t="s">
        <v>2771</v>
      </c>
      <c r="AF167" s="16">
        <v>10</v>
      </c>
      <c r="AG167" s="18" t="s">
        <v>2728</v>
      </c>
      <c r="AH167" s="16"/>
      <c r="AI167" s="18"/>
      <c r="AJ167" s="16"/>
      <c r="AK167" s="18"/>
      <c r="AL167" s="16"/>
      <c r="AM167" s="18"/>
      <c r="AN167" s="16"/>
      <c r="AO167" s="18"/>
      <c r="AP167" s="16" t="s">
        <v>79</v>
      </c>
      <c r="AQ167" s="18" t="s">
        <v>2772</v>
      </c>
      <c r="AR167" s="16"/>
      <c r="AS167" s="20">
        <f>SUM(H167,J167,L167,N167,P167,R167,T167,V167,X167,Z167,AB167,AD167,AF167,AH167,AJ167,AL167,AN167)</f>
        <v>96</v>
      </c>
      <c r="AT167" s="14">
        <f>IF(C167="","",DATE(YEAR(C167),MONTH(C167),1))</f>
        <v>46113</v>
      </c>
      <c r="AU167" s="16" t="str">
        <f>IF(AT167="","",TEXT(AT167,"mmmm yyyy"))</f>
        <v>April 2026</v>
      </c>
      <c r="AV167" s="14">
        <f>IF(C167="","",C167-WEEKDAY(C167,2)+1)</f>
        <v>46118</v>
      </c>
      <c r="AW167" s="14">
        <f>IF(AV167="","",AV167+6)</f>
        <v>46124</v>
      </c>
      <c r="AX167" s="16" t="str">
        <f>IF(AV167="","",TEXT(AV167,"dd/mm/yyyy")&amp;" - "&amp;TEXT(AW167,"dd/mm/yyyy"))</f>
        <v>06/04/2026 - 12/04/2026</v>
      </c>
      <c r="AY167" s="16">
        <f>IF(B167="","",COUNTIFS($B$5:B167,B167,$AT$5:AT167,AT167))</f>
        <v>3</v>
      </c>
      <c r="AZ167" s="16">
        <f>IF(B167="","",COUNTIFS($B$5:B167,B167,$AV$5:AV167,AV167))</f>
        <v>1</v>
      </c>
      <c r="BA167" s="16" t="str">
        <f>IF(B167="","",TEXT(AY167,"00")&amp;"|"&amp;B167&amp;"|"&amp;TEXT(AT167,"yyyymmdd"))</f>
        <v>03|Jariyawadee Taboodda|20260401</v>
      </c>
      <c r="BB167" s="16" t="str">
        <f>IF(B167="","",TEXT(AZ167,"00")&amp;"|"&amp;B167&amp;"|"&amp;TEXT(AV167,"yyyymmdd"))</f>
        <v>01|Jariyawadee Taboodda|20260406</v>
      </c>
      <c r="BC167" s="16">
        <f>IF(OR(AQ167="YES",AQ167="Yes",AQ167="Y",AQ167=1),1,0)</f>
        <v>0</v>
      </c>
      <c r="BD167" s="52" t="s">
        <v>2773</v>
      </c>
      <c r="BE167" t="s">
        <v>2774</v>
      </c>
      <c r="BF167" t="s">
        <v>2338</v>
      </c>
    </row>
    <row r="168" spans="1:58" ht="15" customHeight="1">
      <c r="A168" s="12">
        <v>46129.727499004628</v>
      </c>
      <c r="B168" s="13" t="s">
        <v>81</v>
      </c>
      <c r="C168" s="14">
        <v>46121</v>
      </c>
      <c r="D168" s="15">
        <v>0.39583333333333331</v>
      </c>
      <c r="E168" s="15">
        <v>0.41041666666666671</v>
      </c>
      <c r="F168" s="16" t="s">
        <v>2788</v>
      </c>
      <c r="G168" s="17" t="s">
        <v>2789</v>
      </c>
      <c r="H168" s="16">
        <v>10</v>
      </c>
      <c r="I168" s="22" t="s">
        <v>2762</v>
      </c>
      <c r="J168" s="16">
        <v>10</v>
      </c>
      <c r="K168" s="18" t="s">
        <v>2790</v>
      </c>
      <c r="L168" s="16">
        <v>7</v>
      </c>
      <c r="M168" s="18" t="s">
        <v>2791</v>
      </c>
      <c r="N168" s="16">
        <v>8</v>
      </c>
      <c r="O168" s="22" t="s">
        <v>2792</v>
      </c>
      <c r="P168" s="16">
        <v>7</v>
      </c>
      <c r="Q168" s="23" t="s">
        <v>2793</v>
      </c>
      <c r="R168" s="16">
        <v>4</v>
      </c>
      <c r="S168" s="23" t="s">
        <v>2794</v>
      </c>
      <c r="T168" s="16"/>
      <c r="U168" s="18"/>
      <c r="V168" s="16">
        <v>11</v>
      </c>
      <c r="W168" s="22" t="s">
        <v>2795</v>
      </c>
      <c r="X168" s="16">
        <v>8</v>
      </c>
      <c r="Y168" s="22" t="s">
        <v>2796</v>
      </c>
      <c r="Z168" s="16"/>
      <c r="AA168" s="18"/>
      <c r="AB168" s="16">
        <v>5</v>
      </c>
      <c r="AC168" s="18" t="s">
        <v>2796</v>
      </c>
      <c r="AD168" s="16">
        <v>5</v>
      </c>
      <c r="AE168" s="18" t="s">
        <v>2755</v>
      </c>
      <c r="AF168" s="16">
        <v>10</v>
      </c>
      <c r="AG168" s="18" t="s">
        <v>2728</v>
      </c>
      <c r="AH168" s="16"/>
      <c r="AI168" s="18"/>
      <c r="AJ168" s="16"/>
      <c r="AK168" s="18"/>
      <c r="AL168" s="16"/>
      <c r="AM168" s="18"/>
      <c r="AN168" s="16"/>
      <c r="AO168" s="18"/>
      <c r="AP168" s="16" t="s">
        <v>79</v>
      </c>
      <c r="AQ168" s="18" t="s">
        <v>2797</v>
      </c>
      <c r="AR168" s="16"/>
      <c r="AS168" s="20">
        <f>SUM(H168,J168,L168,N168,P168,R168,T168,V168,X168,Z168,AB168,AD168,AF168,AH168,AJ168,AL168,AN168)</f>
        <v>85</v>
      </c>
      <c r="AT168" s="14">
        <f>IF(C168="","",DATE(YEAR(C168),MONTH(C168),1))</f>
        <v>46113</v>
      </c>
      <c r="AU168" s="16" t="str">
        <f>IF(AT168="","",TEXT(AT168,"mmmm yyyy"))</f>
        <v>April 2026</v>
      </c>
      <c r="AV168" s="14">
        <f>IF(C168="","",C168-WEEKDAY(C168,2)+1)</f>
        <v>46118</v>
      </c>
      <c r="AW168" s="14">
        <f>IF(AV168="","",AV168+6)</f>
        <v>46124</v>
      </c>
      <c r="AX168" s="16" t="str">
        <f>IF(AV168="","",TEXT(AV168,"dd/mm/yyyy")&amp;" - "&amp;TEXT(AW168,"dd/mm/yyyy"))</f>
        <v>06/04/2026 - 12/04/2026</v>
      </c>
      <c r="AY168" s="16">
        <f>IF(B168="","",COUNTIFS($B$5:B168,B168,$AT$5:AT168,AT168))</f>
        <v>4</v>
      </c>
      <c r="AZ168" s="16">
        <f>IF(B168="","",COUNTIFS($B$5:B168,B168,$AV$5:AV168,AV168))</f>
        <v>2</v>
      </c>
      <c r="BA168" s="16" t="str">
        <f>IF(B168="","",TEXT(AY168,"00")&amp;"|"&amp;B168&amp;"|"&amp;TEXT(AT168,"yyyymmdd"))</f>
        <v>04|Jureeporn Piddum|20260401</v>
      </c>
      <c r="BB168" s="16" t="str">
        <f>IF(B168="","",TEXT(AZ168,"00")&amp;"|"&amp;B168&amp;"|"&amp;TEXT(AV168,"yyyymmdd"))</f>
        <v>02|Jureeporn Piddum|20260406</v>
      </c>
      <c r="BC168" s="16">
        <f>IF(OR(AQ168="YES",AQ168="Yes",AQ168="Y",AQ168=1),1,0)</f>
        <v>0</v>
      </c>
      <c r="BD168" s="52" t="s">
        <v>2798</v>
      </c>
      <c r="BE168" t="s">
        <v>2799</v>
      </c>
      <c r="BF168" t="s">
        <v>2338</v>
      </c>
    </row>
    <row r="169" spans="1:58" ht="15" customHeight="1">
      <c r="A169" s="12">
        <v>46129.733086192129</v>
      </c>
      <c r="B169" s="13" t="s">
        <v>81</v>
      </c>
      <c r="C169" s="14">
        <v>46121</v>
      </c>
      <c r="D169" s="15">
        <v>0.46527777777777779</v>
      </c>
      <c r="E169" s="15">
        <v>0.47499999999999998</v>
      </c>
      <c r="F169" s="16" t="s">
        <v>2800</v>
      </c>
      <c r="G169" s="17" t="s">
        <v>2801</v>
      </c>
      <c r="H169" s="16">
        <v>10</v>
      </c>
      <c r="I169" s="22" t="s">
        <v>2718</v>
      </c>
      <c r="J169" s="16">
        <v>10</v>
      </c>
      <c r="K169" s="18" t="s">
        <v>2802</v>
      </c>
      <c r="L169" s="16">
        <v>7</v>
      </c>
      <c r="M169" s="18" t="s">
        <v>2803</v>
      </c>
      <c r="N169" s="16">
        <v>6</v>
      </c>
      <c r="O169" s="22" t="s">
        <v>2804</v>
      </c>
      <c r="P169" s="16">
        <v>5</v>
      </c>
      <c r="Q169" s="23" t="s">
        <v>2805</v>
      </c>
      <c r="R169" s="16">
        <v>3</v>
      </c>
      <c r="S169" s="23" t="s">
        <v>2806</v>
      </c>
      <c r="T169" s="16"/>
      <c r="U169" s="18"/>
      <c r="V169" s="16">
        <v>8</v>
      </c>
      <c r="W169" s="22" t="s">
        <v>2807</v>
      </c>
      <c r="X169" s="16">
        <v>6</v>
      </c>
      <c r="Y169" s="22" t="s">
        <v>2808</v>
      </c>
      <c r="Z169" s="16"/>
      <c r="AA169" s="18"/>
      <c r="AB169" s="16">
        <v>5</v>
      </c>
      <c r="AC169" s="18" t="s">
        <v>2726</v>
      </c>
      <c r="AD169" s="16">
        <v>5</v>
      </c>
      <c r="AE169" s="18" t="s">
        <v>2755</v>
      </c>
      <c r="AF169" s="16">
        <v>10</v>
      </c>
      <c r="AG169" s="18" t="s">
        <v>2728</v>
      </c>
      <c r="AH169" s="16"/>
      <c r="AI169" s="18"/>
      <c r="AJ169" s="16"/>
      <c r="AK169" s="18"/>
      <c r="AL169" s="16"/>
      <c r="AM169" s="18"/>
      <c r="AN169" s="16"/>
      <c r="AO169" s="18"/>
      <c r="AP169" s="16" t="s">
        <v>79</v>
      </c>
      <c r="AQ169" s="18" t="s">
        <v>2809</v>
      </c>
      <c r="AR169" s="16"/>
      <c r="AS169" s="20">
        <f>SUM(H169,J169,L169,N169,P169,R169,T169,V169,X169,Z169,AB169,AD169,AF169,AH169,AJ169,AL169,AN169)</f>
        <v>75</v>
      </c>
      <c r="AT169" s="14">
        <f>IF(C169="","",DATE(YEAR(C169),MONTH(C169),1))</f>
        <v>46113</v>
      </c>
      <c r="AU169" s="16" t="str">
        <f>IF(AT169="","",TEXT(AT169,"mmmm yyyy"))</f>
        <v>April 2026</v>
      </c>
      <c r="AV169" s="14">
        <f>IF(C169="","",C169-WEEKDAY(C169,2)+1)</f>
        <v>46118</v>
      </c>
      <c r="AW169" s="14">
        <f>IF(AV169="","",AV169+6)</f>
        <v>46124</v>
      </c>
      <c r="AX169" s="16" t="str">
        <f>IF(AV169="","",TEXT(AV169,"dd/mm/yyyy")&amp;" - "&amp;TEXT(AW169,"dd/mm/yyyy"))</f>
        <v>06/04/2026 - 12/04/2026</v>
      </c>
      <c r="AY169" s="16">
        <f>IF(B169="","",COUNTIFS($B$5:B169,B169,$AT$5:AT169,AT169))</f>
        <v>5</v>
      </c>
      <c r="AZ169" s="16">
        <f>IF(B169="","",COUNTIFS($B$5:B169,B169,$AV$5:AV169,AV169))</f>
        <v>3</v>
      </c>
      <c r="BA169" s="16" t="str">
        <f>IF(B169="","",TEXT(AY169,"00")&amp;"|"&amp;B169&amp;"|"&amp;TEXT(AT169,"yyyymmdd"))</f>
        <v>05|Jureeporn Piddum|20260401</v>
      </c>
      <c r="BB169" s="16" t="str">
        <f>IF(B169="","",TEXT(AZ169,"00")&amp;"|"&amp;B169&amp;"|"&amp;TEXT(AV169,"yyyymmdd"))</f>
        <v>03|Jureeporn Piddum|20260406</v>
      </c>
      <c r="BC169" s="16">
        <f>IF(OR(AQ169="YES",AQ169="Yes",AQ169="Y",AQ169=1),1,0)</f>
        <v>0</v>
      </c>
      <c r="BD169" s="52" t="s">
        <v>2810</v>
      </c>
      <c r="BE169" t="s">
        <v>2811</v>
      </c>
      <c r="BF169" t="s">
        <v>2338</v>
      </c>
    </row>
    <row r="170" spans="1:58" ht="15" customHeight="1">
      <c r="A170" s="12">
        <v>46129.808285694453</v>
      </c>
      <c r="B170" s="13" t="s">
        <v>385</v>
      </c>
      <c r="C170" s="14">
        <v>46121</v>
      </c>
      <c r="D170" s="15">
        <v>0.58750000000000002</v>
      </c>
      <c r="E170" s="15">
        <v>0.59166666666666667</v>
      </c>
      <c r="F170" s="16" t="s">
        <v>2885</v>
      </c>
      <c r="G170" s="17" t="s">
        <v>2886</v>
      </c>
      <c r="H170" s="16">
        <v>10</v>
      </c>
      <c r="I170" s="22" t="s">
        <v>2887</v>
      </c>
      <c r="J170" s="16">
        <v>10</v>
      </c>
      <c r="K170" s="18" t="s">
        <v>2888</v>
      </c>
      <c r="L170" s="16">
        <v>9</v>
      </c>
      <c r="M170" s="18" t="s">
        <v>2889</v>
      </c>
      <c r="N170" s="16">
        <v>8</v>
      </c>
      <c r="O170" s="22" t="s">
        <v>2890</v>
      </c>
      <c r="P170" s="16">
        <v>7</v>
      </c>
      <c r="Q170" s="23" t="s">
        <v>2891</v>
      </c>
      <c r="R170" s="16">
        <v>4</v>
      </c>
      <c r="S170" s="23" t="s">
        <v>2892</v>
      </c>
      <c r="T170" s="16"/>
      <c r="U170" s="18"/>
      <c r="V170" s="16">
        <v>9</v>
      </c>
      <c r="W170" s="22" t="s">
        <v>2893</v>
      </c>
      <c r="X170" s="16">
        <v>7</v>
      </c>
      <c r="Y170" s="22" t="s">
        <v>2894</v>
      </c>
      <c r="Z170" s="16"/>
      <c r="AA170" s="18"/>
      <c r="AB170" s="16">
        <v>5</v>
      </c>
      <c r="AC170" s="18" t="s">
        <v>2726</v>
      </c>
      <c r="AD170" s="16">
        <v>5</v>
      </c>
      <c r="AE170" s="18" t="s">
        <v>2755</v>
      </c>
      <c r="AF170" s="16">
        <v>10</v>
      </c>
      <c r="AG170" s="18" t="s">
        <v>2728</v>
      </c>
      <c r="AH170" s="16"/>
      <c r="AI170" s="18"/>
      <c r="AJ170" s="16"/>
      <c r="AK170" s="18"/>
      <c r="AL170" s="16"/>
      <c r="AM170" s="18"/>
      <c r="AN170" s="16"/>
      <c r="AO170" s="18"/>
      <c r="AP170" s="16" t="s">
        <v>79</v>
      </c>
      <c r="AQ170" s="18" t="s">
        <v>2895</v>
      </c>
      <c r="AR170" s="16"/>
      <c r="AS170" s="20">
        <f>SUM(H170,J170,L170,N170,P170,R170,T170,V170,X170,Z170,AB170,AD170,AF170,AH170,AJ170,AL170,AN170)</f>
        <v>84</v>
      </c>
      <c r="AT170" s="14">
        <f>IF(C170="","",DATE(YEAR(C170),MONTH(C170),1))</f>
        <v>46113</v>
      </c>
      <c r="AU170" s="16" t="str">
        <f>IF(AT170="","",TEXT(AT170,"mmmm yyyy"))</f>
        <v>April 2026</v>
      </c>
      <c r="AV170" s="14">
        <f>IF(C170="","",C170-WEEKDAY(C170,2)+1)</f>
        <v>46118</v>
      </c>
      <c r="AW170" s="14">
        <f>IF(AV170="","",AV170+6)</f>
        <v>46124</v>
      </c>
      <c r="AX170" s="16" t="str">
        <f>IF(AV170="","",TEXT(AV170,"dd/mm/yyyy")&amp;" - "&amp;TEXT(AW170,"dd/mm/yyyy"))</f>
        <v>06/04/2026 - 12/04/2026</v>
      </c>
      <c r="AY170" s="16">
        <f>IF(B170="","",COUNTIFS($B$5:B170,B170,$AT$5:AT170,AT170))</f>
        <v>5</v>
      </c>
      <c r="AZ170" s="16">
        <f>IF(B170="","",COUNTIFS($B$5:B170,B170,$AV$5:AV170,AV170))</f>
        <v>3</v>
      </c>
      <c r="BA170" s="16" t="str">
        <f>IF(B170="","",TEXT(AY170,"00")&amp;"|"&amp;B170&amp;"|"&amp;TEXT(AT170,"yyyymmdd"))</f>
        <v>05|Natcha Chai-in|20260401</v>
      </c>
      <c r="BB170" s="16" t="str">
        <f>IF(B170="","",TEXT(AZ170,"00")&amp;"|"&amp;B170&amp;"|"&amp;TEXT(AV170,"yyyymmdd"))</f>
        <v>03|Natcha Chai-in|20260406</v>
      </c>
      <c r="BC170" s="16">
        <f>IF(OR(AQ170="YES",AQ170="Yes",AQ170="Y",AQ170=1),1,0)</f>
        <v>0</v>
      </c>
      <c r="BD170" s="52" t="s">
        <v>2896</v>
      </c>
      <c r="BE170" t="s">
        <v>2897</v>
      </c>
      <c r="BF170" t="s">
        <v>2338</v>
      </c>
    </row>
    <row r="171" spans="1:58" ht="15" customHeight="1">
      <c r="A171" s="12">
        <v>46129.832981932872</v>
      </c>
      <c r="B171" s="13" t="s">
        <v>143</v>
      </c>
      <c r="C171" s="14">
        <v>46121</v>
      </c>
      <c r="D171" s="15">
        <v>0.76875000000000004</v>
      </c>
      <c r="E171" s="15">
        <v>0.77361111111111114</v>
      </c>
      <c r="F171" s="16" t="s">
        <v>2919</v>
      </c>
      <c r="G171" s="17" t="s">
        <v>2920</v>
      </c>
      <c r="H171" s="16">
        <v>10</v>
      </c>
      <c r="I171" s="22" t="s">
        <v>2887</v>
      </c>
      <c r="J171" s="16">
        <v>10</v>
      </c>
      <c r="K171" s="18" t="s">
        <v>2921</v>
      </c>
      <c r="L171" s="16">
        <v>10</v>
      </c>
      <c r="M171" s="18" t="s">
        <v>2922</v>
      </c>
      <c r="N171" s="16">
        <v>4</v>
      </c>
      <c r="O171" s="22" t="s">
        <v>2923</v>
      </c>
      <c r="P171" s="16">
        <v>5</v>
      </c>
      <c r="Q171" s="23" t="s">
        <v>2924</v>
      </c>
      <c r="R171" s="16">
        <v>3</v>
      </c>
      <c r="S171" s="23" t="s">
        <v>2925</v>
      </c>
      <c r="T171" s="16"/>
      <c r="U171" s="18"/>
      <c r="V171" s="16">
        <v>6</v>
      </c>
      <c r="W171" s="22" t="s">
        <v>2926</v>
      </c>
      <c r="X171" s="16">
        <v>6</v>
      </c>
      <c r="Y171" s="22" t="s">
        <v>2927</v>
      </c>
      <c r="Z171" s="16"/>
      <c r="AA171" s="18"/>
      <c r="AB171" s="16">
        <v>5</v>
      </c>
      <c r="AC171" s="18" t="s">
        <v>2928</v>
      </c>
      <c r="AD171" s="16">
        <v>5</v>
      </c>
      <c r="AE171" s="18" t="s">
        <v>2907</v>
      </c>
      <c r="AF171" s="16">
        <v>10</v>
      </c>
      <c r="AG171" s="18" t="s">
        <v>2907</v>
      </c>
      <c r="AH171" s="16"/>
      <c r="AI171" s="18"/>
      <c r="AJ171" s="16"/>
      <c r="AK171" s="18"/>
      <c r="AL171" s="16"/>
      <c r="AM171" s="18"/>
      <c r="AN171" s="16"/>
      <c r="AO171" s="18"/>
      <c r="AP171" s="16" t="s">
        <v>79</v>
      </c>
      <c r="AQ171" s="18" t="s">
        <v>2929</v>
      </c>
      <c r="AR171" s="16"/>
      <c r="AS171" s="20">
        <f>SUM(H171,J171,L171,N171,P171,R171,T171,V171,X171,Z171,AB171,AD171,AF171,AH171,AJ171,AL171,AN171)</f>
        <v>74</v>
      </c>
      <c r="AT171" s="14">
        <f>IF(C171="","",DATE(YEAR(C171),MONTH(C171),1))</f>
        <v>46113</v>
      </c>
      <c r="AU171" s="16" t="str">
        <f>IF(AT171="","",TEXT(AT171,"mmmm yyyy"))</f>
        <v>April 2026</v>
      </c>
      <c r="AV171" s="14">
        <f>IF(C171="","",C171-WEEKDAY(C171,2)+1)</f>
        <v>46118</v>
      </c>
      <c r="AW171" s="14">
        <f>IF(AV171="","",AV171+6)</f>
        <v>46124</v>
      </c>
      <c r="AX171" s="16" t="str">
        <f>IF(AV171="","",TEXT(AV171,"dd/mm/yyyy")&amp;" - "&amp;TEXT(AW171,"dd/mm/yyyy"))</f>
        <v>06/04/2026 - 12/04/2026</v>
      </c>
      <c r="AY171" s="16">
        <f>IF(B171="","",COUNTIFS($B$5:B171,B171,$AT$5:AT171,AT171))</f>
        <v>5</v>
      </c>
      <c r="AZ171" s="16">
        <f>IF(B171="","",COUNTIFS($B$5:B171,B171,$AV$5:AV171,AV171))</f>
        <v>3</v>
      </c>
      <c r="BA171" s="16" t="str">
        <f>IF(B171="","",TEXT(AY171,"00")&amp;"|"&amp;B171&amp;"|"&amp;TEXT(AT171,"yyyymmdd"))</f>
        <v>05|Nattapol Suprom|20260401</v>
      </c>
      <c r="BB171" s="16" t="str">
        <f>IF(B171="","",TEXT(AZ171,"00")&amp;"|"&amp;B171&amp;"|"&amp;TEXT(AV171,"yyyymmdd"))</f>
        <v>03|Nattapol Suprom|20260406</v>
      </c>
      <c r="BC171" s="16">
        <f>IF(OR(AQ171="YES",AQ171="Yes",AQ171="Y",AQ171=1),1,0)</f>
        <v>0</v>
      </c>
      <c r="BD171" s="52" t="s">
        <v>2930</v>
      </c>
      <c r="BE171" t="s">
        <v>2931</v>
      </c>
      <c r="BF171" t="s">
        <v>2338</v>
      </c>
    </row>
    <row r="172" spans="1:58" ht="15" customHeight="1">
      <c r="A172" s="12">
        <v>46129.998046956018</v>
      </c>
      <c r="B172" s="13" t="s">
        <v>290</v>
      </c>
      <c r="C172" s="14">
        <v>46121</v>
      </c>
      <c r="D172" s="15">
        <v>0.48125000000000001</v>
      </c>
      <c r="E172" s="15">
        <v>0.51041666666666663</v>
      </c>
      <c r="F172" s="16" t="s">
        <v>3112</v>
      </c>
      <c r="G172" s="17" t="s">
        <v>3113</v>
      </c>
      <c r="H172" s="16">
        <v>9</v>
      </c>
      <c r="I172" s="22" t="s">
        <v>3114</v>
      </c>
      <c r="J172" s="16">
        <v>10</v>
      </c>
      <c r="K172" s="18" t="s">
        <v>3115</v>
      </c>
      <c r="L172" s="16">
        <v>4</v>
      </c>
      <c r="M172" s="18" t="s">
        <v>3116</v>
      </c>
      <c r="N172" s="16">
        <v>6</v>
      </c>
      <c r="O172" s="22" t="s">
        <v>3117</v>
      </c>
      <c r="P172" s="16">
        <v>4</v>
      </c>
      <c r="Q172" s="23" t="s">
        <v>3118</v>
      </c>
      <c r="R172" s="16">
        <v>3</v>
      </c>
      <c r="S172" s="23" t="s">
        <v>3119</v>
      </c>
      <c r="T172" s="16"/>
      <c r="U172" s="18"/>
      <c r="V172" s="16">
        <v>6</v>
      </c>
      <c r="W172" s="22" t="s">
        <v>3120</v>
      </c>
      <c r="X172" s="16">
        <v>5</v>
      </c>
      <c r="Y172" s="22" t="s">
        <v>3121</v>
      </c>
      <c r="Z172" s="16"/>
      <c r="AA172" s="18"/>
      <c r="AB172" s="16">
        <v>5</v>
      </c>
      <c r="AC172" s="18" t="s">
        <v>3122</v>
      </c>
      <c r="AD172" s="16">
        <v>5</v>
      </c>
      <c r="AE172" s="18" t="s">
        <v>3123</v>
      </c>
      <c r="AF172" s="16">
        <v>8</v>
      </c>
      <c r="AG172" s="18" t="s">
        <v>3124</v>
      </c>
      <c r="AH172" s="16"/>
      <c r="AI172" s="18"/>
      <c r="AJ172" s="16"/>
      <c r="AK172" s="18"/>
      <c r="AL172" s="16"/>
      <c r="AM172" s="18"/>
      <c r="AN172" s="16"/>
      <c r="AO172" s="18"/>
      <c r="AP172" s="16" t="s">
        <v>79</v>
      </c>
      <c r="AQ172" s="18" t="s">
        <v>3125</v>
      </c>
      <c r="AR172" s="16"/>
      <c r="AS172" s="20">
        <f>SUM(H172,J172,L172,N172,P172,R172,T172,V172,X172,Z172,AB172,AD172,AF172,AH172,AJ172,AL172,AN172)</f>
        <v>65</v>
      </c>
      <c r="AT172" s="14">
        <f>IF(C172="","",DATE(YEAR(C172),MONTH(C172),1))</f>
        <v>46113</v>
      </c>
      <c r="AU172" s="16" t="str">
        <f>IF(AT172="","",TEXT(AT172,"mmmm yyyy"))</f>
        <v>April 2026</v>
      </c>
      <c r="AV172" s="14">
        <f>IF(C172="","",C172-WEEKDAY(C172,2)+1)</f>
        <v>46118</v>
      </c>
      <c r="AW172" s="14">
        <f>IF(AV172="","",AV172+6)</f>
        <v>46124</v>
      </c>
      <c r="AX172" s="16" t="str">
        <f>IF(AV172="","",TEXT(AV172,"dd/mm/yyyy")&amp;" - "&amp;TEXT(AW172,"dd/mm/yyyy"))</f>
        <v>06/04/2026 - 12/04/2026</v>
      </c>
      <c r="AY172" s="16">
        <f>IF(B172="","",COUNTIFS($B$5:B172,B172,$AT$5:AT172,AT172))</f>
        <v>5</v>
      </c>
      <c r="AZ172" s="16">
        <f>IF(B172="","",COUNTIFS($B$5:B172,B172,$AV$5:AV172,AV172))</f>
        <v>3</v>
      </c>
      <c r="BA172" s="16" t="str">
        <f>IF(B172="","",TEXT(AY172,"00")&amp;"|"&amp;B172&amp;"|"&amp;TEXT(AT172,"yyyymmdd"))</f>
        <v>05|Suphitcha Keawliam|20260401</v>
      </c>
      <c r="BB172" s="16" t="str">
        <f>IF(B172="","",TEXT(AZ172,"00")&amp;"|"&amp;B172&amp;"|"&amp;TEXT(AV172,"yyyymmdd"))</f>
        <v>03|Suphitcha Keawliam|20260406</v>
      </c>
      <c r="BC172" s="16">
        <f>IF(OR(AQ172="YES",AQ172="Yes",AQ172="Y",AQ172=1),1,0)</f>
        <v>0</v>
      </c>
      <c r="BD172" s="52" t="s">
        <v>3126</v>
      </c>
      <c r="BE172" t="s">
        <v>3127</v>
      </c>
      <c r="BF172" t="s">
        <v>2338</v>
      </c>
    </row>
    <row r="173" spans="1:58" ht="15" customHeight="1">
      <c r="A173" s="12">
        <v>46130.00327202546</v>
      </c>
      <c r="B173" s="13" t="s">
        <v>290</v>
      </c>
      <c r="C173" s="14">
        <v>46121</v>
      </c>
      <c r="D173" s="15">
        <v>0.47986111111111113</v>
      </c>
      <c r="E173" s="15">
        <v>0.50347222222222221</v>
      </c>
      <c r="F173" s="16" t="s">
        <v>3128</v>
      </c>
      <c r="G173" s="17" t="s">
        <v>920</v>
      </c>
      <c r="H173" s="16">
        <v>10</v>
      </c>
      <c r="I173" s="22" t="s">
        <v>3129</v>
      </c>
      <c r="J173" s="16">
        <v>10</v>
      </c>
      <c r="K173" s="22" t="s">
        <v>3130</v>
      </c>
      <c r="L173" s="16">
        <v>3</v>
      </c>
      <c r="M173" s="22" t="s">
        <v>3131</v>
      </c>
      <c r="N173" s="16">
        <v>9</v>
      </c>
      <c r="O173" s="22" t="s">
        <v>3132</v>
      </c>
      <c r="P173" s="16">
        <v>7</v>
      </c>
      <c r="Q173" s="23" t="s">
        <v>3133</v>
      </c>
      <c r="R173" s="16">
        <v>4</v>
      </c>
      <c r="S173" s="23" t="s">
        <v>3134</v>
      </c>
      <c r="T173" s="16"/>
      <c r="U173" s="18"/>
      <c r="V173" s="16">
        <v>8</v>
      </c>
      <c r="W173" s="22" t="s">
        <v>3135</v>
      </c>
      <c r="X173" s="16">
        <v>8</v>
      </c>
      <c r="Y173" s="22" t="s">
        <v>3136</v>
      </c>
      <c r="Z173" s="16"/>
      <c r="AA173" s="18"/>
      <c r="AB173" s="16">
        <v>5</v>
      </c>
      <c r="AC173" s="22" t="s">
        <v>3137</v>
      </c>
      <c r="AD173" s="16">
        <v>4</v>
      </c>
      <c r="AE173" s="22" t="s">
        <v>3138</v>
      </c>
      <c r="AF173" s="16">
        <v>9</v>
      </c>
      <c r="AG173" s="22" t="s">
        <v>3139</v>
      </c>
      <c r="AH173" s="16"/>
      <c r="AI173" s="18"/>
      <c r="AJ173" s="16"/>
      <c r="AK173" s="18"/>
      <c r="AL173" s="16"/>
      <c r="AM173" s="18"/>
      <c r="AN173" s="16"/>
      <c r="AO173" s="18"/>
      <c r="AP173" s="16" t="s">
        <v>79</v>
      </c>
      <c r="AQ173" s="18" t="s">
        <v>3140</v>
      </c>
      <c r="AR173" s="16"/>
      <c r="AS173" s="20">
        <f>SUM(H173,J173,L173,N173,P173,R173,T173,V173,X173,Z173,AB173,AD173,AF173,AH173,AJ173,AL173,AN173)</f>
        <v>77</v>
      </c>
      <c r="AT173" s="14">
        <f>IF(C173="","",DATE(YEAR(C173),MONTH(C173),1))</f>
        <v>46113</v>
      </c>
      <c r="AU173" s="16" t="str">
        <f>IF(AT173="","",TEXT(AT173,"mmmm yyyy"))</f>
        <v>April 2026</v>
      </c>
      <c r="AV173" s="14">
        <f>IF(C173="","",C173-WEEKDAY(C173,2)+1)</f>
        <v>46118</v>
      </c>
      <c r="AW173" s="14">
        <f>IF(AV173="","",AV173+6)</f>
        <v>46124</v>
      </c>
      <c r="AX173" s="16" t="str">
        <f>IF(AV173="","",TEXT(AV173,"dd/mm/yyyy")&amp;" - "&amp;TEXT(AW173,"dd/mm/yyyy"))</f>
        <v>06/04/2026 - 12/04/2026</v>
      </c>
      <c r="AY173" s="16">
        <f>IF(B173="","",COUNTIFS($B$5:B173,B173,$AT$5:AT173,AT173))</f>
        <v>6</v>
      </c>
      <c r="AZ173" s="16">
        <f>IF(B173="","",COUNTIFS($B$5:B173,B173,$AV$5:AV173,AV173))</f>
        <v>4</v>
      </c>
      <c r="BA173" s="16" t="str">
        <f>IF(B173="","",TEXT(AY173,"00")&amp;"|"&amp;B173&amp;"|"&amp;TEXT(AT173,"yyyymmdd"))</f>
        <v>06|Suphitcha Keawliam|20260401</v>
      </c>
      <c r="BB173" s="16" t="str">
        <f>IF(B173="","",TEXT(AZ173,"00")&amp;"|"&amp;B173&amp;"|"&amp;TEXT(AV173,"yyyymmdd"))</f>
        <v>04|Suphitcha Keawliam|20260406</v>
      </c>
      <c r="BC173" s="16">
        <f>IF(OR(AQ173="YES",AQ173="Yes",AQ173="Y",AQ173=1),1,0)</f>
        <v>0</v>
      </c>
      <c r="BD173" s="52" t="s">
        <v>3141</v>
      </c>
      <c r="BE173" t="s">
        <v>3142</v>
      </c>
      <c r="BF173" t="s">
        <v>2338</v>
      </c>
    </row>
    <row r="174" spans="1:58" ht="15" customHeight="1">
      <c r="A174" s="12">
        <v>46129.580733495372</v>
      </c>
      <c r="B174" s="13" t="s">
        <v>59</v>
      </c>
      <c r="C174" s="14">
        <v>46122</v>
      </c>
      <c r="D174" s="15">
        <v>0.52152777777777781</v>
      </c>
      <c r="E174" s="15">
        <v>0.51666666666666672</v>
      </c>
      <c r="F174" s="16" t="s">
        <v>2703</v>
      </c>
      <c r="G174" s="17" t="s">
        <v>1550</v>
      </c>
      <c r="H174" s="16">
        <v>10</v>
      </c>
      <c r="I174" s="22" t="s">
        <v>2704</v>
      </c>
      <c r="J174" s="16">
        <v>10</v>
      </c>
      <c r="K174" s="18" t="s">
        <v>2705</v>
      </c>
      <c r="L174" s="16">
        <v>7</v>
      </c>
      <c r="M174" s="18" t="s">
        <v>2706</v>
      </c>
      <c r="N174" s="16">
        <v>9</v>
      </c>
      <c r="O174" s="22" t="s">
        <v>2707</v>
      </c>
      <c r="P174" s="16">
        <v>8</v>
      </c>
      <c r="Q174" s="23" t="s">
        <v>2708</v>
      </c>
      <c r="R174" s="16">
        <v>4</v>
      </c>
      <c r="S174" s="23" t="s">
        <v>2709</v>
      </c>
      <c r="T174" s="16"/>
      <c r="U174" s="18"/>
      <c r="V174" s="16">
        <v>12</v>
      </c>
      <c r="W174" s="22" t="s">
        <v>2710</v>
      </c>
      <c r="X174" s="16">
        <v>9</v>
      </c>
      <c r="Y174" s="22" t="s">
        <v>2711</v>
      </c>
      <c r="Z174" s="16"/>
      <c r="AA174" s="18"/>
      <c r="AB174" s="16">
        <v>5</v>
      </c>
      <c r="AC174" s="18" t="s">
        <v>2710</v>
      </c>
      <c r="AD174" s="16">
        <v>5</v>
      </c>
      <c r="AE174" s="18" t="s">
        <v>2711</v>
      </c>
      <c r="AF174" s="16">
        <v>10</v>
      </c>
      <c r="AG174" s="18" t="s">
        <v>2712</v>
      </c>
      <c r="AH174" s="16"/>
      <c r="AI174" s="18"/>
      <c r="AJ174" s="16"/>
      <c r="AK174" s="18"/>
      <c r="AL174" s="16"/>
      <c r="AM174" s="18"/>
      <c r="AN174" s="16"/>
      <c r="AO174" s="18"/>
      <c r="AP174" s="16" t="s">
        <v>79</v>
      </c>
      <c r="AQ174" s="18" t="s">
        <v>2713</v>
      </c>
      <c r="AR174" s="16"/>
      <c r="AS174" s="20">
        <f>SUM(H174,J174,L174,N174,P174,R174,T174,V174,X174,Z174,AB174,AD174,AF174,AH174,AJ174,AL174,AN174)</f>
        <v>89</v>
      </c>
      <c r="AT174" s="14">
        <f>IF(C174="","",DATE(YEAR(C174),MONTH(C174),1))</f>
        <v>46113</v>
      </c>
      <c r="AU174" s="16" t="str">
        <f>IF(AT174="","",TEXT(AT174,"mmmm yyyy"))</f>
        <v>April 2026</v>
      </c>
      <c r="AV174" s="14">
        <f>IF(C174="","",C174-WEEKDAY(C174,2)+1)</f>
        <v>46118</v>
      </c>
      <c r="AW174" s="14">
        <f>IF(AV174="","",AV174+6)</f>
        <v>46124</v>
      </c>
      <c r="AX174" s="16" t="str">
        <f>IF(AV174="","",TEXT(AV174,"dd/mm/yyyy")&amp;" - "&amp;TEXT(AW174,"dd/mm/yyyy"))</f>
        <v>06/04/2026 - 12/04/2026</v>
      </c>
      <c r="AY174" s="16">
        <f>IF(B174="","",COUNTIFS($B$5:B174,B174,$AT$5:AT174,AT174))</f>
        <v>4</v>
      </c>
      <c r="AZ174" s="16">
        <f>IF(B174="","",COUNTIFS($B$5:B174,B174,$AV$5:AV174,AV174))</f>
        <v>2</v>
      </c>
      <c r="BA174" s="16" t="str">
        <f>IF(B174="","",TEXT(AY174,"00")&amp;"|"&amp;B174&amp;"|"&amp;TEXT(AT174,"yyyymmdd"))</f>
        <v>04|Chatkonnaphat Bhusomya|20260401</v>
      </c>
      <c r="BB174" s="16" t="str">
        <f>IF(B174="","",TEXT(AZ174,"00")&amp;"|"&amp;B174&amp;"|"&amp;TEXT(AV174,"yyyymmdd"))</f>
        <v>02|Chatkonnaphat Bhusomya|20260406</v>
      </c>
      <c r="BC174" s="16">
        <f>IF(OR(AQ174="YES",AQ174="Yes",AQ174="Y",AQ174=1),1,0)</f>
        <v>0</v>
      </c>
      <c r="BD174" s="65" t="s">
        <v>2714</v>
      </c>
      <c r="BE174" t="s">
        <v>2715</v>
      </c>
      <c r="BF174" t="s">
        <v>2338</v>
      </c>
    </row>
    <row r="175" spans="1:58" ht="15" customHeight="1">
      <c r="A175" s="12">
        <v>46129.593675891207</v>
      </c>
      <c r="B175" s="13" t="s">
        <v>59</v>
      </c>
      <c r="C175" s="14">
        <v>46122</v>
      </c>
      <c r="D175" s="15">
        <v>0.5854166666666667</v>
      </c>
      <c r="E175" s="15">
        <v>0.58819444444444446</v>
      </c>
      <c r="F175" s="16" t="s">
        <v>2716</v>
      </c>
      <c r="G175" s="17" t="s">
        <v>2717</v>
      </c>
      <c r="H175" s="16">
        <v>10</v>
      </c>
      <c r="I175" s="22" t="s">
        <v>2718</v>
      </c>
      <c r="J175" s="16">
        <v>10</v>
      </c>
      <c r="K175" s="18" t="s">
        <v>2719</v>
      </c>
      <c r="L175" s="16">
        <v>10</v>
      </c>
      <c r="M175" s="18" t="s">
        <v>2720</v>
      </c>
      <c r="N175" s="16">
        <v>10</v>
      </c>
      <c r="O175" s="22" t="s">
        <v>2721</v>
      </c>
      <c r="P175" s="16">
        <v>9</v>
      </c>
      <c r="Q175" s="23" t="s">
        <v>2722</v>
      </c>
      <c r="R175" s="16">
        <v>5</v>
      </c>
      <c r="S175" s="23" t="s">
        <v>2723</v>
      </c>
      <c r="T175" s="16"/>
      <c r="U175" s="18"/>
      <c r="V175" s="16">
        <v>13</v>
      </c>
      <c r="W175" s="22" t="s">
        <v>2724</v>
      </c>
      <c r="X175" s="16">
        <v>10</v>
      </c>
      <c r="Y175" s="22" t="s">
        <v>2725</v>
      </c>
      <c r="Z175" s="16"/>
      <c r="AA175" s="18"/>
      <c r="AB175" s="16">
        <v>5</v>
      </c>
      <c r="AC175" s="18" t="s">
        <v>2726</v>
      </c>
      <c r="AD175" s="16">
        <v>5</v>
      </c>
      <c r="AE175" s="18" t="s">
        <v>2727</v>
      </c>
      <c r="AF175" s="16">
        <v>10</v>
      </c>
      <c r="AG175" s="18" t="s">
        <v>2728</v>
      </c>
      <c r="AH175" s="16"/>
      <c r="AI175" s="18"/>
      <c r="AJ175" s="16"/>
      <c r="AK175" s="18"/>
      <c r="AL175" s="16"/>
      <c r="AM175" s="18"/>
      <c r="AN175" s="16"/>
      <c r="AO175" s="18"/>
      <c r="AP175" s="16" t="s">
        <v>79</v>
      </c>
      <c r="AQ175" s="18" t="s">
        <v>2729</v>
      </c>
      <c r="AR175" s="16"/>
      <c r="AS175" s="20">
        <f>SUM(H175,J175,L175,N175,P175,R175,T175,V175,X175,Z175,AB175,AD175,AF175,AH175,AJ175,AL175,AN175)</f>
        <v>97</v>
      </c>
      <c r="AT175" s="14">
        <f>IF(C175="","",DATE(YEAR(C175),MONTH(C175),1))</f>
        <v>46113</v>
      </c>
      <c r="AU175" s="16" t="str">
        <f>IF(AT175="","",TEXT(AT175,"mmmm yyyy"))</f>
        <v>April 2026</v>
      </c>
      <c r="AV175" s="14">
        <f>IF(C175="","",C175-WEEKDAY(C175,2)+1)</f>
        <v>46118</v>
      </c>
      <c r="AW175" s="14">
        <f>IF(AV175="","",AV175+6)</f>
        <v>46124</v>
      </c>
      <c r="AX175" s="16" t="str">
        <f>IF(AV175="","",TEXT(AV175,"dd/mm/yyyy")&amp;" - "&amp;TEXT(AW175,"dd/mm/yyyy"))</f>
        <v>06/04/2026 - 12/04/2026</v>
      </c>
      <c r="AY175" s="16">
        <f>IF(B175="","",COUNTIFS($B$5:B175,B175,$AT$5:AT175,AT175))</f>
        <v>5</v>
      </c>
      <c r="AZ175" s="16">
        <f>IF(B175="","",COUNTIFS($B$5:B175,B175,$AV$5:AV175,AV175))</f>
        <v>3</v>
      </c>
      <c r="BA175" s="16" t="str">
        <f>IF(B175="","",TEXT(AY175,"00")&amp;"|"&amp;B175&amp;"|"&amp;TEXT(AT175,"yyyymmdd"))</f>
        <v>05|Chatkonnaphat Bhusomya|20260401</v>
      </c>
      <c r="BB175" s="16" t="str">
        <f>IF(B175="","",TEXT(AZ175,"00")&amp;"|"&amp;B175&amp;"|"&amp;TEXT(AV175,"yyyymmdd"))</f>
        <v>03|Chatkonnaphat Bhusomya|20260406</v>
      </c>
      <c r="BC175" s="16">
        <f>IF(OR(AQ175="YES",AQ175="Yes",AQ175="Y",AQ175=1),1,0)</f>
        <v>0</v>
      </c>
      <c r="BD175" s="52" t="s">
        <v>2730</v>
      </c>
      <c r="BE175" t="s">
        <v>2731</v>
      </c>
      <c r="BF175" t="s">
        <v>2338</v>
      </c>
    </row>
    <row r="176" spans="1:58" ht="15" customHeight="1">
      <c r="A176" s="12">
        <v>46129.633485057871</v>
      </c>
      <c r="B176" s="13" t="s">
        <v>123</v>
      </c>
      <c r="C176" s="14">
        <v>46122</v>
      </c>
      <c r="D176" s="15">
        <v>0.83819444444444446</v>
      </c>
      <c r="E176" s="15">
        <v>0.84444444444444444</v>
      </c>
      <c r="F176" s="16" t="s">
        <v>2732</v>
      </c>
      <c r="G176" s="17" t="s">
        <v>2733</v>
      </c>
      <c r="H176" s="16">
        <v>10</v>
      </c>
      <c r="I176" s="22" t="s">
        <v>2718</v>
      </c>
      <c r="J176" s="16">
        <v>10</v>
      </c>
      <c r="K176" s="18" t="s">
        <v>2734</v>
      </c>
      <c r="L176" s="16">
        <v>10</v>
      </c>
      <c r="M176" s="18" t="s">
        <v>2735</v>
      </c>
      <c r="N176" s="16">
        <v>9</v>
      </c>
      <c r="O176" s="22" t="s">
        <v>2736</v>
      </c>
      <c r="P176" s="16">
        <v>7</v>
      </c>
      <c r="Q176" s="23" t="s">
        <v>2737</v>
      </c>
      <c r="R176" s="16">
        <v>4</v>
      </c>
      <c r="S176" s="23" t="s">
        <v>2738</v>
      </c>
      <c r="T176" s="16"/>
      <c r="U176" s="18"/>
      <c r="V176" s="16">
        <v>12</v>
      </c>
      <c r="W176" s="22" t="s">
        <v>2739</v>
      </c>
      <c r="X176" s="16">
        <v>8</v>
      </c>
      <c r="Y176" s="22" t="s">
        <v>2740</v>
      </c>
      <c r="Z176" s="16"/>
      <c r="AA176" s="18"/>
      <c r="AB176" s="16">
        <v>5</v>
      </c>
      <c r="AC176" s="18" t="s">
        <v>2726</v>
      </c>
      <c r="AD176" s="16">
        <v>5</v>
      </c>
      <c r="AE176" s="18" t="s">
        <v>2727</v>
      </c>
      <c r="AF176" s="16">
        <v>10</v>
      </c>
      <c r="AG176" s="18" t="s">
        <v>2728</v>
      </c>
      <c r="AH176" s="16"/>
      <c r="AI176" s="18"/>
      <c r="AJ176" s="16"/>
      <c r="AK176" s="18"/>
      <c r="AL176" s="16"/>
      <c r="AM176" s="18"/>
      <c r="AN176" s="16"/>
      <c r="AO176" s="18"/>
      <c r="AP176" s="16" t="s">
        <v>79</v>
      </c>
      <c r="AQ176" s="18" t="s">
        <v>2741</v>
      </c>
      <c r="AR176" s="16"/>
      <c r="AS176" s="20">
        <f>SUM(H176,J176,L176,N176,P176,R176,T176,V176,X176,Z176,AB176,AD176,AF176,AH176,AJ176,AL176,AN176)</f>
        <v>90</v>
      </c>
      <c r="AT176" s="14">
        <f>IF(C176="","",DATE(YEAR(C176),MONTH(C176),1))</f>
        <v>46113</v>
      </c>
      <c r="AU176" s="16" t="str">
        <f>IF(AT176="","",TEXT(AT176,"mmmm yyyy"))</f>
        <v>April 2026</v>
      </c>
      <c r="AV176" s="14">
        <f>IF(C176="","",C176-WEEKDAY(C176,2)+1)</f>
        <v>46118</v>
      </c>
      <c r="AW176" s="14">
        <f>IF(AV176="","",AV176+6)</f>
        <v>46124</v>
      </c>
      <c r="AX176" s="16" t="str">
        <f>IF(AV176="","",TEXT(AV176,"dd/mm/yyyy")&amp;" - "&amp;TEXT(AW176,"dd/mm/yyyy"))</f>
        <v>06/04/2026 - 12/04/2026</v>
      </c>
      <c r="AY176" s="16">
        <f>IF(B176="","",COUNTIFS($B$5:B176,B176,$AT$5:AT176,AT176))</f>
        <v>4</v>
      </c>
      <c r="AZ176" s="16">
        <f>IF(B176="","",COUNTIFS($B$5:B176,B176,$AV$5:AV176,AV176))</f>
        <v>2</v>
      </c>
      <c r="BA176" s="16" t="str">
        <f>IF(B176="","",TEXT(AY176,"00")&amp;"|"&amp;B176&amp;"|"&amp;TEXT(AT176,"yyyymmdd"))</f>
        <v>04|Jariyawadee Taboodda|20260401</v>
      </c>
      <c r="BB176" s="16" t="str">
        <f>IF(B176="","",TEXT(AZ176,"00")&amp;"|"&amp;B176&amp;"|"&amp;TEXT(AV176,"yyyymmdd"))</f>
        <v>02|Jariyawadee Taboodda|20260406</v>
      </c>
      <c r="BC176" s="16">
        <f>IF(OR(AQ176="YES",AQ176="Yes",AQ176="Y",AQ176=1),1,0)</f>
        <v>0</v>
      </c>
      <c r="BD176" s="52" t="s">
        <v>2742</v>
      </c>
      <c r="BE176" t="s">
        <v>2743</v>
      </c>
      <c r="BF176" t="s">
        <v>2338</v>
      </c>
    </row>
    <row r="177" spans="1:58" ht="15" customHeight="1">
      <c r="A177" s="12">
        <v>46129.645013368063</v>
      </c>
      <c r="B177" s="13" t="s">
        <v>123</v>
      </c>
      <c r="C177" s="14">
        <v>46122</v>
      </c>
      <c r="D177" s="15">
        <v>0.79861111111111116</v>
      </c>
      <c r="E177" s="15">
        <v>0.80625000000000002</v>
      </c>
      <c r="F177" s="16" t="s">
        <v>2744</v>
      </c>
      <c r="G177" s="17" t="s">
        <v>2745</v>
      </c>
      <c r="H177" s="16">
        <v>10</v>
      </c>
      <c r="I177" s="22" t="s">
        <v>2746</v>
      </c>
      <c r="J177" s="16">
        <v>10</v>
      </c>
      <c r="K177" s="18" t="s">
        <v>2747</v>
      </c>
      <c r="L177" s="16">
        <v>10</v>
      </c>
      <c r="M177" s="18" t="s">
        <v>2748</v>
      </c>
      <c r="N177" s="16">
        <v>10</v>
      </c>
      <c r="O177" s="22" t="s">
        <v>2749</v>
      </c>
      <c r="P177" s="16">
        <v>9</v>
      </c>
      <c r="Q177" s="23" t="s">
        <v>2750</v>
      </c>
      <c r="R177" s="16">
        <v>5</v>
      </c>
      <c r="S177" s="23" t="s">
        <v>2751</v>
      </c>
      <c r="T177" s="16"/>
      <c r="U177" s="18"/>
      <c r="V177" s="16">
        <v>14</v>
      </c>
      <c r="W177" s="22" t="s">
        <v>2752</v>
      </c>
      <c r="X177" s="16">
        <v>10</v>
      </c>
      <c r="Y177" s="22" t="s">
        <v>2753</v>
      </c>
      <c r="Z177" s="16"/>
      <c r="AA177" s="18"/>
      <c r="AB177" s="16">
        <v>5</v>
      </c>
      <c r="AC177" s="18" t="s">
        <v>2754</v>
      </c>
      <c r="AD177" s="16">
        <v>5</v>
      </c>
      <c r="AE177" s="18" t="s">
        <v>2755</v>
      </c>
      <c r="AF177" s="16">
        <v>10</v>
      </c>
      <c r="AG177" s="18" t="s">
        <v>2756</v>
      </c>
      <c r="AH177" s="16"/>
      <c r="AI177" s="18"/>
      <c r="AJ177" s="16"/>
      <c r="AK177" s="18"/>
      <c r="AL177" s="16"/>
      <c r="AM177" s="18"/>
      <c r="AN177" s="16"/>
      <c r="AO177" s="18"/>
      <c r="AP177" s="16" t="s">
        <v>79</v>
      </c>
      <c r="AQ177" s="18" t="s">
        <v>2757</v>
      </c>
      <c r="AR177" s="16"/>
      <c r="AS177" s="20">
        <f>SUM(H177,J177,L177,N177,P177,R177,T177,V177,X177,Z177,AB177,AD177,AF177,AH177,AJ177,AL177,AN177)</f>
        <v>98</v>
      </c>
      <c r="AT177" s="14">
        <f>IF(C177="","",DATE(YEAR(C177),MONTH(C177),1))</f>
        <v>46113</v>
      </c>
      <c r="AU177" s="16" t="str">
        <f>IF(AT177="","",TEXT(AT177,"mmmm yyyy"))</f>
        <v>April 2026</v>
      </c>
      <c r="AV177" s="14">
        <f>IF(C177="","",C177-WEEKDAY(C177,2)+1)</f>
        <v>46118</v>
      </c>
      <c r="AW177" s="14">
        <f>IF(AV177="","",AV177+6)</f>
        <v>46124</v>
      </c>
      <c r="AX177" s="16" t="str">
        <f>IF(AV177="","",TEXT(AV177,"dd/mm/yyyy")&amp;" - "&amp;TEXT(AW177,"dd/mm/yyyy"))</f>
        <v>06/04/2026 - 12/04/2026</v>
      </c>
      <c r="AY177" s="16">
        <f>IF(B177="","",COUNTIFS($B$5:B177,B177,$AT$5:AT177,AT177))</f>
        <v>5</v>
      </c>
      <c r="AZ177" s="16">
        <f>IF(B177="","",COUNTIFS($B$5:B177,B177,$AV$5:AV177,AV177))</f>
        <v>3</v>
      </c>
      <c r="BA177" s="16" t="str">
        <f>IF(B177="","",TEXT(AY177,"00")&amp;"|"&amp;B177&amp;"|"&amp;TEXT(AT177,"yyyymmdd"))</f>
        <v>05|Jariyawadee Taboodda|20260401</v>
      </c>
      <c r="BB177" s="16" t="str">
        <f>IF(B177="","",TEXT(AZ177,"00")&amp;"|"&amp;B177&amp;"|"&amp;TEXT(AV177,"yyyymmdd"))</f>
        <v>03|Jariyawadee Taboodda|20260406</v>
      </c>
      <c r="BC177" s="16">
        <f>IF(OR(AQ177="YES",AQ177="Yes",AQ177="Y",AQ177=1),1,0)</f>
        <v>0</v>
      </c>
      <c r="BD177" s="52" t="s">
        <v>2758</v>
      </c>
      <c r="BE177" t="s">
        <v>2759</v>
      </c>
      <c r="BF177" t="s">
        <v>2338</v>
      </c>
    </row>
    <row r="178" spans="1:58" ht="15" customHeight="1">
      <c r="A178" s="12">
        <v>46130.503830057867</v>
      </c>
      <c r="B178" s="13" t="s">
        <v>503</v>
      </c>
      <c r="C178" s="14">
        <v>46122</v>
      </c>
      <c r="D178" s="15">
        <v>0.48749999999999999</v>
      </c>
      <c r="E178" s="15">
        <v>0.49513888888888891</v>
      </c>
      <c r="F178" s="16" t="s">
        <v>3236</v>
      </c>
      <c r="G178" s="17" t="s">
        <v>3237</v>
      </c>
      <c r="H178" s="16">
        <v>9</v>
      </c>
      <c r="I178" s="22" t="s">
        <v>3238</v>
      </c>
      <c r="J178" s="16">
        <v>10</v>
      </c>
      <c r="K178" s="18" t="s">
        <v>3239</v>
      </c>
      <c r="L178" s="16">
        <v>5</v>
      </c>
      <c r="M178" s="18" t="s">
        <v>3240</v>
      </c>
      <c r="N178" s="16">
        <v>4</v>
      </c>
      <c r="O178" s="22" t="s">
        <v>3241</v>
      </c>
      <c r="P178" s="16">
        <v>3</v>
      </c>
      <c r="Q178" s="23" t="s">
        <v>3242</v>
      </c>
      <c r="R178" s="16">
        <v>1</v>
      </c>
      <c r="S178" s="23" t="s">
        <v>3243</v>
      </c>
      <c r="T178" s="16"/>
      <c r="U178" s="18"/>
      <c r="V178" s="16">
        <v>4</v>
      </c>
      <c r="W178" s="22" t="s">
        <v>3244</v>
      </c>
      <c r="X178" s="16">
        <v>3</v>
      </c>
      <c r="Y178" s="22" t="s">
        <v>3245</v>
      </c>
      <c r="Z178" s="16"/>
      <c r="AA178" s="18"/>
      <c r="AB178" s="16">
        <v>5</v>
      </c>
      <c r="AC178" s="18" t="s">
        <v>3230</v>
      </c>
      <c r="AD178" s="16">
        <v>5</v>
      </c>
      <c r="AE178" s="18" t="s">
        <v>3246</v>
      </c>
      <c r="AF178" s="16">
        <v>8</v>
      </c>
      <c r="AG178" s="18" t="s">
        <v>3247</v>
      </c>
      <c r="AH178" s="16"/>
      <c r="AI178" s="18"/>
      <c r="AJ178" s="16"/>
      <c r="AK178" s="18"/>
      <c r="AL178" s="16"/>
      <c r="AM178" s="18"/>
      <c r="AN178" s="16"/>
      <c r="AO178" s="18"/>
      <c r="AP178" s="16" t="s">
        <v>79</v>
      </c>
      <c r="AQ178" s="18" t="s">
        <v>3248</v>
      </c>
      <c r="AR178" s="16"/>
      <c r="AS178" s="20">
        <f>SUM(H178,J178,L178,N178,P178,R178,T178,V178,X178,Z178,AB178,AD178,AF178,AH178,AJ178,AL178,AN178)</f>
        <v>57</v>
      </c>
      <c r="AT178" s="14">
        <f>IF(C178="","",DATE(YEAR(C178),MONTH(C178),1))</f>
        <v>46113</v>
      </c>
      <c r="AU178" s="16" t="str">
        <f>IF(AT178="","",TEXT(AT178,"mmmm yyyy"))</f>
        <v>April 2026</v>
      </c>
      <c r="AV178" s="14">
        <f>IF(C178="","",C178-WEEKDAY(C178,2)+1)</f>
        <v>46118</v>
      </c>
      <c r="AW178" s="14">
        <f>IF(AV178="","",AV178+6)</f>
        <v>46124</v>
      </c>
      <c r="AX178" s="16" t="str">
        <f>IF(AV178="","",TEXT(AV178,"dd/mm/yyyy")&amp;" - "&amp;TEXT(AW178,"dd/mm/yyyy"))</f>
        <v>06/04/2026 - 12/04/2026</v>
      </c>
      <c r="AY178" s="16">
        <f>IF(B178="","",COUNTIFS($B$5:B178,B178,$AT$5:AT178,AT178))</f>
        <v>3</v>
      </c>
      <c r="AZ178" s="16">
        <f>IF(B178="","",COUNTIFS($B$5:B178,B178,$AV$5:AV178,AV178))</f>
        <v>2</v>
      </c>
      <c r="BA178" s="16" t="str">
        <f>IF(B178="","",TEXT(AY178,"00")&amp;"|"&amp;B178&amp;"|"&amp;TEXT(AT178,"yyyymmdd"))</f>
        <v>03|Wassana Phothong|20260401</v>
      </c>
      <c r="BB178" s="16" t="str">
        <f>IF(B178="","",TEXT(AZ178,"00")&amp;"|"&amp;B178&amp;"|"&amp;TEXT(AV178,"yyyymmdd"))</f>
        <v>02|Wassana Phothong|20260406</v>
      </c>
      <c r="BC178" s="16">
        <f>IF(OR(AQ178="YES",AQ178="Yes",AQ178="Y",AQ178=1),1,0)</f>
        <v>0</v>
      </c>
      <c r="BD178" s="52" t="s">
        <v>3249</v>
      </c>
      <c r="BE178" t="s">
        <v>3250</v>
      </c>
      <c r="BF178" t="s">
        <v>2338</v>
      </c>
    </row>
    <row r="179" spans="1:58" ht="15" customHeight="1">
      <c r="A179" s="12">
        <v>46128.851487245367</v>
      </c>
      <c r="B179" s="13" t="s">
        <v>2321</v>
      </c>
      <c r="C179" s="14">
        <v>46123</v>
      </c>
      <c r="D179" s="15">
        <v>0.60138888888888886</v>
      </c>
      <c r="E179" s="15">
        <v>0.60347222222222219</v>
      </c>
      <c r="F179" s="16" t="s">
        <v>2639</v>
      </c>
      <c r="G179" s="17" t="s">
        <v>2640</v>
      </c>
      <c r="H179" s="16">
        <v>5</v>
      </c>
      <c r="I179" s="22" t="s">
        <v>2641</v>
      </c>
      <c r="J179" s="16">
        <v>10</v>
      </c>
      <c r="K179" s="22" t="s">
        <v>2642</v>
      </c>
      <c r="L179" s="16">
        <v>4</v>
      </c>
      <c r="M179" s="22" t="s">
        <v>2643</v>
      </c>
      <c r="N179" s="16">
        <v>2</v>
      </c>
      <c r="O179" s="22" t="s">
        <v>2644</v>
      </c>
      <c r="P179" s="16">
        <v>1</v>
      </c>
      <c r="Q179" s="23" t="s">
        <v>2645</v>
      </c>
      <c r="R179" s="16">
        <v>0</v>
      </c>
      <c r="S179" s="23" t="s">
        <v>2646</v>
      </c>
      <c r="T179" s="16"/>
      <c r="U179" s="18"/>
      <c r="V179" s="16">
        <v>1</v>
      </c>
      <c r="W179" s="22" t="s">
        <v>2647</v>
      </c>
      <c r="X179" s="16">
        <v>1</v>
      </c>
      <c r="Y179" s="22" t="s">
        <v>2648</v>
      </c>
      <c r="Z179" s="16"/>
      <c r="AA179" s="18"/>
      <c r="AB179" s="16">
        <v>4</v>
      </c>
      <c r="AC179" s="22" t="s">
        <v>2649</v>
      </c>
      <c r="AD179" s="16">
        <v>4</v>
      </c>
      <c r="AE179" s="22" t="s">
        <v>2650</v>
      </c>
      <c r="AF179" s="16">
        <v>7</v>
      </c>
      <c r="AG179" s="22" t="s">
        <v>2651</v>
      </c>
      <c r="AH179" s="16"/>
      <c r="AI179" s="18"/>
      <c r="AJ179" s="16"/>
      <c r="AK179" s="18"/>
      <c r="AL179" s="16"/>
      <c r="AM179" s="18"/>
      <c r="AN179" s="16"/>
      <c r="AO179" s="18"/>
      <c r="AP179" s="16" t="s">
        <v>79</v>
      </c>
      <c r="AQ179" s="18" t="s">
        <v>2652</v>
      </c>
      <c r="AR179" s="16"/>
      <c r="AS179" s="20">
        <f>SUM(H179,J179,L179,N179,P179,R179,T179,V179,X179,Z179,AB179,AD179,AF179,AH179,AJ179,AL179,AN179)</f>
        <v>39</v>
      </c>
      <c r="AT179" s="14">
        <f>IF(C179="","",DATE(YEAR(C179),MONTH(C179),1))</f>
        <v>46113</v>
      </c>
      <c r="AU179" s="16" t="str">
        <f>IF(AT179="","",TEXT(AT179,"mmmm yyyy"))</f>
        <v>April 2026</v>
      </c>
      <c r="AV179" s="14">
        <f>IF(C179="","",C179-WEEKDAY(C179,2)+1)</f>
        <v>46118</v>
      </c>
      <c r="AW179" s="14">
        <f>IF(AV179="","",AV179+6)</f>
        <v>46124</v>
      </c>
      <c r="AX179" s="16" t="str">
        <f>IF(AV179="","",TEXT(AV179,"dd/mm/yyyy")&amp;" - "&amp;TEXT(AW179,"dd/mm/yyyy"))</f>
        <v>06/04/2026 - 12/04/2026</v>
      </c>
      <c r="AY179" s="16">
        <f>IF(B179="","",COUNTIFS($B$5:B179,B179,$AT$5:AT179,AT179))</f>
        <v>3</v>
      </c>
      <c r="AZ179" s="16">
        <f>IF(B179="","",COUNTIFS($B$5:B179,B179,$AV$5:AV179,AV179))</f>
        <v>1</v>
      </c>
      <c r="BA179" s="16" t="str">
        <f>IF(B179="","",TEXT(AY179,"00")&amp;"|"&amp;B179&amp;"|"&amp;TEXT(AT179,"yyyymmdd"))</f>
        <v>03|Anucha Makundin|20260401</v>
      </c>
      <c r="BB179" s="16" t="str">
        <f>IF(B179="","",TEXT(AZ179,"00")&amp;"|"&amp;B179&amp;"|"&amp;TEXT(AV179,"yyyymmdd"))</f>
        <v>01|Anucha Makundin|20260406</v>
      </c>
      <c r="BC179" s="16">
        <f>IF(OR(AQ179="YES",AQ179="Yes",AQ179="Y",AQ179=1),1,0)</f>
        <v>0</v>
      </c>
      <c r="BD179" s="52" t="s">
        <v>2653</v>
      </c>
      <c r="BE179" t="s">
        <v>2654</v>
      </c>
      <c r="BF179" t="s">
        <v>2338</v>
      </c>
    </row>
    <row r="180" spans="1:58" ht="15" customHeight="1">
      <c r="A180" s="53">
        <v>46128.861033425928</v>
      </c>
      <c r="B180" s="54" t="s">
        <v>2321</v>
      </c>
      <c r="C180" s="55">
        <v>46123</v>
      </c>
      <c r="D180" s="56">
        <v>0.50555555555555554</v>
      </c>
      <c r="E180" s="56">
        <v>0.51527777777777772</v>
      </c>
      <c r="F180" s="57" t="s">
        <v>2655</v>
      </c>
      <c r="G180" s="58" t="s">
        <v>2656</v>
      </c>
      <c r="H180" s="57">
        <v>5</v>
      </c>
      <c r="I180" s="59" t="s">
        <v>2657</v>
      </c>
      <c r="J180" s="57">
        <v>10</v>
      </c>
      <c r="K180" s="59" t="s">
        <v>2658</v>
      </c>
      <c r="L180" s="57">
        <v>7</v>
      </c>
      <c r="M180" s="59" t="s">
        <v>2659</v>
      </c>
      <c r="N180" s="57">
        <v>7</v>
      </c>
      <c r="O180" s="59" t="s">
        <v>2660</v>
      </c>
      <c r="P180" s="57">
        <v>5</v>
      </c>
      <c r="Q180" s="60" t="s">
        <v>2661</v>
      </c>
      <c r="R180" s="57">
        <v>3</v>
      </c>
      <c r="S180" s="60" t="s">
        <v>2662</v>
      </c>
      <c r="T180" s="57"/>
      <c r="U180" s="61"/>
      <c r="V180" s="57">
        <v>7</v>
      </c>
      <c r="W180" s="59" t="s">
        <v>2663</v>
      </c>
      <c r="X180" s="57">
        <v>5</v>
      </c>
      <c r="Y180" s="59" t="s">
        <v>2664</v>
      </c>
      <c r="Z180" s="57"/>
      <c r="AA180" s="61"/>
      <c r="AB180" s="57">
        <v>5</v>
      </c>
      <c r="AC180" s="59" t="s">
        <v>2665</v>
      </c>
      <c r="AD180" s="57">
        <v>5</v>
      </c>
      <c r="AE180" s="59" t="s">
        <v>2666</v>
      </c>
      <c r="AF180" s="57">
        <v>8</v>
      </c>
      <c r="AG180" s="59" t="s">
        <v>2667</v>
      </c>
      <c r="AH180" s="57"/>
      <c r="AI180" s="61"/>
      <c r="AJ180" s="57"/>
      <c r="AK180" s="61"/>
      <c r="AL180" s="57"/>
      <c r="AM180" s="61"/>
      <c r="AN180" s="57"/>
      <c r="AO180" s="61"/>
      <c r="AP180" s="57" t="s">
        <v>79</v>
      </c>
      <c r="AQ180" s="61" t="s">
        <v>2668</v>
      </c>
      <c r="AR180" s="57"/>
      <c r="AS180" s="62">
        <f>SUM(H180,J180,L180,N180,P180,R180,T180,V180,X180,Z180,AB180,AD180,AF180,AH180,AJ180,AL180,AN180)</f>
        <v>67</v>
      </c>
      <c r="AT180" s="55">
        <f>IF(C180="","",DATE(YEAR(C180),MONTH(C180),1))</f>
        <v>46113</v>
      </c>
      <c r="AU180" s="57" t="str">
        <f>IF(AT180="","",TEXT(AT180,"mmmm yyyy"))</f>
        <v>April 2026</v>
      </c>
      <c r="AV180" s="55">
        <f>IF(C180="","",C180-WEEKDAY(C180,2)+1)</f>
        <v>46118</v>
      </c>
      <c r="AW180" s="55">
        <f>IF(AV180="","",AV180+6)</f>
        <v>46124</v>
      </c>
      <c r="AX180" s="57" t="str">
        <f>IF(AV180="","",TEXT(AV180,"dd/mm/yyyy")&amp;" - "&amp;TEXT(AW180,"dd/mm/yyyy"))</f>
        <v>06/04/2026 - 12/04/2026</v>
      </c>
      <c r="AY180" s="57">
        <f>IF(B180="","",COUNTIFS($B$5:B180,B180,$AT$5:AT180,AT180))</f>
        <v>4</v>
      </c>
      <c r="AZ180" s="57">
        <f>IF(B180="","",COUNTIFS($B$5:B180,B180,$AV$5:AV180,AV180))</f>
        <v>2</v>
      </c>
      <c r="BA180" s="57" t="str">
        <f>IF(B180="","",TEXT(AY180,"00")&amp;"|"&amp;B180&amp;"|"&amp;TEXT(AT180,"yyyymmdd"))</f>
        <v>04|Anucha Makundin|20260401</v>
      </c>
      <c r="BB180" s="57" t="str">
        <f>IF(B180="","",TEXT(AZ180,"00")&amp;"|"&amp;B180&amp;"|"&amp;TEXT(AV180,"yyyymmdd"))</f>
        <v>02|Anucha Makundin|20260406</v>
      </c>
      <c r="BC180" s="57">
        <f>IF(OR(AQ180="YES",AQ180="Yes",AQ180="Y",AQ180=1),1,0)</f>
        <v>0</v>
      </c>
      <c r="BD180" s="63" t="s">
        <v>2669</v>
      </c>
      <c r="BE180" s="64" t="s">
        <v>2670</v>
      </c>
      <c r="BF180" s="64" t="s">
        <v>2338</v>
      </c>
    </row>
    <row r="181" spans="1:58" ht="15" customHeight="1">
      <c r="A181" s="12">
        <v>46128.866286539349</v>
      </c>
      <c r="B181" s="13" t="s">
        <v>2321</v>
      </c>
      <c r="C181" s="14">
        <v>46123</v>
      </c>
      <c r="D181" s="15">
        <v>0.53611111111111109</v>
      </c>
      <c r="E181" s="15">
        <v>0.53749999999999998</v>
      </c>
      <c r="F181" s="16" t="s">
        <v>2671</v>
      </c>
      <c r="G181" s="17" t="s">
        <v>2672</v>
      </c>
      <c r="H181" s="16">
        <v>0</v>
      </c>
      <c r="I181" s="22" t="s">
        <v>2673</v>
      </c>
      <c r="J181" s="16">
        <v>10</v>
      </c>
      <c r="K181" s="22" t="s">
        <v>2674</v>
      </c>
      <c r="L181" s="16">
        <v>10</v>
      </c>
      <c r="M181" s="22" t="s">
        <v>2675</v>
      </c>
      <c r="N181" s="16">
        <v>8</v>
      </c>
      <c r="O181" s="22" t="s">
        <v>2676</v>
      </c>
      <c r="P181" s="16">
        <v>2</v>
      </c>
      <c r="Q181" s="23" t="s">
        <v>2677</v>
      </c>
      <c r="R181" s="16">
        <v>5</v>
      </c>
      <c r="S181" s="23" t="s">
        <v>2678</v>
      </c>
      <c r="T181" s="16"/>
      <c r="U181" s="18"/>
      <c r="V181" s="16">
        <v>10</v>
      </c>
      <c r="W181" s="22" t="s">
        <v>2679</v>
      </c>
      <c r="X181" s="16">
        <v>5</v>
      </c>
      <c r="Y181" s="22" t="s">
        <v>2680</v>
      </c>
      <c r="Z181" s="16"/>
      <c r="AA181" s="18"/>
      <c r="AB181" s="16">
        <v>4</v>
      </c>
      <c r="AC181" s="22" t="s">
        <v>2681</v>
      </c>
      <c r="AD181" s="16">
        <v>5</v>
      </c>
      <c r="AE181" s="22" t="s">
        <v>2682</v>
      </c>
      <c r="AF181" s="16">
        <v>7</v>
      </c>
      <c r="AG181" s="22" t="s">
        <v>2683</v>
      </c>
      <c r="AH181" s="16"/>
      <c r="AI181" s="18"/>
      <c r="AJ181" s="16"/>
      <c r="AK181" s="18"/>
      <c r="AL181" s="16"/>
      <c r="AM181" s="18"/>
      <c r="AN181" s="16"/>
      <c r="AO181" s="18"/>
      <c r="AP181" s="16" t="s">
        <v>79</v>
      </c>
      <c r="AQ181" s="18" t="s">
        <v>2684</v>
      </c>
      <c r="AR181" s="16"/>
      <c r="AS181" s="20">
        <f>SUM(H181,J181,L181,N181,P181,R181,T181,V181,X181,Z181,AB181,AD181,AF181,AH181,AJ181,AL181,AN181)</f>
        <v>66</v>
      </c>
      <c r="AT181" s="14">
        <f>IF(C181="","",DATE(YEAR(C181),MONTH(C181),1))</f>
        <v>46113</v>
      </c>
      <c r="AU181" s="16" t="str">
        <f>IF(AT181="","",TEXT(AT181,"mmmm yyyy"))</f>
        <v>April 2026</v>
      </c>
      <c r="AV181" s="14">
        <f>IF(C181="","",C181-WEEKDAY(C181,2)+1)</f>
        <v>46118</v>
      </c>
      <c r="AW181" s="14">
        <f>IF(AV181="","",AV181+6)</f>
        <v>46124</v>
      </c>
      <c r="AX181" s="16" t="str">
        <f>IF(AV181="","",TEXT(AV181,"dd/mm/yyyy")&amp;" - "&amp;TEXT(AW181,"dd/mm/yyyy"))</f>
        <v>06/04/2026 - 12/04/2026</v>
      </c>
      <c r="AY181" s="16">
        <f>IF(B181="","",COUNTIFS($B$5:B181,B181,$AT$5:AT181,AT181))</f>
        <v>5</v>
      </c>
      <c r="AZ181" s="16">
        <f>IF(B181="","",COUNTIFS($B$5:B181,B181,$AV$5:AV181,AV181))</f>
        <v>3</v>
      </c>
      <c r="BA181" s="16" t="str">
        <f>IF(B181="","",TEXT(AY181,"00")&amp;"|"&amp;B181&amp;"|"&amp;TEXT(AT181,"yyyymmdd"))</f>
        <v>05|Anucha Makundin|20260401</v>
      </c>
      <c r="BB181" s="16" t="str">
        <f>IF(B181="","",TEXT(AZ181,"00")&amp;"|"&amp;B181&amp;"|"&amp;TEXT(AV181,"yyyymmdd"))</f>
        <v>03|Anucha Makundin|20260406</v>
      </c>
      <c r="BC181" s="16">
        <f>IF(OR(AQ181="YES",AQ181="Yes",AQ181="Y",AQ181=1),1,0)</f>
        <v>0</v>
      </c>
      <c r="BD181" s="52" t="s">
        <v>2685</v>
      </c>
      <c r="BE181" t="s">
        <v>2686</v>
      </c>
      <c r="BF181" t="s">
        <v>2338</v>
      </c>
    </row>
    <row r="182" spans="1:58" ht="15" customHeight="1">
      <c r="A182" s="12">
        <v>46129.933797685182</v>
      </c>
      <c r="B182" s="13" t="s">
        <v>443</v>
      </c>
      <c r="C182" s="14">
        <v>46123</v>
      </c>
      <c r="D182" s="15">
        <v>0.34722222222222221</v>
      </c>
      <c r="E182" s="15">
        <v>0.36388888888888887</v>
      </c>
      <c r="F182" s="16" t="s">
        <v>2988</v>
      </c>
      <c r="G182" s="17" t="s">
        <v>2989</v>
      </c>
      <c r="H182" s="16">
        <v>8</v>
      </c>
      <c r="I182" s="22" t="s">
        <v>2990</v>
      </c>
      <c r="J182" s="16">
        <v>10</v>
      </c>
      <c r="K182" s="18" t="s">
        <v>2991</v>
      </c>
      <c r="L182" s="16">
        <v>7</v>
      </c>
      <c r="M182" s="18" t="s">
        <v>2992</v>
      </c>
      <c r="N182" s="16">
        <v>4</v>
      </c>
      <c r="O182" s="22" t="s">
        <v>2993</v>
      </c>
      <c r="P182" s="16">
        <v>3</v>
      </c>
      <c r="Q182" s="23" t="s">
        <v>2994</v>
      </c>
      <c r="R182" s="16">
        <v>2</v>
      </c>
      <c r="S182" s="23" t="s">
        <v>2995</v>
      </c>
      <c r="T182" s="16"/>
      <c r="U182" s="18"/>
      <c r="V182" s="16">
        <v>4</v>
      </c>
      <c r="W182" s="22" t="s">
        <v>2996</v>
      </c>
      <c r="X182" s="16">
        <v>4</v>
      </c>
      <c r="Y182" s="22" t="s">
        <v>2997</v>
      </c>
      <c r="Z182" s="16"/>
      <c r="AA182" s="18"/>
      <c r="AB182" s="16">
        <v>4</v>
      </c>
      <c r="AC182" s="18" t="s">
        <v>2998</v>
      </c>
      <c r="AD182" s="16">
        <v>5</v>
      </c>
      <c r="AE182" s="18" t="s">
        <v>2999</v>
      </c>
      <c r="AF182" s="16">
        <v>9</v>
      </c>
      <c r="AG182" s="18" t="s">
        <v>3000</v>
      </c>
      <c r="AH182" s="16"/>
      <c r="AI182" s="18"/>
      <c r="AJ182" s="16"/>
      <c r="AK182" s="18"/>
      <c r="AL182" s="16"/>
      <c r="AM182" s="18"/>
      <c r="AN182" s="16"/>
      <c r="AO182" s="18"/>
      <c r="AP182" s="16" t="s">
        <v>79</v>
      </c>
      <c r="AQ182" s="18" t="s">
        <v>3001</v>
      </c>
      <c r="AR182" s="16"/>
      <c r="AS182" s="20">
        <f>SUM(H182,J182,L182,N182,P182,R182,T182,V182,X182,Z182,AB182,AD182,AF182,AH182,AJ182,AL182,AN182)</f>
        <v>60</v>
      </c>
      <c r="AT182" s="14">
        <f>IF(C182="","",DATE(YEAR(C182),MONTH(C182),1))</f>
        <v>46113</v>
      </c>
      <c r="AU182" s="16" t="str">
        <f>IF(AT182="","",TEXT(AT182,"mmmm yyyy"))</f>
        <v>April 2026</v>
      </c>
      <c r="AV182" s="14">
        <f>IF(C182="","",C182-WEEKDAY(C182,2)+1)</f>
        <v>46118</v>
      </c>
      <c r="AW182" s="14">
        <f>IF(AV182="","",AV182+6)</f>
        <v>46124</v>
      </c>
      <c r="AX182" s="16" t="str">
        <f>IF(AV182="","",TEXT(AV182,"dd/mm/yyyy")&amp;" - "&amp;TEXT(AW182,"dd/mm/yyyy"))</f>
        <v>06/04/2026 - 12/04/2026</v>
      </c>
      <c r="AY182" s="16">
        <f>IF(B182="","",COUNTIFS($B$5:B182,B182,$AT$5:AT182,AT182))</f>
        <v>4</v>
      </c>
      <c r="AZ182" s="16">
        <f>IF(B182="","",COUNTIFS($B$5:B182,B182,$AV$5:AV182,AV182))</f>
        <v>4</v>
      </c>
      <c r="BA182" s="16" t="str">
        <f>IF(B182="","",TEXT(AY182,"00")&amp;"|"&amp;B182&amp;"|"&amp;TEXT(AT182,"yyyymmdd"))</f>
        <v>04|Sunijtra Siritip|20260401</v>
      </c>
      <c r="BB182" s="16" t="str">
        <f>IF(B182="","",TEXT(AZ182,"00")&amp;"|"&amp;B182&amp;"|"&amp;TEXT(AV182,"yyyymmdd"))</f>
        <v>04|Sunijtra Siritip|20260406</v>
      </c>
      <c r="BC182" s="16">
        <f>IF(OR(AQ182="YES",AQ182="Yes",AQ182="Y",AQ182=1),1,0)</f>
        <v>0</v>
      </c>
      <c r="BD182" s="52" t="s">
        <v>3002</v>
      </c>
      <c r="BE182" t="s">
        <v>3003</v>
      </c>
      <c r="BF182" t="s">
        <v>2338</v>
      </c>
    </row>
    <row r="183" spans="1:58" ht="15" customHeight="1">
      <c r="A183" s="12">
        <v>46130.509882152779</v>
      </c>
      <c r="B183" s="13" t="s">
        <v>503</v>
      </c>
      <c r="C183" s="14">
        <v>46123</v>
      </c>
      <c r="D183" s="15">
        <v>0.71388888888888891</v>
      </c>
      <c r="E183" s="15">
        <v>0.71944444444444444</v>
      </c>
      <c r="F183" s="16" t="s">
        <v>3251</v>
      </c>
      <c r="G183" s="17" t="s">
        <v>3252</v>
      </c>
      <c r="H183" s="16">
        <v>9</v>
      </c>
      <c r="I183" s="22" t="s">
        <v>3253</v>
      </c>
      <c r="J183" s="16">
        <v>10</v>
      </c>
      <c r="K183" s="18" t="s">
        <v>3254</v>
      </c>
      <c r="L183" s="16">
        <v>8</v>
      </c>
      <c r="M183" s="18" t="s">
        <v>3255</v>
      </c>
      <c r="N183" s="16">
        <v>10</v>
      </c>
      <c r="O183" s="22" t="s">
        <v>3256</v>
      </c>
      <c r="P183" s="16">
        <v>8</v>
      </c>
      <c r="Q183" s="23" t="s">
        <v>3257</v>
      </c>
      <c r="R183" s="16">
        <v>5</v>
      </c>
      <c r="S183" s="23" t="s">
        <v>3258</v>
      </c>
      <c r="T183" s="16"/>
      <c r="U183" s="18"/>
      <c r="V183" s="16">
        <v>9</v>
      </c>
      <c r="W183" s="22" t="s">
        <v>3259</v>
      </c>
      <c r="X183" s="16">
        <v>7</v>
      </c>
      <c r="Y183" s="22" t="s">
        <v>3260</v>
      </c>
      <c r="Z183" s="16"/>
      <c r="AA183" s="18"/>
      <c r="AB183" s="16">
        <v>5</v>
      </c>
      <c r="AC183" s="18" t="s">
        <v>3261</v>
      </c>
      <c r="AD183" s="16">
        <v>5</v>
      </c>
      <c r="AE183" s="18" t="s">
        <v>3262</v>
      </c>
      <c r="AF183" s="16">
        <v>9</v>
      </c>
      <c r="AG183" s="18" t="s">
        <v>3263</v>
      </c>
      <c r="AH183" s="16"/>
      <c r="AI183" s="18"/>
      <c r="AJ183" s="16"/>
      <c r="AK183" s="18"/>
      <c r="AL183" s="16"/>
      <c r="AM183" s="18"/>
      <c r="AN183" s="16"/>
      <c r="AO183" s="18"/>
      <c r="AP183" s="16" t="s">
        <v>79</v>
      </c>
      <c r="AQ183" s="18" t="s">
        <v>3264</v>
      </c>
      <c r="AR183" s="16"/>
      <c r="AS183" s="20">
        <f>SUM(H183,J183,L183,N183,P183,R183,T183,V183,X183,Z183,AB183,AD183,AF183,AH183,AJ183,AL183,AN183)</f>
        <v>85</v>
      </c>
      <c r="AT183" s="14">
        <f>IF(C183="","",DATE(YEAR(C183),MONTH(C183),1))</f>
        <v>46113</v>
      </c>
      <c r="AU183" s="16" t="str">
        <f>IF(AT183="","",TEXT(AT183,"mmmm yyyy"))</f>
        <v>April 2026</v>
      </c>
      <c r="AV183" s="14">
        <f>IF(C183="","",C183-WEEKDAY(C183,2)+1)</f>
        <v>46118</v>
      </c>
      <c r="AW183" s="14">
        <f>IF(AV183="","",AV183+6)</f>
        <v>46124</v>
      </c>
      <c r="AX183" s="16" t="str">
        <f>IF(AV183="","",TEXT(AV183,"dd/mm/yyyy")&amp;" - "&amp;TEXT(AW183,"dd/mm/yyyy"))</f>
        <v>06/04/2026 - 12/04/2026</v>
      </c>
      <c r="AY183" s="16">
        <f>IF(B183="","",COUNTIFS($B$5:B183,B183,$AT$5:AT183,AT183))</f>
        <v>4</v>
      </c>
      <c r="AZ183" s="16">
        <f>IF(B183="","",COUNTIFS($B$5:B183,B183,$AV$5:AV183,AV183))</f>
        <v>3</v>
      </c>
      <c r="BA183" s="16" t="str">
        <f>IF(B183="","",TEXT(AY183,"00")&amp;"|"&amp;B183&amp;"|"&amp;TEXT(AT183,"yyyymmdd"))</f>
        <v>04|Wassana Phothong|20260401</v>
      </c>
      <c r="BB183" s="16" t="str">
        <f>IF(B183="","",TEXT(AZ183,"00")&amp;"|"&amp;B183&amp;"|"&amp;TEXT(AV183,"yyyymmdd"))</f>
        <v>03|Wassana Phothong|20260406</v>
      </c>
      <c r="BC183" s="16">
        <f>IF(OR(AQ183="YES",AQ183="Yes",AQ183="Y",AQ183=1),1,0)</f>
        <v>0</v>
      </c>
      <c r="BD183" s="52" t="s">
        <v>3265</v>
      </c>
      <c r="BE183" t="s">
        <v>3266</v>
      </c>
      <c r="BF183" t="s">
        <v>2338</v>
      </c>
    </row>
    <row r="184" spans="1:58" ht="15" customHeight="1">
      <c r="A184" s="12">
        <v>46129.763446215278</v>
      </c>
      <c r="B184" s="13" t="s">
        <v>1130</v>
      </c>
      <c r="C184" s="14">
        <v>46124</v>
      </c>
      <c r="D184" s="15">
        <v>0.46041666666666659</v>
      </c>
      <c r="E184" s="15">
        <v>0.47083333333333333</v>
      </c>
      <c r="F184" s="16" t="s">
        <v>2840</v>
      </c>
      <c r="G184" s="17" t="s">
        <v>2841</v>
      </c>
      <c r="H184" s="16">
        <v>10</v>
      </c>
      <c r="I184" s="22" t="s">
        <v>2718</v>
      </c>
      <c r="J184" s="16">
        <v>10</v>
      </c>
      <c r="K184" s="18" t="s">
        <v>2842</v>
      </c>
      <c r="L184" s="16">
        <v>8</v>
      </c>
      <c r="M184" s="18" t="s">
        <v>2843</v>
      </c>
      <c r="N184" s="16">
        <v>10</v>
      </c>
      <c r="O184" s="22" t="s">
        <v>2844</v>
      </c>
      <c r="P184" s="16">
        <v>9</v>
      </c>
      <c r="Q184" s="23" t="s">
        <v>2845</v>
      </c>
      <c r="R184" s="16">
        <v>5</v>
      </c>
      <c r="S184" s="23" t="s">
        <v>2846</v>
      </c>
      <c r="T184" s="16"/>
      <c r="U184" s="18"/>
      <c r="V184" s="16">
        <v>14</v>
      </c>
      <c r="W184" s="22" t="s">
        <v>2847</v>
      </c>
      <c r="X184" s="16">
        <v>9</v>
      </c>
      <c r="Y184" s="22" t="s">
        <v>2848</v>
      </c>
      <c r="Z184" s="16"/>
      <c r="AA184" s="18"/>
      <c r="AB184" s="16">
        <v>5</v>
      </c>
      <c r="AC184" s="18" t="s">
        <v>2726</v>
      </c>
      <c r="AD184" s="16">
        <v>5</v>
      </c>
      <c r="AE184" s="18" t="s">
        <v>2755</v>
      </c>
      <c r="AF184" s="16">
        <v>10</v>
      </c>
      <c r="AG184" s="18" t="s">
        <v>2849</v>
      </c>
      <c r="AH184" s="16"/>
      <c r="AI184" s="18"/>
      <c r="AJ184" s="16"/>
      <c r="AK184" s="18"/>
      <c r="AL184" s="16"/>
      <c r="AM184" s="18"/>
      <c r="AN184" s="16"/>
      <c r="AO184" s="18"/>
      <c r="AP184" s="16" t="s">
        <v>79</v>
      </c>
      <c r="AQ184" s="18" t="s">
        <v>2850</v>
      </c>
      <c r="AR184" s="16"/>
      <c r="AS184" s="20">
        <f>SUM(H184,J184,L184,N184,P184,R184,T184,V184,X184,Z184,AB184,AD184,AF184,AH184,AJ184,AL184,AN184)</f>
        <v>95</v>
      </c>
      <c r="AT184" s="14">
        <f>IF(C184="","",DATE(YEAR(C184),MONTH(C184),1))</f>
        <v>46113</v>
      </c>
      <c r="AU184" s="16" t="str">
        <f>IF(AT184="","",TEXT(AT184,"mmmm yyyy"))</f>
        <v>April 2026</v>
      </c>
      <c r="AV184" s="14">
        <f>IF(C184="","",C184-WEEKDAY(C184,2)+1)</f>
        <v>46118</v>
      </c>
      <c r="AW184" s="14">
        <f>IF(AV184="","",AV184+6)</f>
        <v>46124</v>
      </c>
      <c r="AX184" s="16" t="str">
        <f>IF(AV184="","",TEXT(AV184,"dd/mm/yyyy")&amp;" - "&amp;TEXT(AW184,"dd/mm/yyyy"))</f>
        <v>06/04/2026 - 12/04/2026</v>
      </c>
      <c r="AY184" s="16">
        <f>IF(B184="","",COUNTIFS($B$5:B184,B184,$AT$5:AT184,AT184))</f>
        <v>5</v>
      </c>
      <c r="AZ184" s="16">
        <f>IF(B184="","",COUNTIFS($B$5:B184,B184,$AV$5:AV184,AV184))</f>
        <v>3</v>
      </c>
      <c r="BA184" s="16" t="str">
        <f>IF(B184="","",TEXT(AY184,"00")&amp;"|"&amp;B184&amp;"|"&amp;TEXT(AT184,"yyyymmdd"))</f>
        <v>05|Krivut Vongkampan|20260401</v>
      </c>
      <c r="BB184" s="16" t="str">
        <f>IF(B184="","",TEXT(AZ184,"00")&amp;"|"&amp;B184&amp;"|"&amp;TEXT(AV184,"yyyymmdd"))</f>
        <v>03|Krivut Vongkampan|20260406</v>
      </c>
      <c r="BC184" s="16">
        <f>IF(OR(AQ184="YES",AQ184="Yes",AQ184="Y",AQ184=1),1,0)</f>
        <v>0</v>
      </c>
      <c r="BD184" s="52" t="s">
        <v>2851</v>
      </c>
      <c r="BE184" t="s">
        <v>2852</v>
      </c>
      <c r="BF184" t="s">
        <v>2338</v>
      </c>
    </row>
    <row r="185" spans="1:58" ht="15" customHeight="1">
      <c r="A185" s="12">
        <v>46129.839254062499</v>
      </c>
      <c r="B185" s="13" t="s">
        <v>143</v>
      </c>
      <c r="C185" s="14">
        <v>46124</v>
      </c>
      <c r="D185" s="15">
        <v>0.63888888888888884</v>
      </c>
      <c r="E185" s="15">
        <v>0.64166666666666672</v>
      </c>
      <c r="F185" s="16" t="s">
        <v>2932</v>
      </c>
      <c r="G185" s="17" t="s">
        <v>2933</v>
      </c>
      <c r="H185" s="16">
        <v>10</v>
      </c>
      <c r="I185" s="22" t="s">
        <v>2887</v>
      </c>
      <c r="J185" s="16">
        <v>10</v>
      </c>
      <c r="K185" s="18" t="s">
        <v>2934</v>
      </c>
      <c r="L185" s="16">
        <v>9</v>
      </c>
      <c r="M185" s="18" t="s">
        <v>2935</v>
      </c>
      <c r="N185" s="16">
        <v>10</v>
      </c>
      <c r="O185" s="22" t="s">
        <v>2936</v>
      </c>
      <c r="P185" s="16">
        <v>9</v>
      </c>
      <c r="Q185" s="23" t="s">
        <v>2937</v>
      </c>
      <c r="R185" s="16">
        <v>4</v>
      </c>
      <c r="S185" s="23" t="s">
        <v>2938</v>
      </c>
      <c r="T185" s="16"/>
      <c r="U185" s="18"/>
      <c r="V185" s="16">
        <v>12</v>
      </c>
      <c r="W185" s="22" t="s">
        <v>2939</v>
      </c>
      <c r="X185" s="16">
        <v>8</v>
      </c>
      <c r="Y185" s="22" t="s">
        <v>2940</v>
      </c>
      <c r="Z185" s="16"/>
      <c r="AA185" s="18"/>
      <c r="AB185" s="16">
        <v>5</v>
      </c>
      <c r="AC185" s="18" t="s">
        <v>2726</v>
      </c>
      <c r="AD185" s="16">
        <v>5</v>
      </c>
      <c r="AE185" s="18" t="s">
        <v>2755</v>
      </c>
      <c r="AF185" s="16">
        <v>10</v>
      </c>
      <c r="AG185" s="18" t="s">
        <v>2941</v>
      </c>
      <c r="AH185" s="16"/>
      <c r="AI185" s="18"/>
      <c r="AJ185" s="16"/>
      <c r="AK185" s="18"/>
      <c r="AL185" s="16"/>
      <c r="AM185" s="18"/>
      <c r="AN185" s="16"/>
      <c r="AO185" s="18"/>
      <c r="AP185" s="16" t="s">
        <v>79</v>
      </c>
      <c r="AQ185" s="18" t="s">
        <v>2942</v>
      </c>
      <c r="AR185" s="16"/>
      <c r="AS185" s="20">
        <f>SUM(H185,J185,L185,N185,P185,R185,T185,V185,X185,Z185,AB185,AD185,AF185,AH185,AJ185,AL185,AN185)</f>
        <v>92</v>
      </c>
      <c r="AT185" s="14">
        <f>IF(C185="","",DATE(YEAR(C185),MONTH(C185),1))</f>
        <v>46113</v>
      </c>
      <c r="AU185" s="16" t="str">
        <f>IF(AT185="","",TEXT(AT185,"mmmm yyyy"))</f>
        <v>April 2026</v>
      </c>
      <c r="AV185" s="14">
        <f>IF(C185="","",C185-WEEKDAY(C185,2)+1)</f>
        <v>46118</v>
      </c>
      <c r="AW185" s="14">
        <f>IF(AV185="","",AV185+6)</f>
        <v>46124</v>
      </c>
      <c r="AX185" s="16" t="str">
        <f>IF(AV185="","",TEXT(AV185,"dd/mm/yyyy")&amp;" - "&amp;TEXT(AW185,"dd/mm/yyyy"))</f>
        <v>06/04/2026 - 12/04/2026</v>
      </c>
      <c r="AY185" s="16">
        <f>IF(B185="","",COUNTIFS($B$5:B185,B185,$AT$5:AT185,AT185))</f>
        <v>6</v>
      </c>
      <c r="AZ185" s="16">
        <f>IF(B185="","",COUNTIFS($B$5:B185,B185,$AV$5:AV185,AV185))</f>
        <v>4</v>
      </c>
      <c r="BA185" s="16" t="str">
        <f>IF(B185="","",TEXT(AY185,"00")&amp;"|"&amp;B185&amp;"|"&amp;TEXT(AT185,"yyyymmdd"))</f>
        <v>06|Nattapol Suprom|20260401</v>
      </c>
      <c r="BB185" s="16" t="str">
        <f>IF(B185="","",TEXT(AZ185,"00")&amp;"|"&amp;B185&amp;"|"&amp;TEXT(AV185,"yyyymmdd"))</f>
        <v>04|Nattapol Suprom|20260406</v>
      </c>
      <c r="BC185" s="16">
        <f>IF(OR(AQ185="YES",AQ185="Yes",AQ185="Y",AQ185=1),1,0)</f>
        <v>0</v>
      </c>
      <c r="BD185" s="52" t="s">
        <v>2943</v>
      </c>
      <c r="BE185" t="s">
        <v>2944</v>
      </c>
      <c r="BF185" t="s">
        <v>2338</v>
      </c>
    </row>
    <row r="186" spans="1:58" ht="15" customHeight="1">
      <c r="A186" s="12">
        <v>46129.939072488429</v>
      </c>
      <c r="B186" s="13" t="s">
        <v>443</v>
      </c>
      <c r="C186" s="14">
        <v>46124</v>
      </c>
      <c r="D186" s="15">
        <v>0.39583333333333331</v>
      </c>
      <c r="E186" s="15">
        <v>0.40347222222222218</v>
      </c>
      <c r="F186" s="16" t="s">
        <v>3004</v>
      </c>
      <c r="G186" s="17" t="s">
        <v>3005</v>
      </c>
      <c r="H186" s="16">
        <v>10</v>
      </c>
      <c r="I186" s="22" t="s">
        <v>2887</v>
      </c>
      <c r="J186" s="16">
        <v>10</v>
      </c>
      <c r="K186" s="18" t="s">
        <v>3006</v>
      </c>
      <c r="L186" s="16">
        <v>8</v>
      </c>
      <c r="M186" s="18" t="s">
        <v>3007</v>
      </c>
      <c r="N186" s="16">
        <v>8</v>
      </c>
      <c r="O186" s="22" t="s">
        <v>3008</v>
      </c>
      <c r="P186" s="16">
        <v>8</v>
      </c>
      <c r="Q186" s="23" t="s">
        <v>3009</v>
      </c>
      <c r="R186" s="16">
        <v>5</v>
      </c>
      <c r="S186" s="23" t="s">
        <v>3010</v>
      </c>
      <c r="T186" s="16"/>
      <c r="U186" s="18"/>
      <c r="V186" s="16">
        <v>11</v>
      </c>
      <c r="W186" s="22" t="s">
        <v>3011</v>
      </c>
      <c r="X186" s="16">
        <v>8</v>
      </c>
      <c r="Y186" s="22" t="s">
        <v>3012</v>
      </c>
      <c r="Z186" s="16"/>
      <c r="AA186" s="18"/>
      <c r="AB186" s="16">
        <v>5</v>
      </c>
      <c r="AC186" s="18" t="s">
        <v>3013</v>
      </c>
      <c r="AD186" s="16">
        <v>5</v>
      </c>
      <c r="AE186" s="18" t="s">
        <v>3014</v>
      </c>
      <c r="AF186" s="16">
        <v>10</v>
      </c>
      <c r="AG186" s="18" t="s">
        <v>3015</v>
      </c>
      <c r="AH186" s="16"/>
      <c r="AI186" s="18"/>
      <c r="AJ186" s="16"/>
      <c r="AK186" s="18"/>
      <c r="AL186" s="16"/>
      <c r="AM186" s="18"/>
      <c r="AN186" s="16"/>
      <c r="AO186" s="18"/>
      <c r="AP186" s="16" t="s">
        <v>79</v>
      </c>
      <c r="AQ186" s="18" t="s">
        <v>3016</v>
      </c>
      <c r="AR186" s="16"/>
      <c r="AS186" s="20">
        <f>SUM(H186,J186,L186,N186,P186,R186,T186,V186,X186,Z186,AB186,AD186,AF186,AH186,AJ186,AL186,AN186)</f>
        <v>88</v>
      </c>
      <c r="AT186" s="14">
        <f>IF(C186="","",DATE(YEAR(C186),MONTH(C186),1))</f>
        <v>46113</v>
      </c>
      <c r="AU186" s="16" t="str">
        <f>IF(AT186="","",TEXT(AT186,"mmmm yyyy"))</f>
        <v>April 2026</v>
      </c>
      <c r="AV186" s="14">
        <f>IF(C186="","",C186-WEEKDAY(C186,2)+1)</f>
        <v>46118</v>
      </c>
      <c r="AW186" s="14">
        <f>IF(AV186="","",AV186+6)</f>
        <v>46124</v>
      </c>
      <c r="AX186" s="16" t="str">
        <f>IF(AV186="","",TEXT(AV186,"dd/mm/yyyy")&amp;" - "&amp;TEXT(AW186,"dd/mm/yyyy"))</f>
        <v>06/04/2026 - 12/04/2026</v>
      </c>
      <c r="AY186" s="16">
        <f>IF(B186="","",COUNTIFS($B$5:B186,B186,$AT$5:AT186,AT186))</f>
        <v>5</v>
      </c>
      <c r="AZ186" s="16">
        <f>IF(B186="","",COUNTIFS($B$5:B186,B186,$AV$5:AV186,AV186))</f>
        <v>5</v>
      </c>
      <c r="BA186" s="16" t="str">
        <f>IF(B186="","",TEXT(AY186,"00")&amp;"|"&amp;B186&amp;"|"&amp;TEXT(AT186,"yyyymmdd"))</f>
        <v>05|Sunijtra Siritip|20260401</v>
      </c>
      <c r="BB186" s="16" t="str">
        <f>IF(B186="","",TEXT(AZ186,"00")&amp;"|"&amp;B186&amp;"|"&amp;TEXT(AV186,"yyyymmdd"))</f>
        <v>05|Sunijtra Siritip|20260406</v>
      </c>
      <c r="BC186" s="16">
        <f>IF(OR(AQ186="YES",AQ186="Yes",AQ186="Y",AQ186=1),1,0)</f>
        <v>0</v>
      </c>
      <c r="BD186" s="52" t="s">
        <v>3017</v>
      </c>
      <c r="BE186" t="s">
        <v>3018</v>
      </c>
      <c r="BF186" t="s">
        <v>2338</v>
      </c>
    </row>
    <row r="187" spans="1:58" ht="15" customHeight="1">
      <c r="A187" s="12">
        <v>46129.944107314812</v>
      </c>
      <c r="B187" s="13" t="s">
        <v>443</v>
      </c>
      <c r="C187" s="14">
        <v>46124</v>
      </c>
      <c r="D187" s="15">
        <v>0.42986111111111108</v>
      </c>
      <c r="E187" s="15">
        <v>0.44583333333333341</v>
      </c>
      <c r="F187" s="16" t="s">
        <v>3019</v>
      </c>
      <c r="G187" s="17" t="s">
        <v>3020</v>
      </c>
      <c r="H187" s="16">
        <v>7</v>
      </c>
      <c r="I187" s="22" t="s">
        <v>3021</v>
      </c>
      <c r="J187" s="16">
        <v>10</v>
      </c>
      <c r="K187" s="18" t="s">
        <v>3022</v>
      </c>
      <c r="L187" s="16">
        <v>6</v>
      </c>
      <c r="M187" s="18" t="s">
        <v>3023</v>
      </c>
      <c r="N187" s="16">
        <v>8</v>
      </c>
      <c r="O187" s="22" t="s">
        <v>3024</v>
      </c>
      <c r="P187" s="16">
        <v>6</v>
      </c>
      <c r="Q187" s="23" t="s">
        <v>3025</v>
      </c>
      <c r="R187" s="16">
        <v>4</v>
      </c>
      <c r="S187" s="23" t="s">
        <v>3026</v>
      </c>
      <c r="T187" s="16"/>
      <c r="U187" s="18"/>
      <c r="V187" s="16">
        <v>9</v>
      </c>
      <c r="W187" s="22" t="s">
        <v>3027</v>
      </c>
      <c r="X187" s="16">
        <v>9</v>
      </c>
      <c r="Y187" s="22" t="s">
        <v>3028</v>
      </c>
      <c r="Z187" s="16"/>
      <c r="AA187" s="18"/>
      <c r="AB187" s="16">
        <v>5</v>
      </c>
      <c r="AC187" s="18" t="s">
        <v>3029</v>
      </c>
      <c r="AD187" s="16">
        <v>5</v>
      </c>
      <c r="AE187" s="18" t="s">
        <v>3030</v>
      </c>
      <c r="AF187" s="16">
        <v>10</v>
      </c>
      <c r="AG187" s="18" t="s">
        <v>3031</v>
      </c>
      <c r="AH187" s="16"/>
      <c r="AI187" s="18"/>
      <c r="AJ187" s="16"/>
      <c r="AK187" s="18"/>
      <c r="AL187" s="16"/>
      <c r="AM187" s="18"/>
      <c r="AN187" s="16"/>
      <c r="AO187" s="18"/>
      <c r="AP187" s="16" t="s">
        <v>79</v>
      </c>
      <c r="AQ187" s="18" t="s">
        <v>3032</v>
      </c>
      <c r="AR187" s="16"/>
      <c r="AS187" s="20">
        <f>SUM(H187,J187,L187,N187,P187,R187,T187,V187,X187,Z187,AB187,AD187,AF187,AH187,AJ187,AL187,AN187)</f>
        <v>79</v>
      </c>
      <c r="AT187" s="14">
        <f>IF(C187="","",DATE(YEAR(C187),MONTH(C187),1))</f>
        <v>46113</v>
      </c>
      <c r="AU187" s="16" t="str">
        <f>IF(AT187="","",TEXT(AT187,"mmmm yyyy"))</f>
        <v>April 2026</v>
      </c>
      <c r="AV187" s="14">
        <f>IF(C187="","",C187-WEEKDAY(C187,2)+1)</f>
        <v>46118</v>
      </c>
      <c r="AW187" s="14">
        <f>IF(AV187="","",AV187+6)</f>
        <v>46124</v>
      </c>
      <c r="AX187" s="16" t="str">
        <f>IF(AV187="","",TEXT(AV187,"dd/mm/yyyy")&amp;" - "&amp;TEXT(AW187,"dd/mm/yyyy"))</f>
        <v>06/04/2026 - 12/04/2026</v>
      </c>
      <c r="AY187" s="16">
        <f>IF(B187="","",COUNTIFS($B$5:B187,B187,$AT$5:AT187,AT187))</f>
        <v>6</v>
      </c>
      <c r="AZ187" s="16">
        <f>IF(B187="","",COUNTIFS($B$5:B187,B187,$AV$5:AV187,AV187))</f>
        <v>6</v>
      </c>
      <c r="BA187" s="16" t="str">
        <f>IF(B187="","",TEXT(AY187,"00")&amp;"|"&amp;B187&amp;"|"&amp;TEXT(AT187,"yyyymmdd"))</f>
        <v>06|Sunijtra Siritip|20260401</v>
      </c>
      <c r="BB187" s="16" t="str">
        <f>IF(B187="","",TEXT(AZ187,"00")&amp;"|"&amp;B187&amp;"|"&amp;TEXT(AV187,"yyyymmdd"))</f>
        <v>06|Sunijtra Siritip|20260406</v>
      </c>
      <c r="BC187" s="16">
        <f>IF(OR(AQ187="YES",AQ187="Yes",AQ187="Y",AQ187=1),1,0)</f>
        <v>0</v>
      </c>
      <c r="BD187" s="52" t="s">
        <v>3033</v>
      </c>
      <c r="BE187" t="s">
        <v>3034</v>
      </c>
      <c r="BF187" t="s">
        <v>2338</v>
      </c>
    </row>
    <row r="188" spans="1:58" ht="15" customHeight="1">
      <c r="A188" s="12">
        <v>46130.480695046303</v>
      </c>
      <c r="B188" s="13" t="s">
        <v>184</v>
      </c>
      <c r="C188" s="14">
        <v>46124</v>
      </c>
      <c r="D188" s="15">
        <v>0.39791666666666659</v>
      </c>
      <c r="E188" s="15">
        <v>0.40555555555555561</v>
      </c>
      <c r="F188" s="16" t="s">
        <v>3205</v>
      </c>
      <c r="G188" s="17" t="s">
        <v>3206</v>
      </c>
      <c r="H188" s="16">
        <v>10</v>
      </c>
      <c r="I188" s="22" t="s">
        <v>3207</v>
      </c>
      <c r="J188" s="16">
        <v>10</v>
      </c>
      <c r="K188" s="18" t="s">
        <v>3208</v>
      </c>
      <c r="L188" s="16">
        <v>9</v>
      </c>
      <c r="M188" s="18" t="s">
        <v>3209</v>
      </c>
      <c r="N188" s="16">
        <v>10</v>
      </c>
      <c r="O188" s="22" t="s">
        <v>3210</v>
      </c>
      <c r="P188" s="16">
        <v>9</v>
      </c>
      <c r="Q188" s="23" t="s">
        <v>3211</v>
      </c>
      <c r="R188" s="16">
        <v>5</v>
      </c>
      <c r="S188" s="23" t="s">
        <v>3212</v>
      </c>
      <c r="T188" s="16"/>
      <c r="U188" s="18"/>
      <c r="V188" s="16">
        <v>15</v>
      </c>
      <c r="W188" s="22" t="s">
        <v>3213</v>
      </c>
      <c r="X188" s="16">
        <v>10</v>
      </c>
      <c r="Y188" s="22" t="s">
        <v>3214</v>
      </c>
      <c r="Z188" s="16"/>
      <c r="AA188" s="18"/>
      <c r="AB188" s="16">
        <v>5</v>
      </c>
      <c r="AC188" s="18" t="s">
        <v>3215</v>
      </c>
      <c r="AD188" s="16">
        <v>5</v>
      </c>
      <c r="AE188" s="18" t="s">
        <v>3216</v>
      </c>
      <c r="AF188" s="16">
        <v>10</v>
      </c>
      <c r="AG188" s="18" t="s">
        <v>3217</v>
      </c>
      <c r="AH188" s="16"/>
      <c r="AI188" s="18"/>
      <c r="AJ188" s="16"/>
      <c r="AK188" s="18"/>
      <c r="AL188" s="16"/>
      <c r="AM188" s="18"/>
      <c r="AN188" s="16"/>
      <c r="AO188" s="18"/>
      <c r="AP188" s="16" t="s">
        <v>79</v>
      </c>
      <c r="AQ188" s="18" t="s">
        <v>3218</v>
      </c>
      <c r="AR188" s="16"/>
      <c r="AS188" s="20">
        <f>SUM(H188,J188,L188,N188,P188,R188,T188,V188,X188,Z188,AB188,AD188,AF188,AH188,AJ188,AL188,AN188)</f>
        <v>98</v>
      </c>
      <c r="AT188" s="14">
        <f>IF(C188="","",DATE(YEAR(C188),MONTH(C188),1))</f>
        <v>46113</v>
      </c>
      <c r="AU188" s="16" t="str">
        <f>IF(AT188="","",TEXT(AT188,"mmmm yyyy"))</f>
        <v>April 2026</v>
      </c>
      <c r="AV188" s="14">
        <f>IF(C188="","",C188-WEEKDAY(C188,2)+1)</f>
        <v>46118</v>
      </c>
      <c r="AW188" s="14">
        <f>IF(AV188="","",AV188+6)</f>
        <v>46124</v>
      </c>
      <c r="AX188" s="16" t="str">
        <f>IF(AV188="","",TEXT(AV188,"dd/mm/yyyy")&amp;" - "&amp;TEXT(AW188,"dd/mm/yyyy"))</f>
        <v>06/04/2026 - 12/04/2026</v>
      </c>
      <c r="AY188" s="16">
        <f>IF(B188="","",COUNTIFS($B$5:B188,B188,$AT$5:AT188,AT188))</f>
        <v>6</v>
      </c>
      <c r="AZ188" s="16">
        <f>IF(B188="","",COUNTIFS($B$5:B188,B188,$AV$5:AV188,AV188))</f>
        <v>4</v>
      </c>
      <c r="BA188" s="16" t="str">
        <f>IF(B188="","",TEXT(AY188,"00")&amp;"|"&amp;B188&amp;"|"&amp;TEXT(AT188,"yyyymmdd"))</f>
        <v>06|Wachiraporn chailittichai|20260401</v>
      </c>
      <c r="BB188" s="16" t="str">
        <f>IF(B188="","",TEXT(AZ188,"00")&amp;"|"&amp;B188&amp;"|"&amp;TEXT(AV188,"yyyymmdd"))</f>
        <v>04|Wachiraporn chailittichai|20260406</v>
      </c>
      <c r="BC188" s="16">
        <f>IF(OR(AQ188="YES",AQ188="Yes",AQ188="Y",AQ188=1),1,0)</f>
        <v>0</v>
      </c>
      <c r="BD188" s="52" t="s">
        <v>3219</v>
      </c>
      <c r="BE188" t="s">
        <v>3220</v>
      </c>
      <c r="BF188" t="s">
        <v>2338</v>
      </c>
    </row>
    <row r="189" spans="1:58" ht="15" customHeight="1">
      <c r="A189" s="12">
        <v>46130.787084861113</v>
      </c>
      <c r="B189" s="13" t="s">
        <v>81</v>
      </c>
      <c r="C189" s="14">
        <v>46125</v>
      </c>
      <c r="D189" s="15">
        <v>0.56111111111111112</v>
      </c>
      <c r="E189" s="15">
        <v>0.56805555555555554</v>
      </c>
      <c r="F189" s="16" t="s">
        <v>3360</v>
      </c>
      <c r="G189" s="17" t="s">
        <v>3361</v>
      </c>
      <c r="H189" s="16">
        <v>10</v>
      </c>
      <c r="I189" s="22" t="s">
        <v>3332</v>
      </c>
      <c r="J189" s="16">
        <v>10</v>
      </c>
      <c r="K189" s="18" t="s">
        <v>3362</v>
      </c>
      <c r="L189" s="16">
        <v>8</v>
      </c>
      <c r="M189" s="18" t="s">
        <v>3363</v>
      </c>
      <c r="N189" s="16">
        <v>10</v>
      </c>
      <c r="O189" s="22" t="s">
        <v>3364</v>
      </c>
      <c r="P189" s="16">
        <v>9</v>
      </c>
      <c r="Q189" s="23" t="s">
        <v>3365</v>
      </c>
      <c r="R189" s="16">
        <v>4</v>
      </c>
      <c r="S189" s="23" t="s">
        <v>3366</v>
      </c>
      <c r="T189" s="16"/>
      <c r="U189" s="18"/>
      <c r="V189" s="16">
        <v>14</v>
      </c>
      <c r="W189" s="22" t="s">
        <v>3367</v>
      </c>
      <c r="X189" s="16">
        <v>8</v>
      </c>
      <c r="Y189" s="22" t="s">
        <v>3368</v>
      </c>
      <c r="Z189" s="16"/>
      <c r="AA189" s="18"/>
      <c r="AB189" s="16">
        <v>5</v>
      </c>
      <c r="AC189" s="18" t="s">
        <v>3369</v>
      </c>
      <c r="AD189" s="16">
        <v>5</v>
      </c>
      <c r="AE189" s="18" t="s">
        <v>3370</v>
      </c>
      <c r="AF189" s="16">
        <v>9</v>
      </c>
      <c r="AG189" s="18" t="s">
        <v>3371</v>
      </c>
      <c r="AH189" s="16"/>
      <c r="AI189" s="18"/>
      <c r="AJ189" s="16"/>
      <c r="AK189" s="18"/>
      <c r="AL189" s="16"/>
      <c r="AM189" s="18"/>
      <c r="AN189" s="16"/>
      <c r="AO189" s="18"/>
      <c r="AP189" s="16" t="s">
        <v>79</v>
      </c>
      <c r="AQ189" s="18" t="s">
        <v>3372</v>
      </c>
      <c r="AR189" s="16"/>
      <c r="AS189" s="20">
        <f>SUM(H189,J189,L189,N189,P189,R189,T189,V189,X189,Z189,AB189,AD189,AF189,AH189,AJ189,AL189,AN189)</f>
        <v>92</v>
      </c>
      <c r="AT189" s="14">
        <f>IF(C189="","",DATE(YEAR(C189),MONTH(C189),1))</f>
        <v>46113</v>
      </c>
      <c r="AU189" s="16" t="str">
        <f>IF(AT189="","",TEXT(AT189,"mmmm yyyy"))</f>
        <v>April 2026</v>
      </c>
      <c r="AV189" s="14">
        <f>IF(C189="","",C189-WEEKDAY(C189,2)+1)</f>
        <v>46125</v>
      </c>
      <c r="AW189" s="14">
        <f>IF(AV189="","",AV189+6)</f>
        <v>46131</v>
      </c>
      <c r="AX189" s="16" t="str">
        <f>IF(AV189="","",TEXT(AV189,"dd/mm/yyyy")&amp;" - "&amp;TEXT(AW189,"dd/mm/yyyy"))</f>
        <v>13/04/2026 - 19/04/2026</v>
      </c>
      <c r="AY189" s="16">
        <f>IF(B189="","",COUNTIFS($B$5:B189,B189,$AT$5:AT189,AT189))</f>
        <v>6</v>
      </c>
      <c r="AZ189" s="16">
        <f>IF(B189="","",COUNTIFS($B$5:B189,B189,$AV$5:AV189,AV189))</f>
        <v>1</v>
      </c>
      <c r="BA189" s="16" t="str">
        <f>IF(B189="","",TEXT(AY189,"00")&amp;"|"&amp;B189&amp;"|"&amp;TEXT(AT189,"yyyymmdd"))</f>
        <v>06|Jureeporn Piddum|20260401</v>
      </c>
      <c r="BB189" s="16" t="str">
        <f>IF(B189="","",TEXT(AZ189,"00")&amp;"|"&amp;B189&amp;"|"&amp;TEXT(AV189,"yyyymmdd"))</f>
        <v>01|Jureeporn Piddum|20260413</v>
      </c>
      <c r="BC189" s="16">
        <f>IF(OR(AQ189="YES",AQ189="Yes",AQ189="Y",AQ189=1),1,0)</f>
        <v>0</v>
      </c>
      <c r="BD189" s="52" t="s">
        <v>3373</v>
      </c>
      <c r="BE189" t="s">
        <v>3374</v>
      </c>
      <c r="BF189" t="s">
        <v>2338</v>
      </c>
    </row>
    <row r="190" spans="1:58" ht="15" customHeight="1">
      <c r="A190" s="12">
        <v>46130.812333321759</v>
      </c>
      <c r="B190" s="13" t="s">
        <v>1130</v>
      </c>
      <c r="C190" s="14">
        <v>46125</v>
      </c>
      <c r="D190" s="15">
        <v>0.71250000000000002</v>
      </c>
      <c r="E190" s="15">
        <v>0.71527777777777779</v>
      </c>
      <c r="F190" s="16" t="s">
        <v>3390</v>
      </c>
      <c r="G190" s="17" t="s">
        <v>3391</v>
      </c>
      <c r="H190" s="16">
        <v>10</v>
      </c>
      <c r="I190" s="22" t="s">
        <v>3332</v>
      </c>
      <c r="J190" s="16">
        <v>10</v>
      </c>
      <c r="K190" s="18" t="s">
        <v>3392</v>
      </c>
      <c r="L190" s="16">
        <v>8</v>
      </c>
      <c r="M190" s="18" t="s">
        <v>3393</v>
      </c>
      <c r="N190" s="16">
        <v>8</v>
      </c>
      <c r="O190" s="22" t="s">
        <v>3394</v>
      </c>
      <c r="P190" s="16">
        <v>6</v>
      </c>
      <c r="Q190" s="23" t="s">
        <v>3395</v>
      </c>
      <c r="R190" s="16">
        <v>3</v>
      </c>
      <c r="S190" s="23" t="s">
        <v>3396</v>
      </c>
      <c r="T190" s="16"/>
      <c r="U190" s="18"/>
      <c r="V190" s="16">
        <v>11</v>
      </c>
      <c r="W190" s="22" t="s">
        <v>3397</v>
      </c>
      <c r="X190" s="16">
        <v>7</v>
      </c>
      <c r="Y190" s="22" t="s">
        <v>3398</v>
      </c>
      <c r="Z190" s="16"/>
      <c r="AA190" s="18"/>
      <c r="AB190" s="16">
        <v>4</v>
      </c>
      <c r="AC190" s="18" t="s">
        <v>3399</v>
      </c>
      <c r="AD190" s="16">
        <v>4</v>
      </c>
      <c r="AE190" s="18" t="s">
        <v>3400</v>
      </c>
      <c r="AF190" s="16">
        <v>9</v>
      </c>
      <c r="AG190" s="18" t="s">
        <v>3401</v>
      </c>
      <c r="AH190" s="16"/>
      <c r="AI190" s="18"/>
      <c r="AJ190" s="16"/>
      <c r="AK190" s="18"/>
      <c r="AL190" s="16"/>
      <c r="AM190" s="18"/>
      <c r="AN190" s="16"/>
      <c r="AO190" s="18"/>
      <c r="AP190" s="16" t="s">
        <v>79</v>
      </c>
      <c r="AQ190" s="18" t="s">
        <v>3402</v>
      </c>
      <c r="AR190" s="16"/>
      <c r="AS190" s="20">
        <f>SUM(H190,J190,L190,N190,P190,R190,T190,V190,X190,Z190,AB190,AD190,AF190,AH190,AJ190,AL190,AN190)</f>
        <v>80</v>
      </c>
      <c r="AT190" s="14">
        <f>IF(C190="","",DATE(YEAR(C190),MONTH(C190),1))</f>
        <v>46113</v>
      </c>
      <c r="AU190" s="16" t="str">
        <f>IF(AT190="","",TEXT(AT190,"mmmm yyyy"))</f>
        <v>April 2026</v>
      </c>
      <c r="AV190" s="14">
        <f>IF(C190="","",C190-WEEKDAY(C190,2)+1)</f>
        <v>46125</v>
      </c>
      <c r="AW190" s="14">
        <f>IF(AV190="","",AV190+6)</f>
        <v>46131</v>
      </c>
      <c r="AX190" s="16" t="str">
        <f>IF(AV190="","",TEXT(AV190,"dd/mm/yyyy")&amp;" - "&amp;TEXT(AW190,"dd/mm/yyyy"))</f>
        <v>13/04/2026 - 19/04/2026</v>
      </c>
      <c r="AY190" s="16">
        <f>IF(B190="","",COUNTIFS($B$5:B190,B190,$AT$5:AT190,AT190))</f>
        <v>6</v>
      </c>
      <c r="AZ190" s="16">
        <f>IF(B190="","",COUNTIFS($B$5:B190,B190,$AV$5:AV190,AV190))</f>
        <v>1</v>
      </c>
      <c r="BA190" s="16" t="str">
        <f>IF(B190="","",TEXT(AY190,"00")&amp;"|"&amp;B190&amp;"|"&amp;TEXT(AT190,"yyyymmdd"))</f>
        <v>06|Krivut Vongkampan|20260401</v>
      </c>
      <c r="BB190" s="16" t="str">
        <f>IF(B190="","",TEXT(AZ190,"00")&amp;"|"&amp;B190&amp;"|"&amp;TEXT(AV190,"yyyymmdd"))</f>
        <v>01|Krivut Vongkampan|20260413</v>
      </c>
      <c r="BC190" s="16">
        <f>IF(OR(AQ190="YES",AQ190="Yes",AQ190="Y",AQ190=1),1,0)</f>
        <v>0</v>
      </c>
      <c r="BD190" s="52" t="s">
        <v>3403</v>
      </c>
      <c r="BE190" t="s">
        <v>3404</v>
      </c>
      <c r="BF190" t="s">
        <v>2338</v>
      </c>
    </row>
    <row r="191" spans="1:58" ht="15" customHeight="1">
      <c r="A191" s="12">
        <v>46130.845046724527</v>
      </c>
      <c r="B191" s="13" t="s">
        <v>443</v>
      </c>
      <c r="C191" s="14">
        <v>46126</v>
      </c>
      <c r="D191" s="15">
        <v>0.6430555555555556</v>
      </c>
      <c r="E191" s="15">
        <v>0.65069444444444446</v>
      </c>
      <c r="F191" s="16" t="s">
        <v>3465</v>
      </c>
      <c r="G191" s="17" t="s">
        <v>3466</v>
      </c>
      <c r="H191" s="16">
        <v>10</v>
      </c>
      <c r="I191" s="22" t="s">
        <v>3467</v>
      </c>
      <c r="J191" s="16">
        <v>10</v>
      </c>
      <c r="K191" s="18" t="s">
        <v>3468</v>
      </c>
      <c r="L191" s="16">
        <v>9</v>
      </c>
      <c r="M191" s="18" t="s">
        <v>3469</v>
      </c>
      <c r="N191" s="16">
        <v>9</v>
      </c>
      <c r="O191" s="22" t="s">
        <v>3470</v>
      </c>
      <c r="P191" s="16">
        <v>8</v>
      </c>
      <c r="Q191" s="23" t="s">
        <v>3471</v>
      </c>
      <c r="R191" s="16">
        <v>4</v>
      </c>
      <c r="S191" s="23" t="s">
        <v>3472</v>
      </c>
      <c r="T191" s="16"/>
      <c r="U191" s="18"/>
      <c r="V191" s="16">
        <v>13</v>
      </c>
      <c r="W191" s="22" t="s">
        <v>3473</v>
      </c>
      <c r="X191" s="16">
        <v>8</v>
      </c>
      <c r="Y191" s="22" t="s">
        <v>3474</v>
      </c>
      <c r="Z191" s="16"/>
      <c r="AA191" s="18"/>
      <c r="AB191" s="16">
        <v>5</v>
      </c>
      <c r="AC191" s="18" t="s">
        <v>3475</v>
      </c>
      <c r="AD191" s="16">
        <v>5</v>
      </c>
      <c r="AE191" s="18" t="s">
        <v>3476</v>
      </c>
      <c r="AF191" s="16">
        <v>10</v>
      </c>
      <c r="AG191" s="18" t="s">
        <v>3477</v>
      </c>
      <c r="AH191" s="16"/>
      <c r="AI191" s="18"/>
      <c r="AJ191" s="16"/>
      <c r="AK191" s="18"/>
      <c r="AL191" s="16"/>
      <c r="AM191" s="18"/>
      <c r="AN191" s="16"/>
      <c r="AO191" s="18"/>
      <c r="AP191" s="16" t="s">
        <v>79</v>
      </c>
      <c r="AQ191" s="18" t="s">
        <v>3478</v>
      </c>
      <c r="AR191" s="16"/>
      <c r="AS191" s="20">
        <f>SUM(H191,J191,L191,N191,P191,R191,T191,V191,X191,Z191,AB191,AD191,AF191,AH191,AJ191,AL191,AN191)</f>
        <v>91</v>
      </c>
      <c r="AT191" s="14">
        <f>IF(C191="","",DATE(YEAR(C191),MONTH(C191),1))</f>
        <v>46113</v>
      </c>
      <c r="AU191" s="16" t="str">
        <f>IF(AT191="","",TEXT(AT191,"mmmm yyyy"))</f>
        <v>April 2026</v>
      </c>
      <c r="AV191" s="14">
        <f>IF(C191="","",C191-WEEKDAY(C191,2)+1)</f>
        <v>46125</v>
      </c>
      <c r="AW191" s="14">
        <f>IF(AV191="","",AV191+6)</f>
        <v>46131</v>
      </c>
      <c r="AX191" s="16" t="str">
        <f>IF(AV191="","",TEXT(AV191,"dd/mm/yyyy")&amp;" - "&amp;TEXT(AW191,"dd/mm/yyyy"))</f>
        <v>13/04/2026 - 19/04/2026</v>
      </c>
      <c r="AY191" s="16">
        <f>IF(B191="","",COUNTIFS($B$5:B191,B191,$AT$5:AT191,AT191))</f>
        <v>7</v>
      </c>
      <c r="AZ191" s="16">
        <f>IF(B191="","",COUNTIFS($B$5:B191,B191,$AV$5:AV191,AV191))</f>
        <v>1</v>
      </c>
      <c r="BA191" s="16" t="str">
        <f>IF(B191="","",TEXT(AY191,"00")&amp;"|"&amp;B191&amp;"|"&amp;TEXT(AT191,"yyyymmdd"))</f>
        <v>07|Sunijtra Siritip|20260401</v>
      </c>
      <c r="BB191" s="16" t="str">
        <f>IF(B191="","",TEXT(AZ191,"00")&amp;"|"&amp;B191&amp;"|"&amp;TEXT(AV191,"yyyymmdd"))</f>
        <v>01|Sunijtra Siritip|20260413</v>
      </c>
      <c r="BC191" s="16">
        <f>IF(OR(AQ191="YES",AQ191="Yes",AQ191="Y",AQ191=1),1,0)</f>
        <v>0</v>
      </c>
      <c r="BD191" s="52" t="s">
        <v>3479</v>
      </c>
      <c r="BE191" t="s">
        <v>3480</v>
      </c>
      <c r="BF191" t="s">
        <v>2338</v>
      </c>
    </row>
    <row r="192" spans="1:58" ht="15" customHeight="1">
      <c r="A192" s="12">
        <v>46131.307532013889</v>
      </c>
      <c r="B192" s="13" t="s">
        <v>290</v>
      </c>
      <c r="C192" s="14">
        <v>46126</v>
      </c>
      <c r="D192" s="15">
        <v>0.4909722222222222</v>
      </c>
      <c r="E192" s="15">
        <v>0.50069444444444444</v>
      </c>
      <c r="F192" s="16" t="s">
        <v>3527</v>
      </c>
      <c r="G192" s="17" t="s">
        <v>3528</v>
      </c>
      <c r="H192" s="16">
        <v>10</v>
      </c>
      <c r="I192" s="22" t="s">
        <v>3332</v>
      </c>
      <c r="J192" s="16">
        <v>10</v>
      </c>
      <c r="K192" s="18" t="s">
        <v>3529</v>
      </c>
      <c r="L192" s="16">
        <v>9</v>
      </c>
      <c r="M192" s="18" t="s">
        <v>3530</v>
      </c>
      <c r="N192" s="16">
        <v>10</v>
      </c>
      <c r="O192" s="22" t="s">
        <v>3531</v>
      </c>
      <c r="P192" s="16">
        <v>9</v>
      </c>
      <c r="Q192" s="23" t="s">
        <v>3532</v>
      </c>
      <c r="R192" s="16">
        <v>5</v>
      </c>
      <c r="S192" s="23" t="s">
        <v>3533</v>
      </c>
      <c r="T192" s="16"/>
      <c r="U192" s="18"/>
      <c r="V192" s="16">
        <v>14</v>
      </c>
      <c r="W192" s="22" t="s">
        <v>3534</v>
      </c>
      <c r="X192" s="16">
        <v>10</v>
      </c>
      <c r="Y192" s="22" t="s">
        <v>3535</v>
      </c>
      <c r="Z192" s="16"/>
      <c r="AA192" s="18"/>
      <c r="AB192" s="16">
        <v>5</v>
      </c>
      <c r="AC192" s="18" t="s">
        <v>3536</v>
      </c>
      <c r="AD192" s="16">
        <v>5</v>
      </c>
      <c r="AE192" s="18" t="s">
        <v>3537</v>
      </c>
      <c r="AF192" s="16">
        <v>10</v>
      </c>
      <c r="AG192" s="18" t="s">
        <v>3538</v>
      </c>
      <c r="AH192" s="16"/>
      <c r="AI192" s="18"/>
      <c r="AJ192" s="16"/>
      <c r="AK192" s="18"/>
      <c r="AL192" s="16"/>
      <c r="AM192" s="18"/>
      <c r="AN192" s="16"/>
      <c r="AO192" s="18"/>
      <c r="AP192" s="16" t="s">
        <v>79</v>
      </c>
      <c r="AQ192" s="18" t="s">
        <v>3539</v>
      </c>
      <c r="AR192" s="16"/>
      <c r="AS192" s="20">
        <f>SUM(H192,J192,L192,N192,P192,R192,T192,V192,X192,Z192,AB192,AD192,AF192,AH192,AJ192,AL192,AN192)</f>
        <v>97</v>
      </c>
      <c r="AT192" s="14">
        <f>IF(C192="","",DATE(YEAR(C192),MONTH(C192),1))</f>
        <v>46113</v>
      </c>
      <c r="AU192" s="16" t="str">
        <f>IF(AT192="","",TEXT(AT192,"mmmm yyyy"))</f>
        <v>April 2026</v>
      </c>
      <c r="AV192" s="14">
        <f>IF(C192="","",C192-WEEKDAY(C192,2)+1)</f>
        <v>46125</v>
      </c>
      <c r="AW192" s="14">
        <f>IF(AV192="","",AV192+6)</f>
        <v>46131</v>
      </c>
      <c r="AX192" s="16" t="str">
        <f>IF(AV192="","",TEXT(AV192,"dd/mm/yyyy")&amp;" - "&amp;TEXT(AW192,"dd/mm/yyyy"))</f>
        <v>13/04/2026 - 19/04/2026</v>
      </c>
      <c r="AY192" s="16">
        <f>IF(B192="","",COUNTIFS($B$5:B192,B192,$AT$5:AT192,AT192))</f>
        <v>7</v>
      </c>
      <c r="AZ192" s="16">
        <f>IF(B192="","",COUNTIFS($B$5:B192,B192,$AV$5:AV192,AV192))</f>
        <v>1</v>
      </c>
      <c r="BA192" s="16" t="str">
        <f>IF(B192="","",TEXT(AY192,"00")&amp;"|"&amp;B192&amp;"|"&amp;TEXT(AT192,"yyyymmdd"))</f>
        <v>07|Suphitcha Keawliam|20260401</v>
      </c>
      <c r="BB192" s="16" t="str">
        <f>IF(B192="","",TEXT(AZ192,"00")&amp;"|"&amp;B192&amp;"|"&amp;TEXT(AV192,"yyyymmdd"))</f>
        <v>01|Suphitcha Keawliam|20260413</v>
      </c>
      <c r="BC192" s="16">
        <f>IF(OR(AQ192="YES",AQ192="Yes",AQ192="Y",AQ192=1),1,0)</f>
        <v>0</v>
      </c>
      <c r="BD192" s="52" t="s">
        <v>3540</v>
      </c>
      <c r="BE192" t="s">
        <v>3541</v>
      </c>
      <c r="BF192" t="s">
        <v>2338</v>
      </c>
    </row>
    <row r="193" spans="1:58" ht="15" customHeight="1">
      <c r="A193" s="12">
        <v>46131.340302824072</v>
      </c>
      <c r="B193" s="13" t="s">
        <v>503</v>
      </c>
      <c r="C193" s="14">
        <v>46126</v>
      </c>
      <c r="D193" s="15">
        <v>0.62708333333333333</v>
      </c>
      <c r="E193" s="15">
        <v>0.63680555555555551</v>
      </c>
      <c r="F193" s="16" t="s">
        <v>3588</v>
      </c>
      <c r="G193" s="17" t="s">
        <v>3589</v>
      </c>
      <c r="H193" s="16">
        <v>10</v>
      </c>
      <c r="I193" s="22" t="s">
        <v>3590</v>
      </c>
      <c r="J193" s="16">
        <v>10</v>
      </c>
      <c r="K193" s="18" t="s">
        <v>3591</v>
      </c>
      <c r="L193" s="16">
        <v>8</v>
      </c>
      <c r="M193" s="18" t="s">
        <v>3592</v>
      </c>
      <c r="N193" s="16">
        <v>7</v>
      </c>
      <c r="O193" s="22" t="s">
        <v>3593</v>
      </c>
      <c r="P193" s="16">
        <v>4</v>
      </c>
      <c r="Q193" s="23" t="s">
        <v>3594</v>
      </c>
      <c r="R193" s="16">
        <v>3</v>
      </c>
      <c r="S193" s="23" t="s">
        <v>3595</v>
      </c>
      <c r="T193" s="16"/>
      <c r="U193" s="18"/>
      <c r="V193" s="16">
        <v>7</v>
      </c>
      <c r="W193" s="22" t="s">
        <v>3596</v>
      </c>
      <c r="X193" s="16">
        <v>5</v>
      </c>
      <c r="Y193" s="22" t="s">
        <v>3597</v>
      </c>
      <c r="Z193" s="16"/>
      <c r="AA193" s="18"/>
      <c r="AB193" s="16">
        <v>5</v>
      </c>
      <c r="AC193" s="18" t="s">
        <v>3598</v>
      </c>
      <c r="AD193" s="16">
        <v>4</v>
      </c>
      <c r="AE193" s="18" t="s">
        <v>3599</v>
      </c>
      <c r="AF193" s="16">
        <v>9</v>
      </c>
      <c r="AG193" s="18" t="s">
        <v>3600</v>
      </c>
      <c r="AH193" s="16"/>
      <c r="AI193" s="18"/>
      <c r="AJ193" s="16"/>
      <c r="AK193" s="18"/>
      <c r="AL193" s="16"/>
      <c r="AM193" s="18"/>
      <c r="AN193" s="16"/>
      <c r="AO193" s="18"/>
      <c r="AP193" s="16" t="s">
        <v>79</v>
      </c>
      <c r="AQ193" s="18" t="s">
        <v>3601</v>
      </c>
      <c r="AR193" s="16"/>
      <c r="AS193" s="20">
        <f>SUM(H193,J193,L193,N193,P193,R193,T193,V193,X193,Z193,AB193,AD193,AF193,AH193,AJ193,AL193,AN193)</f>
        <v>72</v>
      </c>
      <c r="AT193" s="14">
        <f>IF(C193="","",DATE(YEAR(C193),MONTH(C193),1))</f>
        <v>46113</v>
      </c>
      <c r="AU193" s="16" t="str">
        <f>IF(AT193="","",TEXT(AT193,"mmmm yyyy"))</f>
        <v>April 2026</v>
      </c>
      <c r="AV193" s="14">
        <f>IF(C193="","",C193-WEEKDAY(C193,2)+1)</f>
        <v>46125</v>
      </c>
      <c r="AW193" s="14">
        <f>IF(AV193="","",AV193+6)</f>
        <v>46131</v>
      </c>
      <c r="AX193" s="16" t="str">
        <f>IF(AV193="","",TEXT(AV193,"dd/mm/yyyy")&amp;" - "&amp;TEXT(AW193,"dd/mm/yyyy"))</f>
        <v>13/04/2026 - 19/04/2026</v>
      </c>
      <c r="AY193" s="16">
        <f>IF(B193="","",COUNTIFS($B$5:B193,B193,$AT$5:AT193,AT193))</f>
        <v>5</v>
      </c>
      <c r="AZ193" s="16">
        <f>IF(B193="","",COUNTIFS($B$5:B193,B193,$AV$5:AV193,AV193))</f>
        <v>1</v>
      </c>
      <c r="BA193" s="16" t="str">
        <f>IF(B193="","",TEXT(AY193,"00")&amp;"|"&amp;B193&amp;"|"&amp;TEXT(AT193,"yyyymmdd"))</f>
        <v>05|Wassana Phothong|20260401</v>
      </c>
      <c r="BB193" s="16" t="str">
        <f>IF(B193="","",TEXT(AZ193,"00")&amp;"|"&amp;B193&amp;"|"&amp;TEXT(AV193,"yyyymmdd"))</f>
        <v>01|Wassana Phothong|20260413</v>
      </c>
      <c r="BC193" s="16">
        <f>IF(OR(AQ193="YES",AQ193="Yes",AQ193="Y",AQ193=1),1,0)</f>
        <v>0</v>
      </c>
      <c r="BD193" s="52" t="s">
        <v>3602</v>
      </c>
      <c r="BE193" t="s">
        <v>3603</v>
      </c>
      <c r="BF193" t="s">
        <v>2338</v>
      </c>
    </row>
    <row r="194" spans="1:58" ht="15" customHeight="1">
      <c r="A194" s="12">
        <v>46130.674971180553</v>
      </c>
      <c r="B194" s="13" t="s">
        <v>2321</v>
      </c>
      <c r="C194" s="14">
        <v>46127</v>
      </c>
      <c r="D194" s="15">
        <v>0.87222222222222223</v>
      </c>
      <c r="E194" s="15">
        <v>0.87291666666666667</v>
      </c>
      <c r="F194" s="66" t="s">
        <v>3267</v>
      </c>
      <c r="G194" s="17" t="s">
        <v>3268</v>
      </c>
      <c r="H194" s="16">
        <v>0</v>
      </c>
      <c r="I194" s="22" t="s">
        <v>3269</v>
      </c>
      <c r="J194" s="16">
        <v>9</v>
      </c>
      <c r="K194" s="22" t="s">
        <v>3270</v>
      </c>
      <c r="L194" s="16">
        <v>5</v>
      </c>
      <c r="M194" s="22" t="s">
        <v>3271</v>
      </c>
      <c r="N194" s="16">
        <v>5</v>
      </c>
      <c r="O194" s="22" t="s">
        <v>3272</v>
      </c>
      <c r="P194" s="16">
        <v>4</v>
      </c>
      <c r="Q194" s="23" t="s">
        <v>3273</v>
      </c>
      <c r="R194" s="16">
        <v>3</v>
      </c>
      <c r="S194" s="23" t="s">
        <v>3274</v>
      </c>
      <c r="T194" s="16"/>
      <c r="U194" s="18"/>
      <c r="V194" s="16">
        <v>4</v>
      </c>
      <c r="W194" s="22" t="s">
        <v>3275</v>
      </c>
      <c r="X194" s="16">
        <v>3</v>
      </c>
      <c r="Y194" s="22" t="s">
        <v>3276</v>
      </c>
      <c r="Z194" s="16"/>
      <c r="AA194" s="18"/>
      <c r="AB194" s="16">
        <v>5</v>
      </c>
      <c r="AC194" s="22" t="s">
        <v>3277</v>
      </c>
      <c r="AD194" s="16">
        <v>5</v>
      </c>
      <c r="AE194" s="22" t="s">
        <v>3278</v>
      </c>
      <c r="AF194" s="16">
        <v>6</v>
      </c>
      <c r="AG194" s="22" t="s">
        <v>3279</v>
      </c>
      <c r="AH194" s="16"/>
      <c r="AI194" s="18"/>
      <c r="AJ194" s="16"/>
      <c r="AK194" s="18"/>
      <c r="AL194" s="16"/>
      <c r="AM194" s="18"/>
      <c r="AN194" s="16"/>
      <c r="AO194" s="18"/>
      <c r="AP194" s="16" t="s">
        <v>79</v>
      </c>
      <c r="AQ194" s="18" t="s">
        <v>3280</v>
      </c>
      <c r="AR194" s="16"/>
      <c r="AS194" s="20">
        <f>SUM(H194,J194,L194,N194,P194,R194,T194,V194,X194,Z194,AB194,AD194,AF194,AH194,AJ194,AL194,AN194)</f>
        <v>49</v>
      </c>
      <c r="AT194" s="14">
        <f>IF(C194="","",DATE(YEAR(C194),MONTH(C194),1))</f>
        <v>46113</v>
      </c>
      <c r="AU194" s="16" t="str">
        <f>IF(AT194="","",TEXT(AT194,"mmmm yyyy"))</f>
        <v>April 2026</v>
      </c>
      <c r="AV194" s="14">
        <f>IF(C194="","",C194-WEEKDAY(C194,2)+1)</f>
        <v>46125</v>
      </c>
      <c r="AW194" s="14">
        <f>IF(AV194="","",AV194+6)</f>
        <v>46131</v>
      </c>
      <c r="AX194" s="16" t="str">
        <f>IF(AV194="","",TEXT(AV194,"dd/mm/yyyy")&amp;" - "&amp;TEXT(AW194,"dd/mm/yyyy"))</f>
        <v>13/04/2026 - 19/04/2026</v>
      </c>
      <c r="AY194" s="16">
        <f>IF(B194="","",COUNTIFS($B$5:B194,B194,$AT$5:AT194,AT194))</f>
        <v>6</v>
      </c>
      <c r="AZ194" s="16">
        <f>IF(B194="","",COUNTIFS($B$5:B194,B194,$AV$5:AV194,AV194))</f>
        <v>1</v>
      </c>
      <c r="BA194" s="16" t="str">
        <f>IF(B194="","",TEXT(AY194,"00")&amp;"|"&amp;B194&amp;"|"&amp;TEXT(AT194,"yyyymmdd"))</f>
        <v>06|Anucha Makundin|20260401</v>
      </c>
      <c r="BB194" s="16" t="str">
        <f>IF(B194="","",TEXT(AZ194,"00")&amp;"|"&amp;B194&amp;"|"&amp;TEXT(AV194,"yyyymmdd"))</f>
        <v>01|Anucha Makundin|20260413</v>
      </c>
      <c r="BC194" s="16">
        <f>IF(OR(AQ194="YES",AQ194="Yes",AQ194="Y",AQ194=1),1,0)</f>
        <v>0</v>
      </c>
      <c r="BD194" s="52" t="s">
        <v>3281</v>
      </c>
      <c r="BE194" t="s">
        <v>3282</v>
      </c>
      <c r="BF194" t="s">
        <v>2338</v>
      </c>
    </row>
    <row r="195" spans="1:58" ht="15" customHeight="1">
      <c r="A195" s="12">
        <v>46130.806610439817</v>
      </c>
      <c r="B195" s="13" t="s">
        <v>81</v>
      </c>
      <c r="C195" s="14">
        <v>46127</v>
      </c>
      <c r="D195" s="15">
        <v>0.52569444444444446</v>
      </c>
      <c r="E195" s="15">
        <v>0.54027777777777775</v>
      </c>
      <c r="F195" s="16" t="s">
        <v>3375</v>
      </c>
      <c r="G195" s="17" t="s">
        <v>3376</v>
      </c>
      <c r="H195" s="16">
        <v>10</v>
      </c>
      <c r="I195" s="22" t="s">
        <v>3332</v>
      </c>
      <c r="J195" s="16">
        <v>10</v>
      </c>
      <c r="K195" s="18" t="s">
        <v>3377</v>
      </c>
      <c r="L195" s="16">
        <v>9</v>
      </c>
      <c r="M195" s="18" t="s">
        <v>3378</v>
      </c>
      <c r="N195" s="16">
        <v>7</v>
      </c>
      <c r="O195" s="22" t="s">
        <v>3379</v>
      </c>
      <c r="P195" s="16">
        <v>6</v>
      </c>
      <c r="Q195" s="23" t="s">
        <v>3380</v>
      </c>
      <c r="R195" s="16">
        <v>4</v>
      </c>
      <c r="S195" s="23" t="s">
        <v>3381</v>
      </c>
      <c r="T195" s="16"/>
      <c r="U195" s="18"/>
      <c r="V195" s="16">
        <v>9</v>
      </c>
      <c r="W195" s="22" t="s">
        <v>3382</v>
      </c>
      <c r="X195" s="16">
        <v>6</v>
      </c>
      <c r="Y195" s="22" t="s">
        <v>3383</v>
      </c>
      <c r="Z195" s="16"/>
      <c r="AA195" s="18"/>
      <c r="AB195" s="16">
        <v>4</v>
      </c>
      <c r="AC195" s="18" t="s">
        <v>3384</v>
      </c>
      <c r="AD195" s="16">
        <v>4</v>
      </c>
      <c r="AE195" s="18" t="s">
        <v>3385</v>
      </c>
      <c r="AF195" s="16">
        <v>9</v>
      </c>
      <c r="AG195" s="18" t="s">
        <v>3386</v>
      </c>
      <c r="AH195" s="16"/>
      <c r="AI195" s="18"/>
      <c r="AJ195" s="16"/>
      <c r="AK195" s="18"/>
      <c r="AL195" s="16"/>
      <c r="AM195" s="18"/>
      <c r="AN195" s="16"/>
      <c r="AO195" s="18"/>
      <c r="AP195" s="16" t="s">
        <v>79</v>
      </c>
      <c r="AQ195" s="18" t="s">
        <v>3387</v>
      </c>
      <c r="AR195" s="16"/>
      <c r="AS195" s="20">
        <f>SUM(H195,J195,L195,N195,P195,R195,T195,V195,X195,Z195,AB195,AD195,AF195,AH195,AJ195,AL195,AN195)</f>
        <v>78</v>
      </c>
      <c r="AT195" s="14">
        <f>IF(C195="","",DATE(YEAR(C195),MONTH(C195),1))</f>
        <v>46113</v>
      </c>
      <c r="AU195" s="16" t="str">
        <f>IF(AT195="","",TEXT(AT195,"mmmm yyyy"))</f>
        <v>April 2026</v>
      </c>
      <c r="AV195" s="14">
        <f>IF(C195="","",C195-WEEKDAY(C195,2)+1)</f>
        <v>46125</v>
      </c>
      <c r="AW195" s="14">
        <f>IF(AV195="","",AV195+6)</f>
        <v>46131</v>
      </c>
      <c r="AX195" s="16" t="str">
        <f>IF(AV195="","",TEXT(AV195,"dd/mm/yyyy")&amp;" - "&amp;TEXT(AW195,"dd/mm/yyyy"))</f>
        <v>13/04/2026 - 19/04/2026</v>
      </c>
      <c r="AY195" s="16">
        <f>IF(B195="","",COUNTIFS($B$5:B195,B195,$AT$5:AT195,AT195))</f>
        <v>7</v>
      </c>
      <c r="AZ195" s="16">
        <f>IF(B195="","",COUNTIFS($B$5:B195,B195,$AV$5:AV195,AV195))</f>
        <v>2</v>
      </c>
      <c r="BA195" s="16" t="str">
        <f>IF(B195="","",TEXT(AY195,"00")&amp;"|"&amp;B195&amp;"|"&amp;TEXT(AT195,"yyyymmdd"))</f>
        <v>07|Jureeporn Piddum|20260401</v>
      </c>
      <c r="BB195" s="16" t="str">
        <f>IF(B195="","",TEXT(AZ195,"00")&amp;"|"&amp;B195&amp;"|"&amp;TEXT(AV195,"yyyymmdd"))</f>
        <v>02|Jureeporn Piddum|20260413</v>
      </c>
      <c r="BC195" s="16">
        <f>IF(OR(AQ195="YES",AQ195="Yes",AQ195="Y",AQ195=1),1,0)</f>
        <v>0</v>
      </c>
      <c r="BD195" s="52" t="s">
        <v>3388</v>
      </c>
      <c r="BE195" t="s">
        <v>3389</v>
      </c>
      <c r="BF195" t="s">
        <v>2338</v>
      </c>
    </row>
    <row r="196" spans="1:58" ht="15" customHeight="1">
      <c r="A196" s="12">
        <v>46130.822516423606</v>
      </c>
      <c r="B196" s="13" t="s">
        <v>385</v>
      </c>
      <c r="C196" s="14">
        <v>46127</v>
      </c>
      <c r="D196" s="15">
        <v>0.66041666666666665</v>
      </c>
      <c r="E196" s="15">
        <v>0.67013888888888884</v>
      </c>
      <c r="F196" s="16" t="s">
        <v>3419</v>
      </c>
      <c r="G196" s="17" t="s">
        <v>3420</v>
      </c>
      <c r="H196" s="16">
        <v>10</v>
      </c>
      <c r="I196" s="22" t="s">
        <v>3332</v>
      </c>
      <c r="J196" s="16">
        <v>10</v>
      </c>
      <c r="K196" s="18" t="s">
        <v>3421</v>
      </c>
      <c r="L196" s="16">
        <v>10</v>
      </c>
      <c r="M196" s="18" t="s">
        <v>3422</v>
      </c>
      <c r="N196" s="16">
        <v>8</v>
      </c>
      <c r="O196" s="22" t="s">
        <v>3423</v>
      </c>
      <c r="P196" s="16">
        <v>6</v>
      </c>
      <c r="Q196" s="23" t="s">
        <v>3424</v>
      </c>
      <c r="R196" s="16">
        <v>3</v>
      </c>
      <c r="S196" s="23" t="s">
        <v>3425</v>
      </c>
      <c r="T196" s="16"/>
      <c r="U196" s="18"/>
      <c r="V196" s="16">
        <v>9</v>
      </c>
      <c r="W196" s="22" t="s">
        <v>3426</v>
      </c>
      <c r="X196" s="16">
        <v>7</v>
      </c>
      <c r="Y196" s="22" t="s">
        <v>3427</v>
      </c>
      <c r="Z196" s="16"/>
      <c r="AA196" s="18"/>
      <c r="AB196" s="16">
        <v>5</v>
      </c>
      <c r="AC196" s="18" t="s">
        <v>3428</v>
      </c>
      <c r="AD196" s="16">
        <v>5</v>
      </c>
      <c r="AE196" s="18" t="s">
        <v>3429</v>
      </c>
      <c r="AF196" s="16">
        <v>9</v>
      </c>
      <c r="AG196" s="18" t="s">
        <v>3430</v>
      </c>
      <c r="AH196" s="16"/>
      <c r="AI196" s="18"/>
      <c r="AJ196" s="16"/>
      <c r="AK196" s="18"/>
      <c r="AL196" s="16"/>
      <c r="AM196" s="18"/>
      <c r="AN196" s="16"/>
      <c r="AO196" s="18"/>
      <c r="AP196" s="16" t="s">
        <v>79</v>
      </c>
      <c r="AQ196" s="18" t="s">
        <v>3431</v>
      </c>
      <c r="AR196" s="16"/>
      <c r="AS196" s="20">
        <f>SUM(H196,J196,L196,N196,P196,R196,T196,V196,X196,Z196,AB196,AD196,AF196,AH196,AJ196,AL196,AN196)</f>
        <v>82</v>
      </c>
      <c r="AT196" s="14">
        <f>IF(C196="","",DATE(YEAR(C196),MONTH(C196),1))</f>
        <v>46113</v>
      </c>
      <c r="AU196" s="16" t="str">
        <f>IF(AT196="","",TEXT(AT196,"mmmm yyyy"))</f>
        <v>April 2026</v>
      </c>
      <c r="AV196" s="14">
        <f>IF(C196="","",C196-WEEKDAY(C196,2)+1)</f>
        <v>46125</v>
      </c>
      <c r="AW196" s="14">
        <f>IF(AV196="","",AV196+6)</f>
        <v>46131</v>
      </c>
      <c r="AX196" s="16" t="str">
        <f>IF(AV196="","",TEXT(AV196,"dd/mm/yyyy")&amp;" - "&amp;TEXT(AW196,"dd/mm/yyyy"))</f>
        <v>13/04/2026 - 19/04/2026</v>
      </c>
      <c r="AY196" s="16">
        <f>IF(B196="","",COUNTIFS($B$5:B196,B196,$AT$5:AT196,AT196))</f>
        <v>6</v>
      </c>
      <c r="AZ196" s="16">
        <f>IF(B196="","",COUNTIFS($B$5:B196,B196,$AV$5:AV196,AV196))</f>
        <v>1</v>
      </c>
      <c r="BA196" s="16" t="str">
        <f>IF(B196="","",TEXT(AY196,"00")&amp;"|"&amp;B196&amp;"|"&amp;TEXT(AT196,"yyyymmdd"))</f>
        <v>06|Natcha Chai-in|20260401</v>
      </c>
      <c r="BB196" s="16" t="str">
        <f>IF(B196="","",TEXT(AZ196,"00")&amp;"|"&amp;B196&amp;"|"&amp;TEXT(AV196,"yyyymmdd"))</f>
        <v>01|Natcha Chai-in|20260413</v>
      </c>
      <c r="BC196" s="16">
        <f>IF(OR(AQ196="YES",AQ196="Yes",AQ196="Y",AQ196=1),1,0)</f>
        <v>0</v>
      </c>
      <c r="BD196" s="52" t="s">
        <v>3432</v>
      </c>
      <c r="BE196" t="s">
        <v>3433</v>
      </c>
      <c r="BF196" t="s">
        <v>2338</v>
      </c>
    </row>
    <row r="197" spans="1:58" ht="15" customHeight="1">
      <c r="A197" s="12">
        <v>46130.833052835653</v>
      </c>
      <c r="B197" s="13" t="s">
        <v>143</v>
      </c>
      <c r="C197" s="14">
        <v>46127</v>
      </c>
      <c r="D197" s="15">
        <v>0.87361111111111112</v>
      </c>
      <c r="E197" s="15">
        <v>0.87847222222222221</v>
      </c>
      <c r="F197" s="16" t="s">
        <v>3450</v>
      </c>
      <c r="G197" s="17" t="s">
        <v>3268</v>
      </c>
      <c r="H197" s="16">
        <v>0</v>
      </c>
      <c r="I197" s="22" t="s">
        <v>3451</v>
      </c>
      <c r="J197" s="16">
        <v>10</v>
      </c>
      <c r="K197" s="18" t="s">
        <v>3452</v>
      </c>
      <c r="L197" s="16">
        <v>7</v>
      </c>
      <c r="M197" s="18" t="s">
        <v>3453</v>
      </c>
      <c r="N197" s="16">
        <v>3</v>
      </c>
      <c r="O197" s="22" t="s">
        <v>3454</v>
      </c>
      <c r="P197" s="16">
        <v>3</v>
      </c>
      <c r="Q197" s="23" t="s">
        <v>3455</v>
      </c>
      <c r="R197" s="16">
        <v>2</v>
      </c>
      <c r="S197" s="23" t="s">
        <v>3456</v>
      </c>
      <c r="T197" s="16"/>
      <c r="U197" s="18"/>
      <c r="V197" s="16">
        <v>4</v>
      </c>
      <c r="W197" s="22" t="s">
        <v>3457</v>
      </c>
      <c r="X197" s="16">
        <v>3</v>
      </c>
      <c r="Y197" s="22" t="s">
        <v>3458</v>
      </c>
      <c r="Z197" s="16"/>
      <c r="AA197" s="18"/>
      <c r="AB197" s="16">
        <v>4</v>
      </c>
      <c r="AC197" s="18" t="s">
        <v>3459</v>
      </c>
      <c r="AD197" s="16">
        <v>5</v>
      </c>
      <c r="AE197" s="18" t="s">
        <v>3460</v>
      </c>
      <c r="AF197" s="16">
        <v>7</v>
      </c>
      <c r="AG197" s="18" t="s">
        <v>3461</v>
      </c>
      <c r="AH197" s="16"/>
      <c r="AI197" s="18"/>
      <c r="AJ197" s="16"/>
      <c r="AK197" s="18"/>
      <c r="AL197" s="16"/>
      <c r="AM197" s="18"/>
      <c r="AN197" s="16"/>
      <c r="AO197" s="18"/>
      <c r="AP197" s="16" t="s">
        <v>79</v>
      </c>
      <c r="AQ197" s="18" t="s">
        <v>3462</v>
      </c>
      <c r="AR197" s="16"/>
      <c r="AS197" s="20">
        <f>SUM(H197,J197,L197,N197,P197,R197,T197,V197,X197,Z197,AB197,AD197,AF197,AH197,AJ197,AL197,AN197)</f>
        <v>48</v>
      </c>
      <c r="AT197" s="14">
        <f>IF(C197="","",DATE(YEAR(C197),MONTH(C197),1))</f>
        <v>46113</v>
      </c>
      <c r="AU197" s="16" t="str">
        <f>IF(AT197="","",TEXT(AT197,"mmmm yyyy"))</f>
        <v>April 2026</v>
      </c>
      <c r="AV197" s="14">
        <f>IF(C197="","",C197-WEEKDAY(C197,2)+1)</f>
        <v>46125</v>
      </c>
      <c r="AW197" s="14">
        <f>IF(AV197="","",AV197+6)</f>
        <v>46131</v>
      </c>
      <c r="AX197" s="16" t="str">
        <f>IF(AV197="","",TEXT(AV197,"dd/mm/yyyy")&amp;" - "&amp;TEXT(AW197,"dd/mm/yyyy"))</f>
        <v>13/04/2026 - 19/04/2026</v>
      </c>
      <c r="AY197" s="16">
        <f>IF(B197="","",COUNTIFS($B$5:B197,B197,$AT$5:AT197,AT197))</f>
        <v>7</v>
      </c>
      <c r="AZ197" s="16">
        <f>IF(B197="","",COUNTIFS($B$5:B197,B197,$AV$5:AV197,AV197))</f>
        <v>1</v>
      </c>
      <c r="BA197" s="16" t="str">
        <f>IF(B197="","",TEXT(AY197,"00")&amp;"|"&amp;B197&amp;"|"&amp;TEXT(AT197,"yyyymmdd"))</f>
        <v>07|Nattapol Suprom|20260401</v>
      </c>
      <c r="BB197" s="16" t="str">
        <f>IF(B197="","",TEXT(AZ197,"00")&amp;"|"&amp;B197&amp;"|"&amp;TEXT(AV197,"yyyymmdd"))</f>
        <v>01|Nattapol Suprom|20260413</v>
      </c>
      <c r="BC197" s="16">
        <f>IF(OR(AQ197="YES",AQ197="Yes",AQ197="Y",AQ197=1),1,0)</f>
        <v>0</v>
      </c>
      <c r="BD197" s="52" t="s">
        <v>3463</v>
      </c>
      <c r="BE197" t="s">
        <v>3464</v>
      </c>
      <c r="BF197" t="s">
        <v>2338</v>
      </c>
    </row>
    <row r="198" spans="1:58" ht="15" customHeight="1">
      <c r="A198" s="12">
        <v>46130.850278634258</v>
      </c>
      <c r="B198" s="13" t="s">
        <v>443</v>
      </c>
      <c r="C198" s="14">
        <v>46127</v>
      </c>
      <c r="D198" s="15">
        <v>0.88263888888888886</v>
      </c>
      <c r="E198" s="15">
        <v>0.88958333333333328</v>
      </c>
      <c r="F198" s="16" t="s">
        <v>3481</v>
      </c>
      <c r="G198" s="17" t="s">
        <v>3482</v>
      </c>
      <c r="H198" s="16">
        <v>10</v>
      </c>
      <c r="I198" s="22" t="s">
        <v>3483</v>
      </c>
      <c r="J198" s="16">
        <v>9</v>
      </c>
      <c r="K198" s="18" t="s">
        <v>3484</v>
      </c>
      <c r="L198" s="16">
        <v>6</v>
      </c>
      <c r="M198" s="18" t="s">
        <v>3485</v>
      </c>
      <c r="N198" s="16">
        <v>4</v>
      </c>
      <c r="O198" s="22" t="s">
        <v>3486</v>
      </c>
      <c r="P198" s="16">
        <v>3</v>
      </c>
      <c r="Q198" s="23" t="s">
        <v>3487</v>
      </c>
      <c r="R198" s="16">
        <v>2</v>
      </c>
      <c r="S198" s="23" t="s">
        <v>3488</v>
      </c>
      <c r="T198" s="16"/>
      <c r="U198" s="18"/>
      <c r="V198" s="16">
        <v>3</v>
      </c>
      <c r="W198" s="22" t="s">
        <v>3489</v>
      </c>
      <c r="X198" s="16">
        <v>2</v>
      </c>
      <c r="Y198" s="22" t="s">
        <v>3490</v>
      </c>
      <c r="Z198" s="16"/>
      <c r="AA198" s="18"/>
      <c r="AB198" s="16">
        <v>4</v>
      </c>
      <c r="AC198" s="18" t="s">
        <v>3491</v>
      </c>
      <c r="AD198" s="16">
        <v>5</v>
      </c>
      <c r="AE198" s="18" t="s">
        <v>3492</v>
      </c>
      <c r="AF198" s="16">
        <v>8</v>
      </c>
      <c r="AG198" s="18" t="s">
        <v>3493</v>
      </c>
      <c r="AH198" s="16"/>
      <c r="AI198" s="18"/>
      <c r="AJ198" s="16"/>
      <c r="AK198" s="18"/>
      <c r="AL198" s="16"/>
      <c r="AM198" s="18"/>
      <c r="AN198" s="16"/>
      <c r="AO198" s="18"/>
      <c r="AP198" s="16" t="s">
        <v>79</v>
      </c>
      <c r="AQ198" s="18" t="s">
        <v>3494</v>
      </c>
      <c r="AR198" s="16"/>
      <c r="AS198" s="20">
        <f>SUM(H198,J198,L198,N198,P198,R198,T198,V198,X198,Z198,AB198,AD198,AF198,AH198,AJ198,AL198,AN198)</f>
        <v>56</v>
      </c>
      <c r="AT198" s="14">
        <f>IF(C198="","",DATE(YEAR(C198),MONTH(C198),1))</f>
        <v>46113</v>
      </c>
      <c r="AU198" s="16" t="str">
        <f>IF(AT198="","",TEXT(AT198,"mmmm yyyy"))</f>
        <v>April 2026</v>
      </c>
      <c r="AV198" s="14">
        <f>IF(C198="","",C198-WEEKDAY(C198,2)+1)</f>
        <v>46125</v>
      </c>
      <c r="AW198" s="14">
        <f>IF(AV198="","",AV198+6)</f>
        <v>46131</v>
      </c>
      <c r="AX198" s="16" t="str">
        <f>IF(AV198="","",TEXT(AV198,"dd/mm/yyyy")&amp;" - "&amp;TEXT(AW198,"dd/mm/yyyy"))</f>
        <v>13/04/2026 - 19/04/2026</v>
      </c>
      <c r="AY198" s="16">
        <f>IF(B198="","",COUNTIFS($B$5:B198,B198,$AT$5:AT198,AT198))</f>
        <v>8</v>
      </c>
      <c r="AZ198" s="16">
        <f>IF(B198="","",COUNTIFS($B$5:B198,B198,$AV$5:AV198,AV198))</f>
        <v>2</v>
      </c>
      <c r="BA198" s="16" t="str">
        <f>IF(B198="","",TEXT(AY198,"00")&amp;"|"&amp;B198&amp;"|"&amp;TEXT(AT198,"yyyymmdd"))</f>
        <v>08|Sunijtra Siritip|20260401</v>
      </c>
      <c r="BB198" s="16" t="str">
        <f>IF(B198="","",TEXT(AZ198,"00")&amp;"|"&amp;B198&amp;"|"&amp;TEXT(AV198,"yyyymmdd"))</f>
        <v>02|Sunijtra Siritip|20260413</v>
      </c>
      <c r="BC198" s="16">
        <f>IF(OR(AQ198="YES",AQ198="Yes",AQ198="Y",AQ198=1),1,0)</f>
        <v>0</v>
      </c>
      <c r="BD198" s="52" t="s">
        <v>3495</v>
      </c>
      <c r="BE198" t="s">
        <v>3496</v>
      </c>
      <c r="BF198" t="s">
        <v>2338</v>
      </c>
    </row>
    <row r="199" spans="1:58" ht="15" customHeight="1">
      <c r="A199" s="12">
        <v>46130.859303414349</v>
      </c>
      <c r="B199" s="13" t="s">
        <v>256</v>
      </c>
      <c r="C199" s="14">
        <v>46127</v>
      </c>
      <c r="D199" s="15">
        <v>0.60486111111111107</v>
      </c>
      <c r="E199" s="15">
        <v>0.61805555555555558</v>
      </c>
      <c r="F199" s="16" t="s">
        <v>3497</v>
      </c>
      <c r="G199" s="17" t="s">
        <v>3498</v>
      </c>
      <c r="H199" s="16">
        <v>10</v>
      </c>
      <c r="I199" s="22" t="s">
        <v>3332</v>
      </c>
      <c r="J199" s="16">
        <v>8</v>
      </c>
      <c r="K199" s="18" t="s">
        <v>3499</v>
      </c>
      <c r="L199" s="16">
        <v>8</v>
      </c>
      <c r="M199" s="18" t="s">
        <v>3500</v>
      </c>
      <c r="N199" s="16">
        <v>8</v>
      </c>
      <c r="O199" s="22" t="s">
        <v>3501</v>
      </c>
      <c r="P199" s="16">
        <v>8</v>
      </c>
      <c r="Q199" s="23" t="s">
        <v>3502</v>
      </c>
      <c r="R199" s="16">
        <v>4</v>
      </c>
      <c r="S199" s="23" t="s">
        <v>3503</v>
      </c>
      <c r="T199" s="16"/>
      <c r="U199" s="18"/>
      <c r="V199" s="16">
        <v>11</v>
      </c>
      <c r="W199" s="22" t="s">
        <v>3504</v>
      </c>
      <c r="X199" s="16">
        <v>8</v>
      </c>
      <c r="Y199" s="22" t="s">
        <v>3505</v>
      </c>
      <c r="Z199" s="16"/>
      <c r="AA199" s="18"/>
      <c r="AB199" s="16">
        <v>4</v>
      </c>
      <c r="AC199" s="18" t="s">
        <v>3506</v>
      </c>
      <c r="AD199" s="16">
        <v>4</v>
      </c>
      <c r="AE199" s="18" t="s">
        <v>3507</v>
      </c>
      <c r="AF199" s="16">
        <v>9</v>
      </c>
      <c r="AG199" s="18" t="s">
        <v>3508</v>
      </c>
      <c r="AH199" s="16"/>
      <c r="AI199" s="18"/>
      <c r="AJ199" s="16"/>
      <c r="AK199" s="18"/>
      <c r="AL199" s="16"/>
      <c r="AM199" s="18"/>
      <c r="AN199" s="16"/>
      <c r="AO199" s="18"/>
      <c r="AP199" s="16" t="s">
        <v>79</v>
      </c>
      <c r="AQ199" s="18" t="s">
        <v>3509</v>
      </c>
      <c r="AR199" s="16"/>
      <c r="AS199" s="20">
        <f>SUM(H199,J199,L199,N199,P199,R199,T199,V199,X199,Z199,AB199,AD199,AF199,AH199,AJ199,AL199,AN199)</f>
        <v>82</v>
      </c>
      <c r="AT199" s="14">
        <f>IF(C199="","",DATE(YEAR(C199),MONTH(C199),1))</f>
        <v>46113</v>
      </c>
      <c r="AU199" s="16" t="str">
        <f>IF(AT199="","",TEXT(AT199,"mmmm yyyy"))</f>
        <v>April 2026</v>
      </c>
      <c r="AV199" s="14">
        <f>IF(C199="","",C199-WEEKDAY(C199,2)+1)</f>
        <v>46125</v>
      </c>
      <c r="AW199" s="14">
        <f>IF(AV199="","",AV199+6)</f>
        <v>46131</v>
      </c>
      <c r="AX199" s="16" t="str">
        <f>IF(AV199="","",TEXT(AV199,"dd/mm/yyyy")&amp;" - "&amp;TEXT(AW199,"dd/mm/yyyy"))</f>
        <v>13/04/2026 - 19/04/2026</v>
      </c>
      <c r="AY199" s="16">
        <f>IF(B199="","",COUNTIFS($B$5:B199,B199,$AT$5:AT199,AT199))</f>
        <v>7</v>
      </c>
      <c r="AZ199" s="16">
        <f>IF(B199="","",COUNTIFS($B$5:B199,B199,$AV$5:AV199,AV199))</f>
        <v>1</v>
      </c>
      <c r="BA199" s="16" t="str">
        <f>IF(B199="","",TEXT(AY199,"00")&amp;"|"&amp;B199&amp;"|"&amp;TEXT(AT199,"yyyymmdd"))</f>
        <v>07|Supakrit Promkhamnoi|20260401</v>
      </c>
      <c r="BB199" s="16" t="str">
        <f>IF(B199="","",TEXT(AZ199,"00")&amp;"|"&amp;B199&amp;"|"&amp;TEXT(AV199,"yyyymmdd"))</f>
        <v>01|Supakrit Promkhamnoi|20260413</v>
      </c>
      <c r="BC199" s="16">
        <f>IF(OR(AQ199="YES",AQ199="Yes",AQ199="Y",AQ199=1),1,0)</f>
        <v>0</v>
      </c>
      <c r="BD199" s="52" t="s">
        <v>3510</v>
      </c>
      <c r="BE199" t="s">
        <v>3511</v>
      </c>
      <c r="BF199" t="s">
        <v>2338</v>
      </c>
    </row>
    <row r="200" spans="1:58" ht="15" customHeight="1">
      <c r="A200" s="12">
        <v>46130.865356608803</v>
      </c>
      <c r="B200" s="13" t="s">
        <v>256</v>
      </c>
      <c r="C200" s="14">
        <v>46127</v>
      </c>
      <c r="D200" s="15">
        <v>0.65069444444444446</v>
      </c>
      <c r="E200" s="15">
        <v>0.65833333333333333</v>
      </c>
      <c r="F200" s="16" t="s">
        <v>3512</v>
      </c>
      <c r="G200" s="17" t="s">
        <v>3513</v>
      </c>
      <c r="H200" s="16">
        <v>10</v>
      </c>
      <c r="I200" s="22" t="s">
        <v>3332</v>
      </c>
      <c r="J200" s="16">
        <v>10</v>
      </c>
      <c r="K200" s="18" t="s">
        <v>3514</v>
      </c>
      <c r="L200" s="16">
        <v>10</v>
      </c>
      <c r="M200" s="18" t="s">
        <v>3515</v>
      </c>
      <c r="N200" s="16">
        <v>9</v>
      </c>
      <c r="O200" s="22" t="s">
        <v>3516</v>
      </c>
      <c r="P200" s="16">
        <v>9</v>
      </c>
      <c r="Q200" s="23" t="s">
        <v>3517</v>
      </c>
      <c r="R200" s="16">
        <v>5</v>
      </c>
      <c r="S200" s="23" t="s">
        <v>3518</v>
      </c>
      <c r="T200" s="16"/>
      <c r="U200" s="18"/>
      <c r="V200" s="16">
        <v>14</v>
      </c>
      <c r="W200" s="22" t="s">
        <v>3519</v>
      </c>
      <c r="X200" s="16">
        <v>9</v>
      </c>
      <c r="Y200" s="22" t="s">
        <v>3520</v>
      </c>
      <c r="Z200" s="16"/>
      <c r="AA200" s="18"/>
      <c r="AB200" s="16">
        <v>5</v>
      </c>
      <c r="AC200" s="18" t="s">
        <v>3521</v>
      </c>
      <c r="AD200" s="16">
        <v>5</v>
      </c>
      <c r="AE200" s="18" t="s">
        <v>3522</v>
      </c>
      <c r="AF200" s="16">
        <v>10</v>
      </c>
      <c r="AG200" s="18" t="s">
        <v>3523</v>
      </c>
      <c r="AH200" s="16"/>
      <c r="AI200" s="18"/>
      <c r="AJ200" s="16"/>
      <c r="AK200" s="18"/>
      <c r="AL200" s="16"/>
      <c r="AM200" s="18"/>
      <c r="AN200" s="16"/>
      <c r="AO200" s="18"/>
      <c r="AP200" s="16" t="s">
        <v>79</v>
      </c>
      <c r="AQ200" s="18" t="s">
        <v>3524</v>
      </c>
      <c r="AR200" s="16"/>
      <c r="AS200" s="20">
        <f>SUM(H200,J200,L200,N200,P200,R200,T200,V200,X200,Z200,AB200,AD200,AF200,AH200,AJ200,AL200,AN200)</f>
        <v>96</v>
      </c>
      <c r="AT200" s="14">
        <f>IF(C200="","",DATE(YEAR(C200),MONTH(C200),1))</f>
        <v>46113</v>
      </c>
      <c r="AU200" s="16" t="str">
        <f>IF(AT200="","",TEXT(AT200,"mmmm yyyy"))</f>
        <v>April 2026</v>
      </c>
      <c r="AV200" s="14">
        <f>IF(C200="","",C200-WEEKDAY(C200,2)+1)</f>
        <v>46125</v>
      </c>
      <c r="AW200" s="14">
        <f>IF(AV200="","",AV200+6)</f>
        <v>46131</v>
      </c>
      <c r="AX200" s="16" t="str">
        <f>IF(AV200="","",TEXT(AV200,"dd/mm/yyyy")&amp;" - "&amp;TEXT(AW200,"dd/mm/yyyy"))</f>
        <v>13/04/2026 - 19/04/2026</v>
      </c>
      <c r="AY200" s="16">
        <f>IF(B200="","",COUNTIFS($B$5:B200,B200,$AT$5:AT200,AT200))</f>
        <v>8</v>
      </c>
      <c r="AZ200" s="16">
        <f>IF(B200="","",COUNTIFS($B$5:B200,B200,$AV$5:AV200,AV200))</f>
        <v>2</v>
      </c>
      <c r="BA200" s="16" t="str">
        <f>IF(B200="","",TEXT(AY200,"00")&amp;"|"&amp;B200&amp;"|"&amp;TEXT(AT200,"yyyymmdd"))</f>
        <v>08|Supakrit Promkhamnoi|20260401</v>
      </c>
      <c r="BB200" s="16" t="str">
        <f>IF(B200="","",TEXT(AZ200,"00")&amp;"|"&amp;B200&amp;"|"&amp;TEXT(AV200,"yyyymmdd"))</f>
        <v>02|Supakrit Promkhamnoi|20260413</v>
      </c>
      <c r="BC200" s="16">
        <f>IF(OR(AQ200="YES",AQ200="Yes",AQ200="Y",AQ200=1),1,0)</f>
        <v>0</v>
      </c>
      <c r="BD200" s="52" t="s">
        <v>3525</v>
      </c>
      <c r="BE200" t="s">
        <v>3526</v>
      </c>
      <c r="BF200" t="s">
        <v>2338</v>
      </c>
    </row>
    <row r="201" spans="1:58" ht="15" customHeight="1">
      <c r="A201" s="12">
        <v>46131.346148206023</v>
      </c>
      <c r="B201" s="13" t="s">
        <v>503</v>
      </c>
      <c r="C201" s="14">
        <v>46127</v>
      </c>
      <c r="D201" s="15">
        <v>0.55277777777777781</v>
      </c>
      <c r="E201" s="15">
        <v>0.56111111111111112</v>
      </c>
      <c r="F201" s="16" t="s">
        <v>3604</v>
      </c>
      <c r="G201" s="17" t="s">
        <v>3605</v>
      </c>
      <c r="H201" s="16">
        <v>10</v>
      </c>
      <c r="I201" s="22" t="s">
        <v>3590</v>
      </c>
      <c r="J201" s="16">
        <v>10</v>
      </c>
      <c r="K201" s="18" t="s">
        <v>3606</v>
      </c>
      <c r="L201" s="16">
        <v>8</v>
      </c>
      <c r="M201" s="18" t="s">
        <v>3607</v>
      </c>
      <c r="N201" s="16">
        <v>8</v>
      </c>
      <c r="O201" s="22" t="s">
        <v>3608</v>
      </c>
      <c r="P201" s="16">
        <v>3</v>
      </c>
      <c r="Q201" s="23" t="s">
        <v>3609</v>
      </c>
      <c r="R201" s="16">
        <v>2</v>
      </c>
      <c r="S201" s="23" t="s">
        <v>3610</v>
      </c>
      <c r="T201" s="16"/>
      <c r="U201" s="18"/>
      <c r="V201" s="16">
        <v>5</v>
      </c>
      <c r="W201" s="22" t="s">
        <v>3611</v>
      </c>
      <c r="X201" s="16">
        <v>3</v>
      </c>
      <c r="Y201" s="22" t="s">
        <v>3612</v>
      </c>
      <c r="Z201" s="16"/>
      <c r="AA201" s="18"/>
      <c r="AB201" s="16">
        <v>4</v>
      </c>
      <c r="AC201" s="18" t="s">
        <v>3613</v>
      </c>
      <c r="AD201" s="16">
        <v>5</v>
      </c>
      <c r="AE201" s="18" t="s">
        <v>3614</v>
      </c>
      <c r="AF201" s="16">
        <v>6</v>
      </c>
      <c r="AG201" s="18" t="s">
        <v>3615</v>
      </c>
      <c r="AH201" s="16"/>
      <c r="AI201" s="18"/>
      <c r="AJ201" s="16"/>
      <c r="AK201" s="18"/>
      <c r="AL201" s="16"/>
      <c r="AM201" s="18"/>
      <c r="AN201" s="16"/>
      <c r="AO201" s="18"/>
      <c r="AP201" s="16" t="s">
        <v>79</v>
      </c>
      <c r="AQ201" s="18" t="s">
        <v>3616</v>
      </c>
      <c r="AR201" s="16"/>
      <c r="AS201" s="20">
        <f>SUM(H201,J201,L201,N201,P201,R201,T201,V201,X201,Z201,AB201,AD201,AF201,AH201,AJ201,AL201,AN201)</f>
        <v>64</v>
      </c>
      <c r="AT201" s="14">
        <f>IF(C201="","",DATE(YEAR(C201),MONTH(C201),1))</f>
        <v>46113</v>
      </c>
      <c r="AU201" s="16" t="str">
        <f>IF(AT201="","",TEXT(AT201,"mmmm yyyy"))</f>
        <v>April 2026</v>
      </c>
      <c r="AV201" s="14">
        <f>IF(C201="","",C201-WEEKDAY(C201,2)+1)</f>
        <v>46125</v>
      </c>
      <c r="AW201" s="14">
        <f>IF(AV201="","",AV201+6)</f>
        <v>46131</v>
      </c>
      <c r="AX201" s="16" t="str">
        <f>IF(AV201="","",TEXT(AV201,"dd/mm/yyyy")&amp;" - "&amp;TEXT(AW201,"dd/mm/yyyy"))</f>
        <v>13/04/2026 - 19/04/2026</v>
      </c>
      <c r="AY201" s="16">
        <f>IF(B201="","",COUNTIFS($B$5:B201,B201,$AT$5:AT201,AT201))</f>
        <v>6</v>
      </c>
      <c r="AZ201" s="16">
        <f>IF(B201="","",COUNTIFS($B$5:B201,B201,$AV$5:AV201,AV201))</f>
        <v>2</v>
      </c>
      <c r="BA201" s="16" t="str">
        <f>IF(B201="","",TEXT(AY201,"00")&amp;"|"&amp;B201&amp;"|"&amp;TEXT(AT201,"yyyymmdd"))</f>
        <v>06|Wassana Phothong|20260401</v>
      </c>
      <c r="BB201" s="16" t="str">
        <f>IF(B201="","",TEXT(AZ201,"00")&amp;"|"&amp;B201&amp;"|"&amp;TEXT(AV201,"yyyymmdd"))</f>
        <v>02|Wassana Phothong|20260413</v>
      </c>
      <c r="BC201" s="16">
        <f>IF(OR(AQ201="YES",AQ201="Yes",AQ201="Y",AQ201=1),1,0)</f>
        <v>0</v>
      </c>
      <c r="BD201" s="52" t="s">
        <v>3617</v>
      </c>
      <c r="BE201" t="s">
        <v>3618</v>
      </c>
      <c r="BF201" t="s">
        <v>2338</v>
      </c>
    </row>
    <row r="202" spans="1:58" ht="15" customHeight="1">
      <c r="A202" s="12">
        <v>46130.755074270834</v>
      </c>
      <c r="B202" s="13" t="s">
        <v>59</v>
      </c>
      <c r="C202" s="14">
        <v>46128</v>
      </c>
      <c r="D202" s="15">
        <v>0.4</v>
      </c>
      <c r="E202" s="15">
        <v>0.40347222222222218</v>
      </c>
      <c r="F202" s="16" t="s">
        <v>3298</v>
      </c>
      <c r="G202" s="17" t="s">
        <v>3299</v>
      </c>
      <c r="H202" s="16">
        <v>10</v>
      </c>
      <c r="I202" s="22" t="s">
        <v>3300</v>
      </c>
      <c r="J202" s="16">
        <v>10</v>
      </c>
      <c r="K202" s="18" t="s">
        <v>3301</v>
      </c>
      <c r="L202" s="16">
        <v>9</v>
      </c>
      <c r="M202" s="18" t="s">
        <v>3302</v>
      </c>
      <c r="N202" s="16">
        <v>9</v>
      </c>
      <c r="O202" s="22" t="s">
        <v>3303</v>
      </c>
      <c r="P202" s="16">
        <v>8</v>
      </c>
      <c r="Q202" s="23" t="s">
        <v>3304</v>
      </c>
      <c r="R202" s="16">
        <v>5</v>
      </c>
      <c r="S202" s="23" t="s">
        <v>3305</v>
      </c>
      <c r="T202" s="16"/>
      <c r="U202" s="18"/>
      <c r="V202" s="16">
        <v>13</v>
      </c>
      <c r="W202" s="22" t="s">
        <v>3306</v>
      </c>
      <c r="X202" s="16">
        <v>8</v>
      </c>
      <c r="Y202" s="22" t="s">
        <v>3307</v>
      </c>
      <c r="Z202" s="16"/>
      <c r="AA202" s="18"/>
      <c r="AB202" s="16">
        <v>5</v>
      </c>
      <c r="AC202" s="18" t="s">
        <v>3308</v>
      </c>
      <c r="AD202" s="16">
        <v>5</v>
      </c>
      <c r="AE202" s="18" t="s">
        <v>3309</v>
      </c>
      <c r="AF202" s="16">
        <v>9</v>
      </c>
      <c r="AG202" s="18" t="s">
        <v>3310</v>
      </c>
      <c r="AH202" s="16"/>
      <c r="AI202" s="18"/>
      <c r="AJ202" s="16"/>
      <c r="AK202" s="18"/>
      <c r="AL202" s="16"/>
      <c r="AM202" s="18"/>
      <c r="AN202" s="16"/>
      <c r="AO202" s="18"/>
      <c r="AP202" s="16" t="s">
        <v>79</v>
      </c>
      <c r="AQ202" s="18" t="s">
        <v>3311</v>
      </c>
      <c r="AR202" s="16"/>
      <c r="AS202" s="20">
        <f>SUM(H202,J202,L202,N202,P202,R202,T202,V202,X202,Z202,AB202,AD202,AF202,AH202,AJ202,AL202,AN202)</f>
        <v>91</v>
      </c>
      <c r="AT202" s="14">
        <f>IF(C202="","",DATE(YEAR(C202),MONTH(C202),1))</f>
        <v>46113</v>
      </c>
      <c r="AU202" s="16" t="str">
        <f>IF(AT202="","",TEXT(AT202,"mmmm yyyy"))</f>
        <v>April 2026</v>
      </c>
      <c r="AV202" s="14">
        <f>IF(C202="","",C202-WEEKDAY(C202,2)+1)</f>
        <v>46125</v>
      </c>
      <c r="AW202" s="14">
        <f>IF(AV202="","",AV202+6)</f>
        <v>46131</v>
      </c>
      <c r="AX202" s="16" t="str">
        <f>IF(AV202="","",TEXT(AV202,"dd/mm/yyyy")&amp;" - "&amp;TEXT(AW202,"dd/mm/yyyy"))</f>
        <v>13/04/2026 - 19/04/2026</v>
      </c>
      <c r="AY202" s="16">
        <f>IF(B202="","",COUNTIFS($B$5:B202,B202,$AT$5:AT202,AT202))</f>
        <v>6</v>
      </c>
      <c r="AZ202" s="16">
        <f>IF(B202="","",COUNTIFS($B$5:B202,B202,$AV$5:AV202,AV202))</f>
        <v>1</v>
      </c>
      <c r="BA202" s="16" t="str">
        <f>IF(B202="","",TEXT(AY202,"00")&amp;"|"&amp;B202&amp;"|"&amp;TEXT(AT202,"yyyymmdd"))</f>
        <v>06|Chatkonnaphat Bhusomya|20260401</v>
      </c>
      <c r="BB202" s="16" t="str">
        <f>IF(B202="","",TEXT(AZ202,"00")&amp;"|"&amp;B202&amp;"|"&amp;TEXT(AV202,"yyyymmdd"))</f>
        <v>01|Chatkonnaphat Bhusomya|20260413</v>
      </c>
      <c r="BC202" s="16">
        <f>IF(OR(AQ202="YES",AQ202="Yes",AQ202="Y",AQ202=1),1,0)</f>
        <v>0</v>
      </c>
      <c r="BD202" s="52" t="s">
        <v>3312</v>
      </c>
      <c r="BE202" t="s">
        <v>3313</v>
      </c>
      <c r="BF202" t="s">
        <v>2338</v>
      </c>
    </row>
    <row r="203" spans="1:58" ht="15" customHeight="1">
      <c r="A203" s="12">
        <v>46130.76116923611</v>
      </c>
      <c r="B203" s="13" t="s">
        <v>59</v>
      </c>
      <c r="C203" s="14">
        <v>46128</v>
      </c>
      <c r="D203" s="15">
        <v>0.61527777777777781</v>
      </c>
      <c r="E203" s="15">
        <v>0.62361111111111112</v>
      </c>
      <c r="F203" s="16" t="s">
        <v>3314</v>
      </c>
      <c r="G203" s="17" t="s">
        <v>3315</v>
      </c>
      <c r="H203" s="16">
        <v>10</v>
      </c>
      <c r="I203" s="22" t="s">
        <v>3316</v>
      </c>
      <c r="J203" s="16">
        <v>5</v>
      </c>
      <c r="K203" s="18" t="s">
        <v>3317</v>
      </c>
      <c r="L203" s="16">
        <v>7</v>
      </c>
      <c r="M203" s="18" t="s">
        <v>3318</v>
      </c>
      <c r="N203" s="16">
        <v>6</v>
      </c>
      <c r="O203" s="22" t="s">
        <v>3319</v>
      </c>
      <c r="P203" s="16">
        <v>5</v>
      </c>
      <c r="Q203" s="23" t="s">
        <v>3320</v>
      </c>
      <c r="R203" s="16">
        <v>3</v>
      </c>
      <c r="S203" s="23" t="s">
        <v>3321</v>
      </c>
      <c r="T203" s="16"/>
      <c r="U203" s="18"/>
      <c r="V203" s="16">
        <v>7</v>
      </c>
      <c r="W203" s="22" t="s">
        <v>3322</v>
      </c>
      <c r="X203" s="16">
        <v>6</v>
      </c>
      <c r="Y203" s="22" t="s">
        <v>3323</v>
      </c>
      <c r="Z203" s="16"/>
      <c r="AA203" s="18"/>
      <c r="AB203" s="16">
        <v>4</v>
      </c>
      <c r="AC203" s="18" t="s">
        <v>3324</v>
      </c>
      <c r="AD203" s="16">
        <v>5</v>
      </c>
      <c r="AE203" s="18" t="s">
        <v>3325</v>
      </c>
      <c r="AF203" s="16">
        <v>8</v>
      </c>
      <c r="AG203" s="18" t="s">
        <v>3326</v>
      </c>
      <c r="AH203" s="16"/>
      <c r="AI203" s="18"/>
      <c r="AJ203" s="16"/>
      <c r="AK203" s="18"/>
      <c r="AL203" s="16"/>
      <c r="AM203" s="18"/>
      <c r="AN203" s="16"/>
      <c r="AO203" s="18"/>
      <c r="AP203" s="16" t="s">
        <v>79</v>
      </c>
      <c r="AQ203" s="18" t="s">
        <v>3327</v>
      </c>
      <c r="AR203" s="16"/>
      <c r="AS203" s="20">
        <f>SUM(H203,J203,L203,N203,P203,R203,T203,V203,X203,Z203,AB203,AD203,AF203,AH203,AJ203,AL203,AN203)</f>
        <v>66</v>
      </c>
      <c r="AT203" s="14">
        <f>IF(C203="","",DATE(YEAR(C203),MONTH(C203),1))</f>
        <v>46113</v>
      </c>
      <c r="AU203" s="16" t="str">
        <f>IF(AT203="","",TEXT(AT203,"mmmm yyyy"))</f>
        <v>April 2026</v>
      </c>
      <c r="AV203" s="14">
        <f>IF(C203="","",C203-WEEKDAY(C203,2)+1)</f>
        <v>46125</v>
      </c>
      <c r="AW203" s="14">
        <f>IF(AV203="","",AV203+6)</f>
        <v>46131</v>
      </c>
      <c r="AX203" s="16" t="str">
        <f>IF(AV203="","",TEXT(AV203,"dd/mm/yyyy")&amp;" - "&amp;TEXT(AW203,"dd/mm/yyyy"))</f>
        <v>13/04/2026 - 19/04/2026</v>
      </c>
      <c r="AY203" s="16">
        <f>IF(B203="","",COUNTIFS($B$5:B203,B203,$AT$5:AT203,AT203))</f>
        <v>7</v>
      </c>
      <c r="AZ203" s="16">
        <f>IF(B203="","",COUNTIFS($B$5:B203,B203,$AV$5:AV203,AV203))</f>
        <v>2</v>
      </c>
      <c r="BA203" s="16" t="str">
        <f>IF(B203="","",TEXT(AY203,"00")&amp;"|"&amp;B203&amp;"|"&amp;TEXT(AT203,"yyyymmdd"))</f>
        <v>07|Chatkonnaphat Bhusomya|20260401</v>
      </c>
      <c r="BB203" s="16" t="str">
        <f>IF(B203="","",TEXT(AZ203,"00")&amp;"|"&amp;B203&amp;"|"&amp;TEXT(AV203,"yyyymmdd"))</f>
        <v>02|Chatkonnaphat Bhusomya|20260413</v>
      </c>
      <c r="BC203" s="16">
        <f>IF(OR(AQ203="YES",AQ203="Yes",AQ203="Y",AQ203=1),1,0)</f>
        <v>0</v>
      </c>
      <c r="BD203" s="52" t="s">
        <v>3328</v>
      </c>
      <c r="BE203" t="s">
        <v>3329</v>
      </c>
      <c r="BF203" t="s">
        <v>2338</v>
      </c>
    </row>
    <row r="204" spans="1:58" ht="15" customHeight="1">
      <c r="A204" s="12">
        <v>46131.31418361111</v>
      </c>
      <c r="B204" s="13" t="s">
        <v>290</v>
      </c>
      <c r="C204" s="14">
        <v>46128</v>
      </c>
      <c r="D204" s="15">
        <v>0.59236111111111112</v>
      </c>
      <c r="E204" s="15">
        <v>0.60347222222222219</v>
      </c>
      <c r="F204" s="16" t="s">
        <v>3542</v>
      </c>
      <c r="G204" s="17" t="s">
        <v>3543</v>
      </c>
      <c r="H204" s="16">
        <v>10</v>
      </c>
      <c r="I204" s="22" t="s">
        <v>3544</v>
      </c>
      <c r="J204" s="16">
        <v>7</v>
      </c>
      <c r="K204" s="18" t="s">
        <v>3545</v>
      </c>
      <c r="L204" s="16">
        <v>7</v>
      </c>
      <c r="M204" s="18" t="s">
        <v>3546</v>
      </c>
      <c r="N204" s="16">
        <v>4</v>
      </c>
      <c r="O204" s="22" t="s">
        <v>3547</v>
      </c>
      <c r="P204" s="16">
        <v>2</v>
      </c>
      <c r="Q204" s="23" t="s">
        <v>3548</v>
      </c>
      <c r="R204" s="16">
        <v>1</v>
      </c>
      <c r="S204" s="23" t="s">
        <v>3549</v>
      </c>
      <c r="T204" s="16"/>
      <c r="U204" s="18"/>
      <c r="V204" s="16">
        <v>3</v>
      </c>
      <c r="W204" s="22" t="s">
        <v>3550</v>
      </c>
      <c r="X204" s="16">
        <v>4</v>
      </c>
      <c r="Y204" s="22" t="s">
        <v>3551</v>
      </c>
      <c r="Z204" s="16"/>
      <c r="AA204" s="18"/>
      <c r="AB204" s="16">
        <v>5</v>
      </c>
      <c r="AC204" s="18" t="s">
        <v>3552</v>
      </c>
      <c r="AD204" s="16">
        <v>5</v>
      </c>
      <c r="AE204" s="18" t="s">
        <v>3553</v>
      </c>
      <c r="AF204" s="16">
        <v>9</v>
      </c>
      <c r="AG204" s="18" t="s">
        <v>3554</v>
      </c>
      <c r="AH204" s="16"/>
      <c r="AI204" s="18"/>
      <c r="AJ204" s="16"/>
      <c r="AK204" s="18"/>
      <c r="AL204" s="16"/>
      <c r="AM204" s="18"/>
      <c r="AN204" s="16"/>
      <c r="AO204" s="18"/>
      <c r="AP204" s="16" t="s">
        <v>79</v>
      </c>
      <c r="AQ204" s="18" t="s">
        <v>3555</v>
      </c>
      <c r="AR204" s="16"/>
      <c r="AS204" s="20">
        <f>SUM(H204,J204,L204,N204,P204,R204,T204,V204,X204,Z204,AB204,AD204,AF204,AH204,AJ204,AL204,AN204)</f>
        <v>57</v>
      </c>
      <c r="AT204" s="14">
        <f>IF(C204="","",DATE(YEAR(C204),MONTH(C204),1))</f>
        <v>46113</v>
      </c>
      <c r="AU204" s="16" t="str">
        <f>IF(AT204="","",TEXT(AT204,"mmmm yyyy"))</f>
        <v>April 2026</v>
      </c>
      <c r="AV204" s="14">
        <f>IF(C204="","",C204-WEEKDAY(C204,2)+1)</f>
        <v>46125</v>
      </c>
      <c r="AW204" s="14">
        <f>IF(AV204="","",AV204+6)</f>
        <v>46131</v>
      </c>
      <c r="AX204" s="16" t="str">
        <f>IF(AV204="","",TEXT(AV204,"dd/mm/yyyy")&amp;" - "&amp;TEXT(AW204,"dd/mm/yyyy"))</f>
        <v>13/04/2026 - 19/04/2026</v>
      </c>
      <c r="AY204" s="16">
        <f>IF(B204="","",COUNTIFS($B$5:B204,B204,$AT$5:AT204,AT204))</f>
        <v>8</v>
      </c>
      <c r="AZ204" s="16">
        <f>IF(B204="","",COUNTIFS($B$5:B204,B204,$AV$5:AV204,AV204))</f>
        <v>2</v>
      </c>
      <c r="BA204" s="16" t="str">
        <f>IF(B204="","",TEXT(AY204,"00")&amp;"|"&amp;B204&amp;"|"&amp;TEXT(AT204,"yyyymmdd"))</f>
        <v>08|Suphitcha Keawliam|20260401</v>
      </c>
      <c r="BB204" s="16" t="str">
        <f>IF(B204="","",TEXT(AZ204,"00")&amp;"|"&amp;B204&amp;"|"&amp;TEXT(AV204,"yyyymmdd"))</f>
        <v>02|Suphitcha Keawliam|20260413</v>
      </c>
      <c r="BC204" s="16">
        <f>IF(OR(AQ204="YES",AQ204="Yes",AQ204="Y",AQ204=1),1,0)</f>
        <v>0</v>
      </c>
      <c r="BD204" s="52" t="s">
        <v>3556</v>
      </c>
      <c r="BE204" t="s">
        <v>3557</v>
      </c>
      <c r="BF204" t="s">
        <v>2338</v>
      </c>
    </row>
    <row r="205" spans="1:58" ht="15" customHeight="1">
      <c r="A205" s="12">
        <v>46130.748276377322</v>
      </c>
      <c r="B205" s="13" t="s">
        <v>2321</v>
      </c>
      <c r="C205" s="14">
        <v>46130</v>
      </c>
      <c r="D205" s="15">
        <v>0.62708333333333333</v>
      </c>
      <c r="E205" s="15">
        <v>0.63055555555555554</v>
      </c>
      <c r="F205" s="16" t="s">
        <v>3283</v>
      </c>
      <c r="G205" s="17" t="s">
        <v>3284</v>
      </c>
      <c r="H205" s="16">
        <v>5</v>
      </c>
      <c r="I205" s="22" t="s">
        <v>3285</v>
      </c>
      <c r="J205" s="16">
        <v>10</v>
      </c>
      <c r="K205" s="22" t="s">
        <v>2325</v>
      </c>
      <c r="L205" s="16">
        <v>8</v>
      </c>
      <c r="M205" s="22" t="s">
        <v>3286</v>
      </c>
      <c r="N205" s="16">
        <v>6</v>
      </c>
      <c r="O205" s="22" t="s">
        <v>3287</v>
      </c>
      <c r="P205" s="16">
        <v>5</v>
      </c>
      <c r="Q205" s="23" t="s">
        <v>3288</v>
      </c>
      <c r="R205" s="16">
        <v>3</v>
      </c>
      <c r="S205" s="23" t="s">
        <v>3289</v>
      </c>
      <c r="T205" s="16"/>
      <c r="U205" s="18"/>
      <c r="V205" s="16">
        <v>6</v>
      </c>
      <c r="W205" s="22" t="s">
        <v>3290</v>
      </c>
      <c r="X205" s="16">
        <v>6</v>
      </c>
      <c r="Y205" s="22" t="s">
        <v>3291</v>
      </c>
      <c r="Z205" s="16"/>
      <c r="AA205" s="18"/>
      <c r="AB205" s="16">
        <v>5</v>
      </c>
      <c r="AC205" s="22" t="s">
        <v>3292</v>
      </c>
      <c r="AD205" s="16">
        <v>5</v>
      </c>
      <c r="AE205" s="22" t="s">
        <v>3293</v>
      </c>
      <c r="AF205" s="16">
        <v>8</v>
      </c>
      <c r="AG205" s="22" t="s">
        <v>3294</v>
      </c>
      <c r="AH205" s="16"/>
      <c r="AI205" s="18"/>
      <c r="AJ205" s="16"/>
      <c r="AK205" s="18"/>
      <c r="AL205" s="16"/>
      <c r="AM205" s="18"/>
      <c r="AN205" s="16"/>
      <c r="AO205" s="18"/>
      <c r="AP205" s="16" t="s">
        <v>79</v>
      </c>
      <c r="AQ205" s="18" t="s">
        <v>3295</v>
      </c>
      <c r="AR205" s="16"/>
      <c r="AS205" s="20">
        <f>SUM(H205,J205,L205,N205,P205,R205,T205,V205,X205,Z205,AB205,AD205,AF205,AH205,AJ205,AL205,AN205)</f>
        <v>67</v>
      </c>
      <c r="AT205" s="14">
        <f>IF(C205="","",DATE(YEAR(C205),MONTH(C205),1))</f>
        <v>46113</v>
      </c>
      <c r="AU205" s="16" t="str">
        <f>IF(AT205="","",TEXT(AT205,"mmmm yyyy"))</f>
        <v>April 2026</v>
      </c>
      <c r="AV205" s="14">
        <f>IF(C205="","",C205-WEEKDAY(C205,2)+1)</f>
        <v>46125</v>
      </c>
      <c r="AW205" s="14">
        <f>IF(AV205="","",AV205+6)</f>
        <v>46131</v>
      </c>
      <c r="AX205" s="16" t="str">
        <f>IF(AV205="","",TEXT(AV205,"dd/mm/yyyy")&amp;" - "&amp;TEXT(AW205,"dd/mm/yyyy"))</f>
        <v>13/04/2026 - 19/04/2026</v>
      </c>
      <c r="AY205" s="16">
        <f>IF(B205="","",COUNTIFS($B$5:B205,B205,$AT$5:AT205,AT205))</f>
        <v>7</v>
      </c>
      <c r="AZ205" s="16">
        <f>IF(B205="","",COUNTIFS($B$5:B205,B205,$AV$5:AV205,AV205))</f>
        <v>2</v>
      </c>
      <c r="BA205" s="16" t="str">
        <f>IF(B205="","",TEXT(AY205,"00")&amp;"|"&amp;B205&amp;"|"&amp;TEXT(AT205,"yyyymmdd"))</f>
        <v>07|Anucha Makundin|20260401</v>
      </c>
      <c r="BB205" s="16" t="str">
        <f>IF(B205="","",TEXT(AZ205,"00")&amp;"|"&amp;B205&amp;"|"&amp;TEXT(AV205,"yyyymmdd"))</f>
        <v>02|Anucha Makundin|20260413</v>
      </c>
      <c r="BC205" s="16">
        <f>IF(OR(AQ205="YES",AQ205="Yes",AQ205="Y",AQ205=1),1,0)</f>
        <v>0</v>
      </c>
      <c r="BD205" s="52" t="s">
        <v>3296</v>
      </c>
      <c r="BE205" t="s">
        <v>3297</v>
      </c>
      <c r="BF205" t="s">
        <v>2338</v>
      </c>
    </row>
    <row r="206" spans="1:58" ht="15" customHeight="1">
      <c r="A206" s="12">
        <v>46130.766450844909</v>
      </c>
      <c r="B206" s="13" t="s">
        <v>123</v>
      </c>
      <c r="C206" s="14">
        <v>46130</v>
      </c>
      <c r="D206" s="15">
        <v>0.375</v>
      </c>
      <c r="E206" s="15">
        <v>0.37777777777777782</v>
      </c>
      <c r="F206" s="16" t="s">
        <v>3330</v>
      </c>
      <c r="G206" s="17" t="s">
        <v>3331</v>
      </c>
      <c r="H206" s="16">
        <v>10</v>
      </c>
      <c r="I206" s="22" t="s">
        <v>3332</v>
      </c>
      <c r="J206" s="16">
        <v>10</v>
      </c>
      <c r="K206" s="18" t="s">
        <v>3333</v>
      </c>
      <c r="L206" s="16">
        <v>10</v>
      </c>
      <c r="M206" s="18" t="s">
        <v>3334</v>
      </c>
      <c r="N206" s="16">
        <v>8</v>
      </c>
      <c r="O206" s="22" t="s">
        <v>3335</v>
      </c>
      <c r="P206" s="16">
        <v>7</v>
      </c>
      <c r="Q206" s="23" t="s">
        <v>3336</v>
      </c>
      <c r="R206" s="16">
        <v>4</v>
      </c>
      <c r="S206" s="23" t="s">
        <v>3337</v>
      </c>
      <c r="T206" s="16"/>
      <c r="U206" s="18"/>
      <c r="V206" s="16">
        <v>10</v>
      </c>
      <c r="W206" s="22" t="s">
        <v>3338</v>
      </c>
      <c r="X206" s="16">
        <v>8</v>
      </c>
      <c r="Y206" s="22" t="s">
        <v>3339</v>
      </c>
      <c r="Z206" s="16"/>
      <c r="AA206" s="18"/>
      <c r="AB206" s="16">
        <v>5</v>
      </c>
      <c r="AC206" s="18" t="s">
        <v>3340</v>
      </c>
      <c r="AD206" s="16">
        <v>5</v>
      </c>
      <c r="AE206" s="18" t="s">
        <v>3341</v>
      </c>
      <c r="AF206" s="16">
        <v>9</v>
      </c>
      <c r="AG206" s="18" t="s">
        <v>3342</v>
      </c>
      <c r="AH206" s="16"/>
      <c r="AI206" s="18"/>
      <c r="AJ206" s="16"/>
      <c r="AK206" s="18"/>
      <c r="AL206" s="16"/>
      <c r="AM206" s="18"/>
      <c r="AN206" s="16"/>
      <c r="AO206" s="18"/>
      <c r="AP206" s="16" t="s">
        <v>79</v>
      </c>
      <c r="AQ206" s="18" t="s">
        <v>3343</v>
      </c>
      <c r="AR206" s="16"/>
      <c r="AS206" s="20">
        <f>SUM(H206,J206,L206,N206,P206,R206,T206,V206,X206,Z206,AB206,AD206,AF206,AH206,AJ206,AL206,AN206)</f>
        <v>86</v>
      </c>
      <c r="AT206" s="14">
        <f>IF(C206="","",DATE(YEAR(C206),MONTH(C206),1))</f>
        <v>46113</v>
      </c>
      <c r="AU206" s="16" t="str">
        <f>IF(AT206="","",TEXT(AT206,"mmmm yyyy"))</f>
        <v>April 2026</v>
      </c>
      <c r="AV206" s="14">
        <f>IF(C206="","",C206-WEEKDAY(C206,2)+1)</f>
        <v>46125</v>
      </c>
      <c r="AW206" s="14">
        <f>IF(AV206="","",AV206+6)</f>
        <v>46131</v>
      </c>
      <c r="AX206" s="16" t="str">
        <f>IF(AV206="","",TEXT(AV206,"dd/mm/yyyy")&amp;" - "&amp;TEXT(AW206,"dd/mm/yyyy"))</f>
        <v>13/04/2026 - 19/04/2026</v>
      </c>
      <c r="AY206" s="16">
        <f>IF(B206="","",COUNTIFS($B$5:B206,B206,$AT$5:AT206,AT206))</f>
        <v>6</v>
      </c>
      <c r="AZ206" s="16">
        <f>IF(B206="","",COUNTIFS($B$5:B206,B206,$AV$5:AV206,AV206))</f>
        <v>1</v>
      </c>
      <c r="BA206" s="16" t="str">
        <f>IF(B206="","",TEXT(AY206,"00")&amp;"|"&amp;B206&amp;"|"&amp;TEXT(AT206,"yyyymmdd"))</f>
        <v>06|Jariyawadee Taboodda|20260401</v>
      </c>
      <c r="BB206" s="16" t="str">
        <f>IF(B206="","",TEXT(AZ206,"00")&amp;"|"&amp;B206&amp;"|"&amp;TEXT(AV206,"yyyymmdd"))</f>
        <v>01|Jariyawadee Taboodda|20260413</v>
      </c>
      <c r="BC206" s="16">
        <f>IF(OR(AQ206="YES",AQ206="Yes",AQ206="Y",AQ206=1),1,0)</f>
        <v>0</v>
      </c>
      <c r="BD206" s="52" t="s">
        <v>3344</v>
      </c>
      <c r="BE206" t="s">
        <v>3345</v>
      </c>
      <c r="BF206" t="s">
        <v>2338</v>
      </c>
    </row>
    <row r="207" spans="1:58" ht="15" customHeight="1">
      <c r="A207" s="12">
        <v>46130.779443541673</v>
      </c>
      <c r="B207" s="13" t="s">
        <v>123</v>
      </c>
      <c r="C207" s="14">
        <v>46130</v>
      </c>
      <c r="D207" s="15">
        <v>0.30972222222222218</v>
      </c>
      <c r="E207" s="15">
        <v>0.31736111111111109</v>
      </c>
      <c r="F207" s="16" t="s">
        <v>3346</v>
      </c>
      <c r="G207" s="17" t="s">
        <v>3347</v>
      </c>
      <c r="H207" s="16">
        <v>10</v>
      </c>
      <c r="I207" s="22" t="s">
        <v>3332</v>
      </c>
      <c r="J207" s="16">
        <v>10</v>
      </c>
      <c r="K207" s="18" t="s">
        <v>3348</v>
      </c>
      <c r="L207" s="16">
        <v>9</v>
      </c>
      <c r="M207" s="18" t="s">
        <v>3349</v>
      </c>
      <c r="N207" s="16">
        <v>7</v>
      </c>
      <c r="O207" s="22" t="s">
        <v>3350</v>
      </c>
      <c r="P207" s="16">
        <v>5</v>
      </c>
      <c r="Q207" s="23" t="s">
        <v>3351</v>
      </c>
      <c r="R207" s="16">
        <v>3</v>
      </c>
      <c r="S207" s="23" t="s">
        <v>3352</v>
      </c>
      <c r="T207" s="16"/>
      <c r="U207" s="18"/>
      <c r="V207" s="16">
        <v>7</v>
      </c>
      <c r="W207" s="22" t="s">
        <v>3353</v>
      </c>
      <c r="X207" s="16">
        <v>5</v>
      </c>
      <c r="Y207" s="22" t="s">
        <v>3354</v>
      </c>
      <c r="Z207" s="16"/>
      <c r="AA207" s="18"/>
      <c r="AB207" s="16">
        <v>4</v>
      </c>
      <c r="AC207" s="18" t="s">
        <v>3355</v>
      </c>
      <c r="AD207" s="16">
        <v>4</v>
      </c>
      <c r="AE207" s="18" t="s">
        <v>3356</v>
      </c>
      <c r="AF207" s="16">
        <v>8</v>
      </c>
      <c r="AG207" s="18" t="s">
        <v>3357</v>
      </c>
      <c r="AH207" s="16"/>
      <c r="AI207" s="18"/>
      <c r="AJ207" s="16"/>
      <c r="AK207" s="18"/>
      <c r="AL207" s="16"/>
      <c r="AM207" s="18"/>
      <c r="AN207" s="16"/>
      <c r="AO207" s="18"/>
      <c r="AP207" s="16" t="s">
        <v>79</v>
      </c>
      <c r="AQ207" s="18" t="s">
        <v>405</v>
      </c>
      <c r="AR207" s="16"/>
      <c r="AS207" s="20">
        <f>SUM(H207,J207,L207,N207,P207,R207,T207,V207,X207,Z207,AB207,AD207,AF207,AH207,AJ207,AL207,AN207)</f>
        <v>72</v>
      </c>
      <c r="AT207" s="14">
        <f>IF(C207="","",DATE(YEAR(C207),MONTH(C207),1))</f>
        <v>46113</v>
      </c>
      <c r="AU207" s="16" t="str">
        <f>IF(AT207="","",TEXT(AT207,"mmmm yyyy"))</f>
        <v>April 2026</v>
      </c>
      <c r="AV207" s="14">
        <f>IF(C207="","",C207-WEEKDAY(C207,2)+1)</f>
        <v>46125</v>
      </c>
      <c r="AW207" s="14">
        <f>IF(AV207="","",AV207+6)</f>
        <v>46131</v>
      </c>
      <c r="AX207" s="16" t="str">
        <f>IF(AV207="","",TEXT(AV207,"dd/mm/yyyy")&amp;" - "&amp;TEXT(AW207,"dd/mm/yyyy"))</f>
        <v>13/04/2026 - 19/04/2026</v>
      </c>
      <c r="AY207" s="16">
        <f>IF(B207="","",COUNTIFS($B$5:B207,B207,$AT$5:AT207,AT207))</f>
        <v>7</v>
      </c>
      <c r="AZ207" s="16">
        <f>IF(B207="","",COUNTIFS($B$5:B207,B207,$AV$5:AV207,AV207))</f>
        <v>2</v>
      </c>
      <c r="BA207" s="16" t="str">
        <f>IF(B207="","",TEXT(AY207,"00")&amp;"|"&amp;B207&amp;"|"&amp;TEXT(AT207,"yyyymmdd"))</f>
        <v>07|Jariyawadee Taboodda|20260401</v>
      </c>
      <c r="BB207" s="16" t="str">
        <f>IF(B207="","",TEXT(AZ207,"00")&amp;"|"&amp;B207&amp;"|"&amp;TEXT(AV207,"yyyymmdd"))</f>
        <v>02|Jariyawadee Taboodda|20260413</v>
      </c>
      <c r="BC207" s="16">
        <f>IF(OR(AQ207="YES",AQ207="Yes",AQ207="Y",AQ207=1),1,0)</f>
        <v>0</v>
      </c>
      <c r="BD207" s="52" t="s">
        <v>3358</v>
      </c>
      <c r="BE207" t="s">
        <v>3359</v>
      </c>
      <c r="BF207" t="s">
        <v>2338</v>
      </c>
    </row>
    <row r="208" spans="1:58" ht="15" customHeight="1">
      <c r="A208" s="12">
        <v>46130.817486585649</v>
      </c>
      <c r="B208" s="13" t="s">
        <v>1130</v>
      </c>
      <c r="C208" s="14">
        <v>46130</v>
      </c>
      <c r="D208" s="15">
        <v>0.46388888888888891</v>
      </c>
      <c r="E208" s="15">
        <v>0.47152777777777782</v>
      </c>
      <c r="F208" s="16" t="s">
        <v>3405</v>
      </c>
      <c r="G208" s="17" t="s">
        <v>125</v>
      </c>
      <c r="H208" s="16">
        <v>10</v>
      </c>
      <c r="I208" s="22" t="s">
        <v>3332</v>
      </c>
      <c r="J208" s="16">
        <v>10</v>
      </c>
      <c r="K208" s="18" t="s">
        <v>3406</v>
      </c>
      <c r="L208" s="16">
        <v>10</v>
      </c>
      <c r="M208" s="18" t="s">
        <v>3407</v>
      </c>
      <c r="N208" s="16">
        <v>9</v>
      </c>
      <c r="O208" s="22" t="s">
        <v>3408</v>
      </c>
      <c r="P208" s="16">
        <v>8</v>
      </c>
      <c r="Q208" s="23" t="s">
        <v>3409</v>
      </c>
      <c r="R208" s="16">
        <v>4</v>
      </c>
      <c r="S208" s="23" t="s">
        <v>3410</v>
      </c>
      <c r="T208" s="16"/>
      <c r="U208" s="18"/>
      <c r="V208" s="16">
        <v>13</v>
      </c>
      <c r="W208" s="22" t="s">
        <v>3411</v>
      </c>
      <c r="X208" s="16">
        <v>8</v>
      </c>
      <c r="Y208" s="22" t="s">
        <v>3412</v>
      </c>
      <c r="Z208" s="16"/>
      <c r="AA208" s="18"/>
      <c r="AB208" s="16">
        <v>5</v>
      </c>
      <c r="AC208" s="18" t="s">
        <v>3413</v>
      </c>
      <c r="AD208" s="16">
        <v>5</v>
      </c>
      <c r="AE208" s="18" t="s">
        <v>3414</v>
      </c>
      <c r="AF208" s="16">
        <v>10</v>
      </c>
      <c r="AG208" s="18" t="s">
        <v>3415</v>
      </c>
      <c r="AH208" s="16"/>
      <c r="AI208" s="18"/>
      <c r="AJ208" s="16"/>
      <c r="AK208" s="18"/>
      <c r="AL208" s="16"/>
      <c r="AM208" s="18"/>
      <c r="AN208" s="16"/>
      <c r="AO208" s="18"/>
      <c r="AP208" s="16" t="s">
        <v>79</v>
      </c>
      <c r="AQ208" s="18" t="s">
        <v>3416</v>
      </c>
      <c r="AR208" s="16"/>
      <c r="AS208" s="20">
        <f>SUM(H208,J208,L208,N208,P208,R208,T208,V208,X208,Z208,AB208,AD208,AF208,AH208,AJ208,AL208,AN208)</f>
        <v>92</v>
      </c>
      <c r="AT208" s="14">
        <f>IF(C208="","",DATE(YEAR(C208),MONTH(C208),1))</f>
        <v>46113</v>
      </c>
      <c r="AU208" s="16" t="str">
        <f>IF(AT208="","",TEXT(AT208,"mmmm yyyy"))</f>
        <v>April 2026</v>
      </c>
      <c r="AV208" s="14">
        <f>IF(C208="","",C208-WEEKDAY(C208,2)+1)</f>
        <v>46125</v>
      </c>
      <c r="AW208" s="14">
        <f>IF(AV208="","",AV208+6)</f>
        <v>46131</v>
      </c>
      <c r="AX208" s="16" t="str">
        <f>IF(AV208="","",TEXT(AV208,"dd/mm/yyyy")&amp;" - "&amp;TEXT(AW208,"dd/mm/yyyy"))</f>
        <v>13/04/2026 - 19/04/2026</v>
      </c>
      <c r="AY208" s="16">
        <f>IF(B208="","",COUNTIFS($B$5:B208,B208,$AT$5:AT208,AT208))</f>
        <v>7</v>
      </c>
      <c r="AZ208" s="16">
        <f>IF(B208="","",COUNTIFS($B$5:B208,B208,$AV$5:AV208,AV208))</f>
        <v>2</v>
      </c>
      <c r="BA208" s="16" t="str">
        <f>IF(B208="","",TEXT(AY208,"00")&amp;"|"&amp;B208&amp;"|"&amp;TEXT(AT208,"yyyymmdd"))</f>
        <v>07|Krivut Vongkampan|20260401</v>
      </c>
      <c r="BB208" s="16" t="str">
        <f>IF(B208="","",TEXT(AZ208,"00")&amp;"|"&amp;B208&amp;"|"&amp;TEXT(AV208,"yyyymmdd"))</f>
        <v>02|Krivut Vongkampan|20260413</v>
      </c>
      <c r="BC208" s="16">
        <f>IF(OR(AQ208="YES",AQ208="Yes",AQ208="Y",AQ208=1),1,0)</f>
        <v>0</v>
      </c>
      <c r="BD208" s="52" t="s">
        <v>3417</v>
      </c>
      <c r="BE208" t="s">
        <v>3418</v>
      </c>
      <c r="BF208" t="s">
        <v>2338</v>
      </c>
    </row>
    <row r="209" spans="1:58" ht="15" customHeight="1">
      <c r="A209" s="12">
        <v>46130.827354733803</v>
      </c>
      <c r="B209" s="13" t="s">
        <v>385</v>
      </c>
      <c r="C209" s="14">
        <v>46130</v>
      </c>
      <c r="D209" s="15">
        <v>0.77916666666666667</v>
      </c>
      <c r="E209" s="15">
        <v>0.7895833333333333</v>
      </c>
      <c r="F209" s="16" t="s">
        <v>3434</v>
      </c>
      <c r="G209" s="17" t="s">
        <v>3435</v>
      </c>
      <c r="H209" s="16">
        <v>10</v>
      </c>
      <c r="I209" s="22" t="s">
        <v>3436</v>
      </c>
      <c r="J209" s="16">
        <v>10</v>
      </c>
      <c r="K209" s="18" t="s">
        <v>3437</v>
      </c>
      <c r="L209" s="16">
        <v>9</v>
      </c>
      <c r="M209" s="18" t="s">
        <v>3438</v>
      </c>
      <c r="N209" s="16">
        <v>9</v>
      </c>
      <c r="O209" s="22" t="s">
        <v>3439</v>
      </c>
      <c r="P209" s="16">
        <v>7</v>
      </c>
      <c r="Q209" s="23" t="s">
        <v>3440</v>
      </c>
      <c r="R209" s="16">
        <v>4</v>
      </c>
      <c r="S209" s="23" t="s">
        <v>3441</v>
      </c>
      <c r="T209" s="16"/>
      <c r="U209" s="18"/>
      <c r="V209" s="16">
        <v>12</v>
      </c>
      <c r="W209" s="22" t="s">
        <v>3442</v>
      </c>
      <c r="X209" s="16">
        <v>7</v>
      </c>
      <c r="Y209" s="22" t="s">
        <v>3443</v>
      </c>
      <c r="Z209" s="16"/>
      <c r="AA209" s="18"/>
      <c r="AB209" s="16">
        <v>5</v>
      </c>
      <c r="AC209" s="18" t="s">
        <v>3444</v>
      </c>
      <c r="AD209" s="16">
        <v>5</v>
      </c>
      <c r="AE209" s="18" t="s">
        <v>3445</v>
      </c>
      <c r="AF209" s="16">
        <v>10</v>
      </c>
      <c r="AG209" s="18" t="s">
        <v>3446</v>
      </c>
      <c r="AH209" s="16"/>
      <c r="AI209" s="18"/>
      <c r="AJ209" s="16"/>
      <c r="AK209" s="18"/>
      <c r="AL209" s="16"/>
      <c r="AM209" s="18"/>
      <c r="AN209" s="16"/>
      <c r="AO209" s="18"/>
      <c r="AP209" s="16" t="s">
        <v>79</v>
      </c>
      <c r="AQ209" s="18" t="s">
        <v>3447</v>
      </c>
      <c r="AR209" s="16"/>
      <c r="AS209" s="20">
        <f>SUM(H209,J209,L209,N209,P209,R209,T209,V209,X209,Z209,AB209,AD209,AF209,AH209,AJ209,AL209,AN209)</f>
        <v>88</v>
      </c>
      <c r="AT209" s="14">
        <f>IF(C209="","",DATE(YEAR(C209),MONTH(C209),1))</f>
        <v>46113</v>
      </c>
      <c r="AU209" s="16" t="str">
        <f>IF(AT209="","",TEXT(AT209,"mmmm yyyy"))</f>
        <v>April 2026</v>
      </c>
      <c r="AV209" s="14">
        <f>IF(C209="","",C209-WEEKDAY(C209,2)+1)</f>
        <v>46125</v>
      </c>
      <c r="AW209" s="14">
        <f>IF(AV209="","",AV209+6)</f>
        <v>46131</v>
      </c>
      <c r="AX209" s="16" t="str">
        <f>IF(AV209="","",TEXT(AV209,"dd/mm/yyyy")&amp;" - "&amp;TEXT(AW209,"dd/mm/yyyy"))</f>
        <v>13/04/2026 - 19/04/2026</v>
      </c>
      <c r="AY209" s="16">
        <f>IF(B209="","",COUNTIFS($B$5:B209,B209,$AT$5:AT209,AT209))</f>
        <v>7</v>
      </c>
      <c r="AZ209" s="16">
        <f>IF(B209="","",COUNTIFS($B$5:B209,B209,$AV$5:AV209,AV209))</f>
        <v>2</v>
      </c>
      <c r="BA209" s="16" t="str">
        <f>IF(B209="","",TEXT(AY209,"00")&amp;"|"&amp;B209&amp;"|"&amp;TEXT(AT209,"yyyymmdd"))</f>
        <v>07|Natcha Chai-in|20260401</v>
      </c>
      <c r="BB209" s="16" t="str">
        <f>IF(B209="","",TEXT(AZ209,"00")&amp;"|"&amp;B209&amp;"|"&amp;TEXT(AV209,"yyyymmdd"))</f>
        <v>02|Natcha Chai-in|20260413</v>
      </c>
      <c r="BC209" s="16">
        <f>IF(OR(AQ209="YES",AQ209="Yes",AQ209="Y",AQ209=1),1,0)</f>
        <v>0</v>
      </c>
      <c r="BD209" s="52" t="s">
        <v>3448</v>
      </c>
      <c r="BE209" t="s">
        <v>3449</v>
      </c>
      <c r="BF209" t="s">
        <v>2338</v>
      </c>
    </row>
    <row r="210" spans="1:58" ht="16.5" customHeight="1">
      <c r="A210" s="12">
        <v>46131.323191087962</v>
      </c>
      <c r="B210" s="13" t="s">
        <v>184</v>
      </c>
      <c r="C210" s="14">
        <v>46130</v>
      </c>
      <c r="D210" s="15">
        <v>0.79236111111111107</v>
      </c>
      <c r="E210" s="15">
        <v>0.80277777777777781</v>
      </c>
      <c r="F210" s="16" t="s">
        <v>3558</v>
      </c>
      <c r="G210" s="17" t="s">
        <v>3559</v>
      </c>
      <c r="H210" s="16">
        <v>10</v>
      </c>
      <c r="I210" s="22" t="s">
        <v>3332</v>
      </c>
      <c r="J210" s="16">
        <v>10</v>
      </c>
      <c r="K210" s="18" t="s">
        <v>3560</v>
      </c>
      <c r="L210" s="16">
        <v>9</v>
      </c>
      <c r="M210" s="18" t="s">
        <v>3561</v>
      </c>
      <c r="N210" s="16">
        <v>9</v>
      </c>
      <c r="O210" s="22" t="s">
        <v>3562</v>
      </c>
      <c r="P210" s="16">
        <v>8</v>
      </c>
      <c r="Q210" s="23" t="s">
        <v>3563</v>
      </c>
      <c r="R210" s="16">
        <v>4</v>
      </c>
      <c r="S210" s="23" t="s">
        <v>3564</v>
      </c>
      <c r="T210" s="16"/>
      <c r="U210" s="18"/>
      <c r="V210" s="16">
        <v>12</v>
      </c>
      <c r="W210" s="22" t="s">
        <v>3565</v>
      </c>
      <c r="X210" s="16">
        <v>8</v>
      </c>
      <c r="Y210" s="22" t="s">
        <v>3566</v>
      </c>
      <c r="Z210" s="16"/>
      <c r="AA210" s="18"/>
      <c r="AB210" s="16">
        <v>5</v>
      </c>
      <c r="AC210" s="18" t="s">
        <v>3567</v>
      </c>
      <c r="AD210" s="16">
        <v>5</v>
      </c>
      <c r="AE210" s="18" t="s">
        <v>3568</v>
      </c>
      <c r="AF210" s="16">
        <v>10</v>
      </c>
      <c r="AG210" s="18" t="s">
        <v>3569</v>
      </c>
      <c r="AH210" s="16"/>
      <c r="AI210" s="18"/>
      <c r="AJ210" s="16"/>
      <c r="AK210" s="18"/>
      <c r="AL210" s="16"/>
      <c r="AM210" s="18"/>
      <c r="AN210" s="16"/>
      <c r="AO210" s="18"/>
      <c r="AP210" s="16" t="s">
        <v>79</v>
      </c>
      <c r="AQ210" s="18" t="s">
        <v>3570</v>
      </c>
      <c r="AR210" s="16"/>
      <c r="AS210" s="20">
        <f>SUM(H210,J210,L210,N210,P210,R210,T210,V210,X210,Z210,AB210,AD210,AF210,AH210,AJ210,AL210,AN210)</f>
        <v>90</v>
      </c>
      <c r="AT210" s="14">
        <f>IF(C210="","",DATE(YEAR(C210),MONTH(C210),1))</f>
        <v>46113</v>
      </c>
      <c r="AU210" s="16" t="str">
        <f>IF(AT210="","",TEXT(AT210,"mmmm yyyy"))</f>
        <v>April 2026</v>
      </c>
      <c r="AV210" s="14">
        <f>IF(C210="","",C210-WEEKDAY(C210,2)+1)</f>
        <v>46125</v>
      </c>
      <c r="AW210" s="14">
        <f>IF(AV210="","",AV210+6)</f>
        <v>46131</v>
      </c>
      <c r="AX210" s="16" t="str">
        <f>IF(AV210="","",TEXT(AV210,"dd/mm/yyyy")&amp;" - "&amp;TEXT(AW210,"dd/mm/yyyy"))</f>
        <v>13/04/2026 - 19/04/2026</v>
      </c>
      <c r="AY210" s="16">
        <f>IF(B210="","",COUNTIFS($B$5:B210,B210,$AT$5:AT210,AT210))</f>
        <v>7</v>
      </c>
      <c r="AZ210" s="16">
        <f>IF(B210="","",COUNTIFS($B$5:B210,B210,$AV$5:AV210,AV210))</f>
        <v>1</v>
      </c>
      <c r="BA210" s="16" t="str">
        <f>IF(B210="","",TEXT(AY210,"00")&amp;"|"&amp;B210&amp;"|"&amp;TEXT(AT210,"yyyymmdd"))</f>
        <v>07|Wachiraporn chailittichai|20260401</v>
      </c>
      <c r="BB210" s="16" t="str">
        <f>IF(B210="","",TEXT(AZ210,"00")&amp;"|"&amp;B210&amp;"|"&amp;TEXT(AV210,"yyyymmdd"))</f>
        <v>01|Wachiraporn chailittichai|20260413</v>
      </c>
      <c r="BC210" s="16">
        <f>IF(OR(AQ210="YES",AQ210="Yes",AQ210="Y",AQ210=1),1,0)</f>
        <v>0</v>
      </c>
      <c r="BD210" s="52" t="s">
        <v>3571</v>
      </c>
      <c r="BE210" t="s">
        <v>3572</v>
      </c>
      <c r="BF210" t="s">
        <v>2338</v>
      </c>
    </row>
    <row r="211" spans="1:58" ht="15" customHeight="1">
      <c r="A211" s="12">
        <v>46131.334050682868</v>
      </c>
      <c r="B211" s="13" t="s">
        <v>184</v>
      </c>
      <c r="C211" s="14">
        <v>46130</v>
      </c>
      <c r="D211" s="15">
        <v>0.87361111111111112</v>
      </c>
      <c r="E211" s="15">
        <v>0.88055555555555554</v>
      </c>
      <c r="F211" s="16" t="s">
        <v>3573</v>
      </c>
      <c r="G211" s="17" t="s">
        <v>3574</v>
      </c>
      <c r="H211" s="16">
        <v>10</v>
      </c>
      <c r="I211" s="22" t="s">
        <v>3332</v>
      </c>
      <c r="J211" s="16">
        <v>9</v>
      </c>
      <c r="K211" s="18" t="s">
        <v>3575</v>
      </c>
      <c r="L211" s="16">
        <v>7</v>
      </c>
      <c r="M211" s="18" t="s">
        <v>3576</v>
      </c>
      <c r="N211" s="16">
        <v>4</v>
      </c>
      <c r="O211" s="22" t="s">
        <v>3577</v>
      </c>
      <c r="P211" s="16">
        <v>4</v>
      </c>
      <c r="Q211" s="23" t="s">
        <v>3578</v>
      </c>
      <c r="R211" s="16">
        <v>3</v>
      </c>
      <c r="S211" s="23" t="s">
        <v>3579</v>
      </c>
      <c r="T211" s="16"/>
      <c r="U211" s="18"/>
      <c r="V211" s="16">
        <v>8</v>
      </c>
      <c r="W211" s="22" t="s">
        <v>3580</v>
      </c>
      <c r="X211" s="16">
        <v>6</v>
      </c>
      <c r="Y211" s="22" t="s">
        <v>3581</v>
      </c>
      <c r="Z211" s="16"/>
      <c r="AA211" s="18"/>
      <c r="AB211" s="16">
        <v>5</v>
      </c>
      <c r="AC211" s="18" t="s">
        <v>3582</v>
      </c>
      <c r="AD211" s="16">
        <v>5</v>
      </c>
      <c r="AE211" s="18" t="s">
        <v>3583</v>
      </c>
      <c r="AF211" s="16">
        <v>10</v>
      </c>
      <c r="AG211" s="18" t="s">
        <v>3584</v>
      </c>
      <c r="AH211" s="16"/>
      <c r="AI211" s="18"/>
      <c r="AJ211" s="16"/>
      <c r="AK211" s="18"/>
      <c r="AL211" s="16"/>
      <c r="AM211" s="18"/>
      <c r="AN211" s="16"/>
      <c r="AO211" s="18"/>
      <c r="AP211" s="16" t="s">
        <v>79</v>
      </c>
      <c r="AQ211" s="18" t="s">
        <v>3585</v>
      </c>
      <c r="AR211" s="16"/>
      <c r="AS211" s="20">
        <f>SUM(H211,J211,L211,N211,P211,R211,T211,V211,X211,Z211,AB211,AD211,AF211,AH211,AJ211,AL211,AN211)</f>
        <v>71</v>
      </c>
      <c r="AT211" s="14">
        <f>IF(C211="","",DATE(YEAR(C211),MONTH(C211),1))</f>
        <v>46113</v>
      </c>
      <c r="AU211" s="16" t="str">
        <f>IF(AT211="","",TEXT(AT211,"mmmm yyyy"))</f>
        <v>April 2026</v>
      </c>
      <c r="AV211" s="14">
        <f>IF(C211="","",C211-WEEKDAY(C211,2)+1)</f>
        <v>46125</v>
      </c>
      <c r="AW211" s="14">
        <f>IF(AV211="","",AV211+6)</f>
        <v>46131</v>
      </c>
      <c r="AX211" s="16" t="str">
        <f>IF(AV211="","",TEXT(AV211,"dd/mm/yyyy")&amp;" - "&amp;TEXT(AW211,"dd/mm/yyyy"))</f>
        <v>13/04/2026 - 19/04/2026</v>
      </c>
      <c r="AY211" s="16">
        <f>IF(B211="","",COUNTIFS($B$5:B211,B211,$AT$5:AT211,AT211))</f>
        <v>8</v>
      </c>
      <c r="AZ211" s="16">
        <f>IF(B211="","",COUNTIFS($B$5:B211,B211,$AV$5:AV211,AV211))</f>
        <v>2</v>
      </c>
      <c r="BA211" s="16" t="str">
        <f>IF(B211="","",TEXT(AY211,"00")&amp;"|"&amp;B211&amp;"|"&amp;TEXT(AT211,"yyyymmdd"))</f>
        <v>08|Wachiraporn chailittichai|20260401</v>
      </c>
      <c r="BB211" s="16" t="str">
        <f>IF(B211="","",TEXT(AZ211,"00")&amp;"|"&amp;B211&amp;"|"&amp;TEXT(AV211,"yyyymmdd"))</f>
        <v>02|Wachiraporn chailittichai|20260413</v>
      </c>
      <c r="BC211" s="16">
        <f>IF(OR(AQ211="YES",AQ211="Yes",AQ211="Y",AQ211=1),1,0)</f>
        <v>0</v>
      </c>
      <c r="BD211" s="52" t="s">
        <v>3586</v>
      </c>
      <c r="BE211" t="s">
        <v>3587</v>
      </c>
      <c r="BF211" t="s">
        <v>2338</v>
      </c>
    </row>
    <row r="212" spans="1:58" ht="15" customHeight="1">
      <c r="A212" s="12">
        <v>46136.67032085648</v>
      </c>
      <c r="B212" s="13" t="s">
        <v>143</v>
      </c>
      <c r="C212" s="14">
        <v>46130</v>
      </c>
      <c r="D212" s="15">
        <v>0.31666666666666671</v>
      </c>
      <c r="E212" s="15">
        <v>0.41249999999999998</v>
      </c>
      <c r="F212" s="16" t="s">
        <v>3619</v>
      </c>
      <c r="G212" s="17" t="s">
        <v>3620</v>
      </c>
      <c r="H212" s="16">
        <v>10</v>
      </c>
      <c r="I212" s="22" t="s">
        <v>3621</v>
      </c>
      <c r="J212" s="16">
        <v>10</v>
      </c>
      <c r="K212" s="18" t="s">
        <v>3622</v>
      </c>
      <c r="L212" s="16">
        <v>5</v>
      </c>
      <c r="M212" s="18" t="s">
        <v>3623</v>
      </c>
      <c r="N212" s="16">
        <v>4</v>
      </c>
      <c r="O212" s="22" t="s">
        <v>3624</v>
      </c>
      <c r="P212" s="16">
        <v>3</v>
      </c>
      <c r="Q212" s="23" t="s">
        <v>3625</v>
      </c>
      <c r="R212" s="16">
        <v>1</v>
      </c>
      <c r="S212" s="23" t="s">
        <v>3626</v>
      </c>
      <c r="T212" s="16"/>
      <c r="U212" s="18"/>
      <c r="V212" s="16">
        <v>5</v>
      </c>
      <c r="W212" s="22" t="s">
        <v>3627</v>
      </c>
      <c r="X212" s="16">
        <v>4</v>
      </c>
      <c r="Y212" s="22" t="s">
        <v>3628</v>
      </c>
      <c r="Z212" s="16"/>
      <c r="AA212" s="18"/>
      <c r="AB212" s="16">
        <v>5</v>
      </c>
      <c r="AC212" s="18" t="s">
        <v>3629</v>
      </c>
      <c r="AD212" s="16">
        <v>5</v>
      </c>
      <c r="AE212" s="18" t="s">
        <v>3630</v>
      </c>
      <c r="AF212" s="16">
        <v>7</v>
      </c>
      <c r="AG212" s="18" t="s">
        <v>3631</v>
      </c>
      <c r="AH212" s="16"/>
      <c r="AI212" s="18"/>
      <c r="AJ212" s="16"/>
      <c r="AK212" s="18"/>
      <c r="AL212" s="16"/>
      <c r="AM212" s="18"/>
      <c r="AN212" s="16"/>
      <c r="AO212" s="18"/>
      <c r="AP212" s="16" t="s">
        <v>79</v>
      </c>
      <c r="AQ212" s="18" t="s">
        <v>3632</v>
      </c>
      <c r="AR212" s="16"/>
      <c r="AS212" s="20">
        <f>SUM(H212,J212,L212,N212,P212,R212,T212,V212,X212,Z212,AB212,AD212,AF212,AH212,AJ212,AL212,AN212)</f>
        <v>59</v>
      </c>
      <c r="AT212" s="14">
        <f>IF(C212="","",DATE(YEAR(C212),MONTH(C212),1))</f>
        <v>46113</v>
      </c>
      <c r="AU212" s="16" t="str">
        <f>IF(AT212="","",TEXT(AT212,"mmmm yyyy"))</f>
        <v>April 2026</v>
      </c>
      <c r="AV212" s="14">
        <f>IF(C212="","",C212-WEEKDAY(C212,2)+1)</f>
        <v>46125</v>
      </c>
      <c r="AW212" s="14">
        <f>IF(AV212="","",AV212+6)</f>
        <v>46131</v>
      </c>
      <c r="AX212" s="16" t="str">
        <f>IF(AV212="","",TEXT(AV212,"dd/mm/yyyy")&amp;" - "&amp;TEXT(AW212,"dd/mm/yyyy"))</f>
        <v>13/04/2026 - 19/04/2026</v>
      </c>
      <c r="AY212" s="16">
        <f>IF(B212="","",COUNTIFS($B$5:B212,B212,$AT$5:AT212,AT212))</f>
        <v>8</v>
      </c>
      <c r="AZ212" s="16">
        <f>IF(B212="","",COUNTIFS($B$5:B212,B212,$AV$5:AV212,AV212))</f>
        <v>2</v>
      </c>
      <c r="BA212" s="16" t="str">
        <f>IF(B212="","",TEXT(AY212,"00")&amp;"|"&amp;B212&amp;"|"&amp;TEXT(AT212,"yyyymmdd"))</f>
        <v>08|Nattapol Suprom|20260401</v>
      </c>
      <c r="BB212" s="16" t="str">
        <f>IF(B212="","",TEXT(AZ212,"00")&amp;"|"&amp;B212&amp;"|"&amp;TEXT(AV212,"yyyymmdd"))</f>
        <v>02|Nattapol Suprom|20260413</v>
      </c>
      <c r="BC212" s="16">
        <f>IF(OR(AQ212="YES",AQ212="Yes",AQ212="Y",AQ212=1),1,0)</f>
        <v>0</v>
      </c>
      <c r="BD212" s="52" t="s">
        <v>3633</v>
      </c>
      <c r="BE212" t="s">
        <v>3634</v>
      </c>
      <c r="BF212" t="s">
        <v>2338</v>
      </c>
    </row>
    <row r="213" spans="1:58" ht="15" customHeight="1">
      <c r="A213" s="12">
        <v>46140.439116157409</v>
      </c>
      <c r="B213" s="13" t="s">
        <v>59</v>
      </c>
      <c r="C213" s="14">
        <v>46132</v>
      </c>
      <c r="D213" s="15">
        <v>0.62152777777777779</v>
      </c>
      <c r="E213" s="15">
        <v>0.63263888888888886</v>
      </c>
      <c r="F213" s="16" t="s">
        <v>3682</v>
      </c>
      <c r="G213" s="17" t="s">
        <v>3683</v>
      </c>
      <c r="H213" s="16">
        <v>10</v>
      </c>
      <c r="I213" s="22" t="s">
        <v>3684</v>
      </c>
      <c r="J213" s="16">
        <v>10</v>
      </c>
      <c r="K213" s="18" t="s">
        <v>3685</v>
      </c>
      <c r="L213" s="16">
        <v>10</v>
      </c>
      <c r="M213" s="18" t="s">
        <v>3686</v>
      </c>
      <c r="N213" s="16">
        <v>10</v>
      </c>
      <c r="O213" s="22" t="s">
        <v>3687</v>
      </c>
      <c r="P213" s="16">
        <v>9</v>
      </c>
      <c r="Q213" s="23" t="s">
        <v>3688</v>
      </c>
      <c r="R213" s="16">
        <v>5</v>
      </c>
      <c r="S213" s="23" t="s">
        <v>3689</v>
      </c>
      <c r="T213" s="16"/>
      <c r="U213" s="18"/>
      <c r="V213" s="16">
        <v>15</v>
      </c>
      <c r="W213" s="22" t="s">
        <v>3690</v>
      </c>
      <c r="X213" s="16">
        <v>9</v>
      </c>
      <c r="Y213" s="22" t="s">
        <v>3691</v>
      </c>
      <c r="Z213" s="16"/>
      <c r="AA213" s="18"/>
      <c r="AB213" s="16">
        <v>5</v>
      </c>
      <c r="AC213" s="18" t="s">
        <v>3692</v>
      </c>
      <c r="AD213" s="16">
        <v>5</v>
      </c>
      <c r="AE213" s="18" t="s">
        <v>3693</v>
      </c>
      <c r="AF213" s="16">
        <v>8</v>
      </c>
      <c r="AG213" s="18" t="s">
        <v>3694</v>
      </c>
      <c r="AH213" s="16"/>
      <c r="AI213" s="18"/>
      <c r="AJ213" s="16"/>
      <c r="AK213" s="18"/>
      <c r="AL213" s="16"/>
      <c r="AM213" s="18"/>
      <c r="AN213" s="16"/>
      <c r="AO213" s="18"/>
      <c r="AP213" s="16" t="s">
        <v>79</v>
      </c>
      <c r="AQ213" s="18" t="s">
        <v>3695</v>
      </c>
      <c r="AR213" s="16"/>
      <c r="AS213" s="20">
        <f>SUM(H213,J213,L213,N213,P213,R213,T213,V213,X213,Z213,AB213,AD213,AF213,AH213,AJ213,AL213,AN213)</f>
        <v>96</v>
      </c>
      <c r="AT213" s="14">
        <f>IF(C213="","",DATE(YEAR(C213),MONTH(C213),1))</f>
        <v>46113</v>
      </c>
      <c r="AU213" s="16" t="str">
        <f>IF(AT213="","",TEXT(AT213,"mmmm yyyy"))</f>
        <v>April 2026</v>
      </c>
      <c r="AV213" s="14">
        <f>IF(C213="","",C213-WEEKDAY(C213,2)+1)</f>
        <v>46132</v>
      </c>
      <c r="AW213" s="14">
        <f>IF(AV213="","",AV213+6)</f>
        <v>46138</v>
      </c>
      <c r="AX213" s="16" t="str">
        <f>IF(AV213="","",TEXT(AV213,"dd/mm/yyyy")&amp;" - "&amp;TEXT(AW213,"dd/mm/yyyy"))</f>
        <v>20/04/2026 - 26/04/2026</v>
      </c>
      <c r="AY213" s="16">
        <f>IF(B213="","",COUNTIFS($B$5:B213,B213,$AT$5:AT213,AT213))</f>
        <v>8</v>
      </c>
      <c r="AZ213" s="16">
        <f>IF(B213="","",COUNTIFS($B$5:B213,B213,$AV$5:AV213,AV213))</f>
        <v>1</v>
      </c>
      <c r="BA213" s="16" t="str">
        <f>IF(B213="","",TEXT(AY213,"00")&amp;"|"&amp;B213&amp;"|"&amp;TEXT(AT213,"yyyymmdd"))</f>
        <v>08|Chatkonnaphat Bhusomya|20260401</v>
      </c>
      <c r="BB213" s="16" t="str">
        <f>IF(B213="","",TEXT(AZ213,"00")&amp;"|"&amp;B213&amp;"|"&amp;TEXT(AV213,"yyyymmdd"))</f>
        <v>01|Chatkonnaphat Bhusomya|20260420</v>
      </c>
      <c r="BC213" s="16">
        <f>IF(OR(AQ213="YES",AQ213="Yes",AQ213="Y",AQ213=1),1,0)</f>
        <v>0</v>
      </c>
      <c r="BD213" s="52" t="s">
        <v>3696</v>
      </c>
      <c r="BE213" t="s">
        <v>3697</v>
      </c>
      <c r="BF213" t="s">
        <v>2338</v>
      </c>
    </row>
    <row r="214" spans="1:58" ht="15" customHeight="1">
      <c r="A214" s="12">
        <v>46140.450570601854</v>
      </c>
      <c r="B214" s="13" t="s">
        <v>59</v>
      </c>
      <c r="C214" s="14">
        <v>46132</v>
      </c>
      <c r="D214" s="15">
        <v>0.50069444444444444</v>
      </c>
      <c r="E214" s="15">
        <v>0.51041666666666663</v>
      </c>
      <c r="F214" s="16" t="s">
        <v>3698</v>
      </c>
      <c r="G214" s="17" t="s">
        <v>3699</v>
      </c>
      <c r="H214" s="16">
        <v>10</v>
      </c>
      <c r="I214" s="22" t="s">
        <v>3700</v>
      </c>
      <c r="J214" s="16">
        <v>9</v>
      </c>
      <c r="K214" s="18" t="s">
        <v>3701</v>
      </c>
      <c r="L214" s="16">
        <v>10</v>
      </c>
      <c r="M214" s="18" t="s">
        <v>3702</v>
      </c>
      <c r="N214" s="16">
        <v>9</v>
      </c>
      <c r="O214" s="22" t="s">
        <v>3703</v>
      </c>
      <c r="P214" s="16">
        <v>8</v>
      </c>
      <c r="Q214" s="23" t="s">
        <v>3704</v>
      </c>
      <c r="R214" s="16">
        <v>4</v>
      </c>
      <c r="S214" s="23" t="s">
        <v>3705</v>
      </c>
      <c r="T214" s="16"/>
      <c r="U214" s="18"/>
      <c r="V214" s="16">
        <v>13</v>
      </c>
      <c r="W214" s="22" t="s">
        <v>3706</v>
      </c>
      <c r="X214" s="16">
        <v>8</v>
      </c>
      <c r="Y214" s="22" t="s">
        <v>3707</v>
      </c>
      <c r="Z214" s="16"/>
      <c r="AA214" s="18"/>
      <c r="AB214" s="16">
        <v>5</v>
      </c>
      <c r="AC214" s="18" t="s">
        <v>3708</v>
      </c>
      <c r="AD214" s="16">
        <v>5</v>
      </c>
      <c r="AE214" s="18" t="s">
        <v>3709</v>
      </c>
      <c r="AF214" s="16">
        <v>10</v>
      </c>
      <c r="AG214" s="18" t="s">
        <v>3710</v>
      </c>
      <c r="AH214" s="16"/>
      <c r="AI214" s="18"/>
      <c r="AJ214" s="16"/>
      <c r="AK214" s="18"/>
      <c r="AL214" s="16"/>
      <c r="AM214" s="18"/>
      <c r="AN214" s="16"/>
      <c r="AO214" s="18"/>
      <c r="AP214" s="16" t="s">
        <v>79</v>
      </c>
      <c r="AQ214" s="18" t="s">
        <v>3711</v>
      </c>
      <c r="AR214" s="16"/>
      <c r="AS214" s="20">
        <f>SUM(H214,J214,L214,N214,P214,R214,T214,V214,X214,Z214,AB214,AD214,AF214,AH214,AJ214,AL214,AN214)</f>
        <v>91</v>
      </c>
      <c r="AT214" s="14">
        <f>IF(C214="","",DATE(YEAR(C214),MONTH(C214),1))</f>
        <v>46113</v>
      </c>
      <c r="AU214" s="16" t="str">
        <f>IF(AT214="","",TEXT(AT214,"mmmm yyyy"))</f>
        <v>April 2026</v>
      </c>
      <c r="AV214" s="14">
        <f>IF(C214="","",C214-WEEKDAY(C214,2)+1)</f>
        <v>46132</v>
      </c>
      <c r="AW214" s="14">
        <f>IF(AV214="","",AV214+6)</f>
        <v>46138</v>
      </c>
      <c r="AX214" s="16" t="str">
        <f>IF(AV214="","",TEXT(AV214,"dd/mm/yyyy")&amp;" - "&amp;TEXT(AW214,"dd/mm/yyyy"))</f>
        <v>20/04/2026 - 26/04/2026</v>
      </c>
      <c r="AY214" s="16">
        <f>IF(B214="","",COUNTIFS($B$5:B214,B214,$AT$5:AT214,AT214))</f>
        <v>9</v>
      </c>
      <c r="AZ214" s="16">
        <f>IF(B214="","",COUNTIFS($B$5:B214,B214,$AV$5:AV214,AV214))</f>
        <v>2</v>
      </c>
      <c r="BA214" s="16" t="str">
        <f>IF(B214="","",TEXT(AY214,"00")&amp;"|"&amp;B214&amp;"|"&amp;TEXT(AT214,"yyyymmdd"))</f>
        <v>09|Chatkonnaphat Bhusomya|20260401</v>
      </c>
      <c r="BB214" s="16" t="str">
        <f>IF(B214="","",TEXT(AZ214,"00")&amp;"|"&amp;B214&amp;"|"&amp;TEXT(AV214,"yyyymmdd"))</f>
        <v>02|Chatkonnaphat Bhusomya|20260420</v>
      </c>
      <c r="BC214" s="16">
        <f>IF(OR(AQ214="YES",AQ214="Yes",AQ214="Y",AQ214=1),1,0)</f>
        <v>0</v>
      </c>
      <c r="BD214" s="52" t="s">
        <v>3712</v>
      </c>
      <c r="BE214" t="s">
        <v>3713</v>
      </c>
      <c r="BF214" t="s">
        <v>2338</v>
      </c>
    </row>
    <row r="215" spans="1:58" ht="15" customHeight="1">
      <c r="A215" s="12">
        <v>46140.460224675917</v>
      </c>
      <c r="B215" s="13" t="s">
        <v>59</v>
      </c>
      <c r="C215" s="14">
        <v>46132</v>
      </c>
      <c r="D215" s="15">
        <v>0.44722222222222219</v>
      </c>
      <c r="E215" s="15">
        <v>0.45416666666666672</v>
      </c>
      <c r="F215" s="16" t="s">
        <v>3714</v>
      </c>
      <c r="G215" s="17" t="s">
        <v>3715</v>
      </c>
      <c r="H215" s="16">
        <v>10</v>
      </c>
      <c r="I215" s="22" t="s">
        <v>3716</v>
      </c>
      <c r="J215" s="16">
        <v>8</v>
      </c>
      <c r="K215" s="18" t="s">
        <v>3717</v>
      </c>
      <c r="L215" s="16">
        <v>6</v>
      </c>
      <c r="M215" s="18" t="s">
        <v>3718</v>
      </c>
      <c r="N215" s="16">
        <v>9</v>
      </c>
      <c r="O215" s="22" t="s">
        <v>3719</v>
      </c>
      <c r="P215" s="16">
        <v>9</v>
      </c>
      <c r="Q215" s="23" t="s">
        <v>3720</v>
      </c>
      <c r="R215" s="16">
        <v>4</v>
      </c>
      <c r="S215" s="23" t="s">
        <v>3721</v>
      </c>
      <c r="T215" s="16"/>
      <c r="U215" s="18"/>
      <c r="V215" s="16">
        <v>13</v>
      </c>
      <c r="W215" s="22" t="s">
        <v>3722</v>
      </c>
      <c r="X215" s="16">
        <v>8</v>
      </c>
      <c r="Y215" s="22" t="s">
        <v>3723</v>
      </c>
      <c r="Z215" s="16"/>
      <c r="AA215" s="18"/>
      <c r="AB215" s="16">
        <v>5</v>
      </c>
      <c r="AC215" s="18" t="s">
        <v>3724</v>
      </c>
      <c r="AD215" s="16">
        <v>5</v>
      </c>
      <c r="AE215" s="18" t="s">
        <v>3725</v>
      </c>
      <c r="AF215" s="16">
        <v>9</v>
      </c>
      <c r="AG215" s="18" t="s">
        <v>3726</v>
      </c>
      <c r="AH215" s="16"/>
      <c r="AI215" s="18"/>
      <c r="AJ215" s="16"/>
      <c r="AK215" s="18"/>
      <c r="AL215" s="16"/>
      <c r="AM215" s="18"/>
      <c r="AN215" s="16"/>
      <c r="AO215" s="18"/>
      <c r="AP215" s="16" t="s">
        <v>79</v>
      </c>
      <c r="AQ215" s="18" t="s">
        <v>3727</v>
      </c>
      <c r="AR215" s="16"/>
      <c r="AS215" s="20">
        <f>SUM(H215,J215,L215,N215,P215,R215,T215,V215,X215,Z215,AB215,AD215,AF215,AH215,AJ215,AL215,AN215)</f>
        <v>86</v>
      </c>
      <c r="AT215" s="14">
        <f>IF(C215="","",DATE(YEAR(C215),MONTH(C215),1))</f>
        <v>46113</v>
      </c>
      <c r="AU215" s="16" t="str">
        <f>IF(AT215="","",TEXT(AT215,"mmmm yyyy"))</f>
        <v>April 2026</v>
      </c>
      <c r="AV215" s="14">
        <f>IF(C215="","",C215-WEEKDAY(C215,2)+1)</f>
        <v>46132</v>
      </c>
      <c r="AW215" s="14">
        <f>IF(AV215="","",AV215+6)</f>
        <v>46138</v>
      </c>
      <c r="AX215" s="16" t="str">
        <f>IF(AV215="","",TEXT(AV215,"dd/mm/yyyy")&amp;" - "&amp;TEXT(AW215,"dd/mm/yyyy"))</f>
        <v>20/04/2026 - 26/04/2026</v>
      </c>
      <c r="AY215" s="16">
        <f>IF(B215="","",COUNTIFS($B$5:B215,B215,$AT$5:AT215,AT215))</f>
        <v>10</v>
      </c>
      <c r="AZ215" s="16">
        <f>IF(B215="","",COUNTIFS($B$5:B215,B215,$AV$5:AV215,AV215))</f>
        <v>3</v>
      </c>
      <c r="BA215" s="16" t="str">
        <f>IF(B215="","",TEXT(AY215,"00")&amp;"|"&amp;B215&amp;"|"&amp;TEXT(AT215,"yyyymmdd"))</f>
        <v>10|Chatkonnaphat Bhusomya|20260401</v>
      </c>
      <c r="BB215" s="16" t="str">
        <f>IF(B215="","",TEXT(AZ215,"00")&amp;"|"&amp;B215&amp;"|"&amp;TEXT(AV215,"yyyymmdd"))</f>
        <v>03|Chatkonnaphat Bhusomya|20260420</v>
      </c>
      <c r="BC215" s="16">
        <f>IF(OR(AQ215="YES",AQ215="Yes",AQ215="Y",AQ215=1),1,0)</f>
        <v>0</v>
      </c>
      <c r="BD215" s="52" t="s">
        <v>3728</v>
      </c>
      <c r="BE215" t="s">
        <v>3729</v>
      </c>
      <c r="BF215" t="s">
        <v>2338</v>
      </c>
    </row>
    <row r="216" spans="1:58" ht="15" customHeight="1">
      <c r="A216" s="12">
        <v>46140.505212592587</v>
      </c>
      <c r="B216" s="13" t="s">
        <v>81</v>
      </c>
      <c r="C216" s="14">
        <v>46132</v>
      </c>
      <c r="D216" s="15">
        <v>0.50277777777777777</v>
      </c>
      <c r="E216" s="15">
        <v>0.52083333333333337</v>
      </c>
      <c r="F216" s="16" t="s">
        <v>3776</v>
      </c>
      <c r="G216" s="17" t="s">
        <v>3777</v>
      </c>
      <c r="H216" s="16">
        <v>10</v>
      </c>
      <c r="I216" s="22" t="s">
        <v>3778</v>
      </c>
      <c r="J216" s="16">
        <v>10</v>
      </c>
      <c r="K216" s="18" t="s">
        <v>3779</v>
      </c>
      <c r="L216" s="16">
        <v>10</v>
      </c>
      <c r="M216" s="18" t="s">
        <v>3780</v>
      </c>
      <c r="N216" s="16">
        <v>6</v>
      </c>
      <c r="O216" s="22" t="s">
        <v>3781</v>
      </c>
      <c r="P216" s="16">
        <v>6</v>
      </c>
      <c r="Q216" s="23" t="s">
        <v>3782</v>
      </c>
      <c r="R216" s="16">
        <v>2</v>
      </c>
      <c r="S216" s="23" t="s">
        <v>3783</v>
      </c>
      <c r="T216" s="16"/>
      <c r="U216" s="18"/>
      <c r="V216" s="16">
        <v>8</v>
      </c>
      <c r="W216" s="22" t="s">
        <v>3784</v>
      </c>
      <c r="X216" s="16">
        <v>6</v>
      </c>
      <c r="Y216" s="22" t="s">
        <v>3785</v>
      </c>
      <c r="Z216" s="16"/>
      <c r="AA216" s="18"/>
      <c r="AB216" s="16">
        <v>4</v>
      </c>
      <c r="AC216" s="18" t="s">
        <v>3786</v>
      </c>
      <c r="AD216" s="16">
        <v>5</v>
      </c>
      <c r="AE216" s="18" t="s">
        <v>3787</v>
      </c>
      <c r="AF216" s="16">
        <v>8</v>
      </c>
      <c r="AG216" s="18" t="s">
        <v>3788</v>
      </c>
      <c r="AH216" s="16"/>
      <c r="AI216" s="18"/>
      <c r="AJ216" s="16"/>
      <c r="AK216" s="18"/>
      <c r="AL216" s="16"/>
      <c r="AM216" s="18"/>
      <c r="AN216" s="16"/>
      <c r="AO216" s="18"/>
      <c r="AP216" s="16" t="s">
        <v>79</v>
      </c>
      <c r="AQ216" s="18" t="s">
        <v>3789</v>
      </c>
      <c r="AR216" s="16"/>
      <c r="AS216" s="20">
        <f>SUM(H216,J216,L216,N216,P216,R216,T216,V216,X216,Z216,AB216,AD216,AF216,AH216,AJ216,AL216,AN216)</f>
        <v>75</v>
      </c>
      <c r="AT216" s="14">
        <f>IF(C216="","",DATE(YEAR(C216),MONTH(C216),1))</f>
        <v>46113</v>
      </c>
      <c r="AU216" s="16" t="str">
        <f>IF(AT216="","",TEXT(AT216,"mmmm yyyy"))</f>
        <v>April 2026</v>
      </c>
      <c r="AV216" s="14">
        <f>IF(C216="","",C216-WEEKDAY(C216,2)+1)</f>
        <v>46132</v>
      </c>
      <c r="AW216" s="14">
        <f>IF(AV216="","",AV216+6)</f>
        <v>46138</v>
      </c>
      <c r="AX216" s="16" t="str">
        <f>IF(AV216="","",TEXT(AV216,"dd/mm/yyyy")&amp;" - "&amp;TEXT(AW216,"dd/mm/yyyy"))</f>
        <v>20/04/2026 - 26/04/2026</v>
      </c>
      <c r="AY216" s="16">
        <f>IF(B216="","",COUNTIFS($B$5:B216,B216,$AT$5:AT216,AT216))</f>
        <v>8</v>
      </c>
      <c r="AZ216" s="16">
        <f>IF(B216="","",COUNTIFS($B$5:B216,B216,$AV$5:AV216,AV216))</f>
        <v>1</v>
      </c>
      <c r="BA216" s="16" t="str">
        <f>IF(B216="","",TEXT(AY216,"00")&amp;"|"&amp;B216&amp;"|"&amp;TEXT(AT216,"yyyymmdd"))</f>
        <v>08|Jureeporn Piddum|20260401</v>
      </c>
      <c r="BB216" s="16" t="str">
        <f>IF(B216="","",TEXT(AZ216,"00")&amp;"|"&amp;B216&amp;"|"&amp;TEXT(AV216,"yyyymmdd"))</f>
        <v>01|Jureeporn Piddum|20260420</v>
      </c>
      <c r="BC216" s="16">
        <f>IF(OR(AQ216="YES",AQ216="Yes",AQ216="Y",AQ216=1),1,0)</f>
        <v>0</v>
      </c>
      <c r="BD216" s="52" t="s">
        <v>3790</v>
      </c>
      <c r="BE216" t="s">
        <v>3791</v>
      </c>
      <c r="BF216" t="s">
        <v>2338</v>
      </c>
    </row>
    <row r="217" spans="1:58" ht="15" customHeight="1">
      <c r="A217" s="12">
        <v>46140.532466805547</v>
      </c>
      <c r="B217" s="13" t="s">
        <v>81</v>
      </c>
      <c r="C217" s="14">
        <v>46132</v>
      </c>
      <c r="D217" s="15">
        <v>0.63402777777777775</v>
      </c>
      <c r="E217" s="15">
        <v>0.65347222222222223</v>
      </c>
      <c r="F217" s="16" t="s">
        <v>3792</v>
      </c>
      <c r="G217" s="17" t="s">
        <v>3793</v>
      </c>
      <c r="H217" s="16">
        <v>10</v>
      </c>
      <c r="I217" s="22" t="s">
        <v>3794</v>
      </c>
      <c r="J217" s="16">
        <v>10</v>
      </c>
      <c r="K217" s="18" t="s">
        <v>3795</v>
      </c>
      <c r="L217" s="16">
        <v>6</v>
      </c>
      <c r="M217" s="18" t="s">
        <v>3796</v>
      </c>
      <c r="N217" s="16">
        <v>9</v>
      </c>
      <c r="O217" s="22" t="s">
        <v>3797</v>
      </c>
      <c r="P217" s="16">
        <v>8</v>
      </c>
      <c r="Q217" s="23" t="s">
        <v>3798</v>
      </c>
      <c r="R217" s="16">
        <v>4</v>
      </c>
      <c r="S217" s="23" t="s">
        <v>3799</v>
      </c>
      <c r="T217" s="16"/>
      <c r="U217" s="18"/>
      <c r="V217" s="16">
        <v>13</v>
      </c>
      <c r="W217" s="22" t="s">
        <v>3800</v>
      </c>
      <c r="X217" s="16">
        <v>8</v>
      </c>
      <c r="Y217" s="22" t="s">
        <v>3801</v>
      </c>
      <c r="Z217" s="16"/>
      <c r="AA217" s="18"/>
      <c r="AB217" s="16">
        <v>5</v>
      </c>
      <c r="AC217" s="18" t="s">
        <v>3802</v>
      </c>
      <c r="AD217" s="16">
        <v>5</v>
      </c>
      <c r="AE217" s="18" t="s">
        <v>3803</v>
      </c>
      <c r="AF217" s="16">
        <v>10</v>
      </c>
      <c r="AG217" s="18" t="s">
        <v>3804</v>
      </c>
      <c r="AH217" s="16"/>
      <c r="AI217" s="18"/>
      <c r="AJ217" s="16"/>
      <c r="AK217" s="18"/>
      <c r="AL217" s="16"/>
      <c r="AM217" s="18"/>
      <c r="AN217" s="16"/>
      <c r="AO217" s="18"/>
      <c r="AP217" s="16" t="s">
        <v>79</v>
      </c>
      <c r="AQ217" s="18" t="s">
        <v>3805</v>
      </c>
      <c r="AR217" s="16"/>
      <c r="AS217" s="20">
        <f>SUM(H217,J217,L217,N217,P217,R217,T217,V217,X217,Z217,AB217,AD217,AF217,AH217,AJ217,AL217,AN217)</f>
        <v>88</v>
      </c>
      <c r="AT217" s="14">
        <f>IF(C217="","",DATE(YEAR(C217),MONTH(C217),1))</f>
        <v>46113</v>
      </c>
      <c r="AU217" s="16" t="str">
        <f>IF(AT217="","",TEXT(AT217,"mmmm yyyy"))</f>
        <v>April 2026</v>
      </c>
      <c r="AV217" s="14">
        <f>IF(C217="","",C217-WEEKDAY(C217,2)+1)</f>
        <v>46132</v>
      </c>
      <c r="AW217" s="14">
        <f>IF(AV217="","",AV217+6)</f>
        <v>46138</v>
      </c>
      <c r="AX217" s="16" t="str">
        <f>IF(AV217="","",TEXT(AV217,"dd/mm/yyyy")&amp;" - "&amp;TEXT(AW217,"dd/mm/yyyy"))</f>
        <v>20/04/2026 - 26/04/2026</v>
      </c>
      <c r="AY217" s="16">
        <f>IF(B217="","",COUNTIFS($B$5:B217,B217,$AT$5:AT217,AT217))</f>
        <v>9</v>
      </c>
      <c r="AZ217" s="16">
        <f>IF(B217="","",COUNTIFS($B$5:B217,B217,$AV$5:AV217,AV217))</f>
        <v>2</v>
      </c>
      <c r="BA217" s="16" t="str">
        <f>IF(B217="","",TEXT(AY217,"00")&amp;"|"&amp;B217&amp;"|"&amp;TEXT(AT217,"yyyymmdd"))</f>
        <v>09|Jureeporn Piddum|20260401</v>
      </c>
      <c r="BB217" s="16" t="str">
        <f>IF(B217="","",TEXT(AZ217,"00")&amp;"|"&amp;B217&amp;"|"&amp;TEXT(AV217,"yyyymmdd"))</f>
        <v>02|Jureeporn Piddum|20260420</v>
      </c>
      <c r="BC217" s="16">
        <f>IF(OR(AQ217="YES",AQ217="Yes",AQ217="Y",AQ217=1),1,0)</f>
        <v>0</v>
      </c>
      <c r="BD217" s="52" t="s">
        <v>3806</v>
      </c>
      <c r="BE217" t="s">
        <v>3807</v>
      </c>
      <c r="BF217" t="s">
        <v>2338</v>
      </c>
    </row>
    <row r="218" spans="1:58" ht="15" customHeight="1">
      <c r="A218" s="12">
        <v>46140.537892789347</v>
      </c>
      <c r="B218" s="13" t="s">
        <v>81</v>
      </c>
      <c r="C218" s="14">
        <v>46132</v>
      </c>
      <c r="D218" s="15">
        <v>0.74027777777777781</v>
      </c>
      <c r="E218" s="15">
        <v>0.74583333333333335</v>
      </c>
      <c r="F218" s="16" t="s">
        <v>3808</v>
      </c>
      <c r="G218" s="17" t="s">
        <v>3809</v>
      </c>
      <c r="H218" s="16">
        <v>10</v>
      </c>
      <c r="I218" s="22" t="s">
        <v>3794</v>
      </c>
      <c r="J218" s="16">
        <v>10</v>
      </c>
      <c r="K218" s="18" t="s">
        <v>3810</v>
      </c>
      <c r="L218" s="16">
        <v>10</v>
      </c>
      <c r="M218" s="18" t="s">
        <v>3811</v>
      </c>
      <c r="N218" s="16">
        <v>10</v>
      </c>
      <c r="O218" s="22" t="s">
        <v>3812</v>
      </c>
      <c r="P218" s="16">
        <v>9</v>
      </c>
      <c r="Q218" s="23" t="s">
        <v>3813</v>
      </c>
      <c r="R218" s="16">
        <v>5</v>
      </c>
      <c r="S218" s="23" t="s">
        <v>3814</v>
      </c>
      <c r="T218" s="16"/>
      <c r="U218" s="18"/>
      <c r="V218" s="16">
        <v>14</v>
      </c>
      <c r="W218" s="22" t="s">
        <v>3815</v>
      </c>
      <c r="X218" s="16">
        <v>9</v>
      </c>
      <c r="Y218" s="22" t="s">
        <v>3816</v>
      </c>
      <c r="Z218" s="16"/>
      <c r="AA218" s="18"/>
      <c r="AB218" s="16">
        <v>5</v>
      </c>
      <c r="AC218" s="18" t="s">
        <v>3817</v>
      </c>
      <c r="AD218" s="16">
        <v>5</v>
      </c>
      <c r="AE218" s="18" t="s">
        <v>3818</v>
      </c>
      <c r="AF218" s="16">
        <v>10</v>
      </c>
      <c r="AG218" s="18" t="s">
        <v>3819</v>
      </c>
      <c r="AH218" s="16"/>
      <c r="AI218" s="18"/>
      <c r="AJ218" s="16"/>
      <c r="AK218" s="18"/>
      <c r="AL218" s="16"/>
      <c r="AM218" s="18"/>
      <c r="AN218" s="16"/>
      <c r="AO218" s="18"/>
      <c r="AP218" s="16" t="s">
        <v>79</v>
      </c>
      <c r="AQ218" s="18" t="s">
        <v>3820</v>
      </c>
      <c r="AR218" s="16"/>
      <c r="AS218" s="20">
        <f>SUM(H218,J218,L218,N218,P218,R218,T218,V218,X218,Z218,AB218,AD218,AF218,AH218,AJ218,AL218,AN218)</f>
        <v>97</v>
      </c>
      <c r="AT218" s="14">
        <f>IF(C218="","",DATE(YEAR(C218),MONTH(C218),1))</f>
        <v>46113</v>
      </c>
      <c r="AU218" s="16" t="str">
        <f>IF(AT218="","",TEXT(AT218,"mmmm yyyy"))</f>
        <v>April 2026</v>
      </c>
      <c r="AV218" s="14">
        <f>IF(C218="","",C218-WEEKDAY(C218,2)+1)</f>
        <v>46132</v>
      </c>
      <c r="AW218" s="14">
        <f>IF(AV218="","",AV218+6)</f>
        <v>46138</v>
      </c>
      <c r="AX218" s="16" t="str">
        <f>IF(AV218="","",TEXT(AV218,"dd/mm/yyyy")&amp;" - "&amp;TEXT(AW218,"dd/mm/yyyy"))</f>
        <v>20/04/2026 - 26/04/2026</v>
      </c>
      <c r="AY218" s="16">
        <f>IF(B218="","",COUNTIFS($B$5:B218,B218,$AT$5:AT218,AT218))</f>
        <v>10</v>
      </c>
      <c r="AZ218" s="16">
        <f>IF(B218="","",COUNTIFS($B$5:B218,B218,$AV$5:AV218,AV218))</f>
        <v>3</v>
      </c>
      <c r="BA218" s="16" t="str">
        <f>IF(B218="","",TEXT(AY218,"00")&amp;"|"&amp;B218&amp;"|"&amp;TEXT(AT218,"yyyymmdd"))</f>
        <v>10|Jureeporn Piddum|20260401</v>
      </c>
      <c r="BB218" s="16" t="str">
        <f>IF(B218="","",TEXT(AZ218,"00")&amp;"|"&amp;B218&amp;"|"&amp;TEXT(AV218,"yyyymmdd"))</f>
        <v>03|Jureeporn Piddum|20260420</v>
      </c>
      <c r="BC218" s="16">
        <f>IF(OR(AQ218="YES",AQ218="Yes",AQ218="Y",AQ218=1),1,0)</f>
        <v>0</v>
      </c>
      <c r="BD218" s="52" t="s">
        <v>3821</v>
      </c>
      <c r="BE218" t="s">
        <v>3822</v>
      </c>
      <c r="BF218" t="s">
        <v>2338</v>
      </c>
    </row>
    <row r="219" spans="1:58" ht="15" customHeight="1">
      <c r="A219" s="12">
        <v>46140.579433692132</v>
      </c>
      <c r="B219" s="13" t="s">
        <v>1130</v>
      </c>
      <c r="C219" s="14">
        <v>46133</v>
      </c>
      <c r="D219" s="15">
        <v>0.63749999999999996</v>
      </c>
      <c r="E219" s="15">
        <v>0.64444444444444449</v>
      </c>
      <c r="F219" s="16" t="s">
        <v>3855</v>
      </c>
      <c r="G219" s="17" t="s">
        <v>3856</v>
      </c>
      <c r="H219" s="16">
        <v>10</v>
      </c>
      <c r="I219" s="22" t="s">
        <v>3857</v>
      </c>
      <c r="J219" s="16">
        <v>8</v>
      </c>
      <c r="K219" s="18" t="s">
        <v>3858</v>
      </c>
      <c r="L219" s="16">
        <v>10</v>
      </c>
      <c r="M219" s="18" t="s">
        <v>3859</v>
      </c>
      <c r="N219" s="16">
        <v>8</v>
      </c>
      <c r="O219" s="22" t="s">
        <v>3860</v>
      </c>
      <c r="P219" s="16">
        <v>6</v>
      </c>
      <c r="Q219" s="23" t="s">
        <v>3861</v>
      </c>
      <c r="R219" s="16">
        <v>3</v>
      </c>
      <c r="S219" s="23" t="s">
        <v>3862</v>
      </c>
      <c r="T219" s="16"/>
      <c r="U219" s="18"/>
      <c r="V219" s="16">
        <v>10</v>
      </c>
      <c r="W219" s="22" t="s">
        <v>3863</v>
      </c>
      <c r="X219" s="16">
        <v>6</v>
      </c>
      <c r="Y219" s="22" t="s">
        <v>3864</v>
      </c>
      <c r="Z219" s="16"/>
      <c r="AA219" s="18"/>
      <c r="AB219" s="16">
        <v>4</v>
      </c>
      <c r="AC219" s="18" t="s">
        <v>3865</v>
      </c>
      <c r="AD219" s="16">
        <v>5</v>
      </c>
      <c r="AE219" s="18" t="s">
        <v>3866</v>
      </c>
      <c r="AF219" s="16">
        <v>8</v>
      </c>
      <c r="AG219" s="18" t="s">
        <v>3867</v>
      </c>
      <c r="AH219" s="16"/>
      <c r="AI219" s="18"/>
      <c r="AJ219" s="16"/>
      <c r="AK219" s="18"/>
      <c r="AL219" s="16"/>
      <c r="AM219" s="18"/>
      <c r="AN219" s="16"/>
      <c r="AO219" s="18"/>
      <c r="AP219" s="16" t="s">
        <v>79</v>
      </c>
      <c r="AQ219" s="18" t="s">
        <v>3868</v>
      </c>
      <c r="AR219" s="16"/>
      <c r="AS219" s="20">
        <f>SUM(H219,J219,L219,N219,P219,R219,T219,V219,X219,Z219,AB219,AD219,AF219,AH219,AJ219,AL219,AN219)</f>
        <v>78</v>
      </c>
      <c r="AT219" s="14">
        <f>IF(C219="","",DATE(YEAR(C219),MONTH(C219),1))</f>
        <v>46113</v>
      </c>
      <c r="AU219" s="16" t="str">
        <f>IF(AT219="","",TEXT(AT219,"mmmm yyyy"))</f>
        <v>April 2026</v>
      </c>
      <c r="AV219" s="14">
        <f>IF(C219="","",C219-WEEKDAY(C219,2)+1)</f>
        <v>46132</v>
      </c>
      <c r="AW219" s="14">
        <f>IF(AV219="","",AV219+6)</f>
        <v>46138</v>
      </c>
      <c r="AX219" s="16" t="str">
        <f>IF(AV219="","",TEXT(AV219,"dd/mm/yyyy")&amp;" - "&amp;TEXT(AW219,"dd/mm/yyyy"))</f>
        <v>20/04/2026 - 26/04/2026</v>
      </c>
      <c r="AY219" s="16">
        <f>IF(B219="","",COUNTIFS($B$5:B219,B219,$AT$5:AT219,AT219))</f>
        <v>8</v>
      </c>
      <c r="AZ219" s="16">
        <f>IF(B219="","",COUNTIFS($B$5:B219,B219,$AV$5:AV219,AV219))</f>
        <v>1</v>
      </c>
      <c r="BA219" s="16" t="str">
        <f>IF(B219="","",TEXT(AY219,"00")&amp;"|"&amp;B219&amp;"|"&amp;TEXT(AT219,"yyyymmdd"))</f>
        <v>08|Krivut Vongkampan|20260401</v>
      </c>
      <c r="BB219" s="16" t="str">
        <f>IF(B219="","",TEXT(AZ219,"00")&amp;"|"&amp;B219&amp;"|"&amp;TEXT(AV219,"yyyymmdd"))</f>
        <v>01|Krivut Vongkampan|20260420</v>
      </c>
      <c r="BC219" s="16">
        <f>IF(OR(AQ219="YES",AQ219="Yes",AQ219="Y",AQ219=1),1,0)</f>
        <v>0</v>
      </c>
      <c r="BD219" s="52" t="s">
        <v>3869</v>
      </c>
      <c r="BE219" t="s">
        <v>3870</v>
      </c>
      <c r="BF219" t="s">
        <v>2338</v>
      </c>
    </row>
    <row r="220" spans="1:58" ht="15" customHeight="1">
      <c r="A220" s="12">
        <v>46141.450828043977</v>
      </c>
      <c r="B220" s="13" t="s">
        <v>256</v>
      </c>
      <c r="C220" s="14">
        <v>46133</v>
      </c>
      <c r="D220" s="15">
        <v>0.55833333333333335</v>
      </c>
      <c r="E220" s="15">
        <v>0.56388888888888888</v>
      </c>
      <c r="F220" s="16" t="s">
        <v>3981</v>
      </c>
      <c r="G220" s="17" t="s">
        <v>3982</v>
      </c>
      <c r="H220" s="16">
        <v>10</v>
      </c>
      <c r="I220" s="22" t="s">
        <v>3983</v>
      </c>
      <c r="J220" s="16">
        <v>8</v>
      </c>
      <c r="K220" s="18" t="s">
        <v>3984</v>
      </c>
      <c r="L220" s="16">
        <v>10</v>
      </c>
      <c r="M220" s="18" t="s">
        <v>3985</v>
      </c>
      <c r="N220" s="16">
        <v>9</v>
      </c>
      <c r="O220" s="22" t="s">
        <v>3986</v>
      </c>
      <c r="P220" s="16">
        <v>8</v>
      </c>
      <c r="Q220" s="23" t="s">
        <v>3987</v>
      </c>
      <c r="R220" s="16">
        <v>4</v>
      </c>
      <c r="S220" s="23" t="s">
        <v>3988</v>
      </c>
      <c r="T220" s="16"/>
      <c r="U220" s="18"/>
      <c r="V220" s="16">
        <v>13</v>
      </c>
      <c r="W220" s="22" t="s">
        <v>3989</v>
      </c>
      <c r="X220" s="16">
        <v>8</v>
      </c>
      <c r="Y220" s="22" t="s">
        <v>3990</v>
      </c>
      <c r="Z220" s="16"/>
      <c r="AA220" s="18"/>
      <c r="AB220" s="16">
        <v>5</v>
      </c>
      <c r="AC220" s="18" t="s">
        <v>3991</v>
      </c>
      <c r="AD220" s="16">
        <v>5</v>
      </c>
      <c r="AE220" s="18" t="s">
        <v>3992</v>
      </c>
      <c r="AF220" s="16">
        <v>9</v>
      </c>
      <c r="AG220" s="18" t="s">
        <v>3993</v>
      </c>
      <c r="AH220" s="16"/>
      <c r="AI220" s="18"/>
      <c r="AJ220" s="16"/>
      <c r="AK220" s="18"/>
      <c r="AL220" s="16"/>
      <c r="AM220" s="18"/>
      <c r="AN220" s="16"/>
      <c r="AO220" s="18"/>
      <c r="AP220" s="16" t="s">
        <v>79</v>
      </c>
      <c r="AQ220" s="18" t="s">
        <v>3994</v>
      </c>
      <c r="AR220" s="16"/>
      <c r="AS220" s="20">
        <f>SUM(H220,J220,L220,N220,P220,R220,T220,V220,X220,Z220,AB220,AD220,AF220,AH220,AJ220,AL220,AN220)</f>
        <v>89</v>
      </c>
      <c r="AT220" s="14">
        <f>IF(C220="","",DATE(YEAR(C220),MONTH(C220),1))</f>
        <v>46113</v>
      </c>
      <c r="AU220" s="16" t="str">
        <f>IF(AT220="","",TEXT(AT220,"mmmm yyyy"))</f>
        <v>April 2026</v>
      </c>
      <c r="AV220" s="14">
        <f>IF(C220="","",C220-WEEKDAY(C220,2)+1)</f>
        <v>46132</v>
      </c>
      <c r="AW220" s="14">
        <f>IF(AV220="","",AV220+6)</f>
        <v>46138</v>
      </c>
      <c r="AX220" s="16" t="str">
        <f>IF(AV220="","",TEXT(AV220,"dd/mm/yyyy")&amp;" - "&amp;TEXT(AW220,"dd/mm/yyyy"))</f>
        <v>20/04/2026 - 26/04/2026</v>
      </c>
      <c r="AY220" s="16">
        <f>IF(B220="","",COUNTIFS($B$5:B220,B220,$AT$5:AT220,AT220))</f>
        <v>9</v>
      </c>
      <c r="AZ220" s="16">
        <f>IF(B220="","",COUNTIFS($B$5:B220,B220,$AV$5:AV220,AV220))</f>
        <v>1</v>
      </c>
      <c r="BA220" s="16" t="str">
        <f>IF(B220="","",TEXT(AY220,"00")&amp;"|"&amp;B220&amp;"|"&amp;TEXT(AT220,"yyyymmdd"))</f>
        <v>09|Supakrit Promkhamnoi|20260401</v>
      </c>
      <c r="BB220" s="16" t="str">
        <f>IF(B220="","",TEXT(AZ220,"00")&amp;"|"&amp;B220&amp;"|"&amp;TEXT(AV220,"yyyymmdd"))</f>
        <v>01|Supakrit Promkhamnoi|20260420</v>
      </c>
      <c r="BC220" s="16">
        <f>IF(OR(AQ220="YES",AQ220="Yes",AQ220="Y",AQ220=1),1,0)</f>
        <v>0</v>
      </c>
      <c r="BD220" s="52" t="s">
        <v>3995</v>
      </c>
      <c r="BE220" t="s">
        <v>3996</v>
      </c>
      <c r="BF220" t="s">
        <v>2338</v>
      </c>
    </row>
    <row r="221" spans="1:58" ht="15" customHeight="1">
      <c r="A221" s="12">
        <v>46141.460536238417</v>
      </c>
      <c r="B221" s="13" t="s">
        <v>256</v>
      </c>
      <c r="C221" s="14">
        <v>46133</v>
      </c>
      <c r="D221" s="15">
        <v>0.51041666666666663</v>
      </c>
      <c r="E221" s="15">
        <v>0.52986111111111112</v>
      </c>
      <c r="F221" s="16" t="s">
        <v>3997</v>
      </c>
      <c r="G221" s="17" t="s">
        <v>3998</v>
      </c>
      <c r="H221" s="16">
        <v>10</v>
      </c>
      <c r="I221" s="22" t="s">
        <v>3983</v>
      </c>
      <c r="J221" s="16">
        <v>10</v>
      </c>
      <c r="K221" s="18" t="s">
        <v>3999</v>
      </c>
      <c r="L221" s="16">
        <v>7</v>
      </c>
      <c r="M221" s="18" t="s">
        <v>4000</v>
      </c>
      <c r="N221" s="16">
        <v>9</v>
      </c>
      <c r="O221" s="22" t="s">
        <v>4001</v>
      </c>
      <c r="P221" s="16">
        <v>7</v>
      </c>
      <c r="Q221" s="23" t="s">
        <v>4002</v>
      </c>
      <c r="R221" s="16">
        <v>3</v>
      </c>
      <c r="S221" s="23" t="s">
        <v>4003</v>
      </c>
      <c r="T221" s="16"/>
      <c r="U221" s="18"/>
      <c r="V221" s="16">
        <v>11</v>
      </c>
      <c r="W221" s="22" t="s">
        <v>4004</v>
      </c>
      <c r="X221" s="16">
        <v>6</v>
      </c>
      <c r="Y221" s="22" t="s">
        <v>4005</v>
      </c>
      <c r="Z221" s="16"/>
      <c r="AA221" s="18"/>
      <c r="AB221" s="16">
        <v>5</v>
      </c>
      <c r="AC221" s="18" t="s">
        <v>4006</v>
      </c>
      <c r="AD221" s="16">
        <v>5</v>
      </c>
      <c r="AE221" s="18" t="s">
        <v>4007</v>
      </c>
      <c r="AF221" s="16">
        <v>6</v>
      </c>
      <c r="AG221" s="18" t="s">
        <v>4008</v>
      </c>
      <c r="AH221" s="16"/>
      <c r="AI221" s="18"/>
      <c r="AJ221" s="16"/>
      <c r="AK221" s="18"/>
      <c r="AL221" s="16"/>
      <c r="AM221" s="18"/>
      <c r="AN221" s="16"/>
      <c r="AO221" s="18"/>
      <c r="AP221" s="16" t="s">
        <v>79</v>
      </c>
      <c r="AQ221" s="18" t="s">
        <v>4009</v>
      </c>
      <c r="AR221" s="16"/>
      <c r="AS221" s="20">
        <f>SUM(H221,J221,L221,N221,P221,R221,T221,V221,X221,Z221,AB221,AD221,AF221,AH221,AJ221,AL221,AN221)</f>
        <v>79</v>
      </c>
      <c r="AT221" s="14">
        <f>IF(C221="","",DATE(YEAR(C221),MONTH(C221),1))</f>
        <v>46113</v>
      </c>
      <c r="AU221" s="16" t="str">
        <f>IF(AT221="","",TEXT(AT221,"mmmm yyyy"))</f>
        <v>April 2026</v>
      </c>
      <c r="AV221" s="14">
        <f>IF(C221="","",C221-WEEKDAY(C221,2)+1)</f>
        <v>46132</v>
      </c>
      <c r="AW221" s="14">
        <f>IF(AV221="","",AV221+6)</f>
        <v>46138</v>
      </c>
      <c r="AX221" s="16" t="str">
        <f>IF(AV221="","",TEXT(AV221,"dd/mm/yyyy")&amp;" - "&amp;TEXT(AW221,"dd/mm/yyyy"))</f>
        <v>20/04/2026 - 26/04/2026</v>
      </c>
      <c r="AY221" s="16">
        <f>IF(B221="","",COUNTIFS($B$5:B221,B221,$AT$5:AT221,AT221))</f>
        <v>10</v>
      </c>
      <c r="AZ221" s="16">
        <f>IF(B221="","",COUNTIFS($B$5:B221,B221,$AV$5:AV221,AV221))</f>
        <v>2</v>
      </c>
      <c r="BA221" s="16" t="str">
        <f>IF(B221="","",TEXT(AY221,"00")&amp;"|"&amp;B221&amp;"|"&amp;TEXT(AT221,"yyyymmdd"))</f>
        <v>10|Supakrit Promkhamnoi|20260401</v>
      </c>
      <c r="BB221" s="16" t="str">
        <f>IF(B221="","",TEXT(AZ221,"00")&amp;"|"&amp;B221&amp;"|"&amp;TEXT(AV221,"yyyymmdd"))</f>
        <v>02|Supakrit Promkhamnoi|20260420</v>
      </c>
      <c r="BC221" s="16">
        <f>IF(OR(AQ221="YES",AQ221="Yes",AQ221="Y",AQ221=1),1,0)</f>
        <v>0</v>
      </c>
      <c r="BD221" s="52" t="s">
        <v>4010</v>
      </c>
      <c r="BE221" t="s">
        <v>4011</v>
      </c>
      <c r="BF221" t="s">
        <v>2338</v>
      </c>
    </row>
    <row r="222" spans="1:58" ht="15" customHeight="1">
      <c r="A222" s="12">
        <v>46141.483931620372</v>
      </c>
      <c r="B222" s="13" t="s">
        <v>290</v>
      </c>
      <c r="C222" s="14">
        <v>46133</v>
      </c>
      <c r="D222" s="15">
        <v>0.76736111111111116</v>
      </c>
      <c r="E222" s="15">
        <v>0.77361111111111114</v>
      </c>
      <c r="F222" s="16" t="s">
        <v>4012</v>
      </c>
      <c r="G222" s="17" t="s">
        <v>4013</v>
      </c>
      <c r="H222" s="16">
        <v>10</v>
      </c>
      <c r="I222" s="22" t="s">
        <v>4014</v>
      </c>
      <c r="J222" s="16">
        <v>9</v>
      </c>
      <c r="K222" s="18" t="s">
        <v>4015</v>
      </c>
      <c r="L222" s="16">
        <v>10</v>
      </c>
      <c r="M222" s="18" t="s">
        <v>4016</v>
      </c>
      <c r="N222" s="16">
        <v>10</v>
      </c>
      <c r="O222" s="22" t="s">
        <v>4017</v>
      </c>
      <c r="P222" s="16">
        <v>8</v>
      </c>
      <c r="Q222" s="23" t="s">
        <v>4018</v>
      </c>
      <c r="R222" s="16">
        <v>5</v>
      </c>
      <c r="S222" s="23" t="s">
        <v>4019</v>
      </c>
      <c r="T222" s="16"/>
      <c r="U222" s="18"/>
      <c r="V222" s="16">
        <v>15</v>
      </c>
      <c r="W222" s="22" t="s">
        <v>4020</v>
      </c>
      <c r="X222" s="16">
        <v>9</v>
      </c>
      <c r="Y222" s="22" t="s">
        <v>4021</v>
      </c>
      <c r="Z222" s="16"/>
      <c r="AA222" s="18"/>
      <c r="AB222" s="16">
        <v>5</v>
      </c>
      <c r="AC222" s="18" t="s">
        <v>4022</v>
      </c>
      <c r="AD222" s="16">
        <v>4</v>
      </c>
      <c r="AE222" s="18" t="s">
        <v>4023</v>
      </c>
      <c r="AF222" s="16">
        <v>10</v>
      </c>
      <c r="AG222" s="18" t="s">
        <v>4024</v>
      </c>
      <c r="AH222" s="16"/>
      <c r="AI222" s="18"/>
      <c r="AJ222" s="16"/>
      <c r="AK222" s="18"/>
      <c r="AL222" s="16"/>
      <c r="AM222" s="18"/>
      <c r="AN222" s="16"/>
      <c r="AO222" s="18"/>
      <c r="AP222" s="16" t="s">
        <v>79</v>
      </c>
      <c r="AQ222" s="18" t="s">
        <v>4025</v>
      </c>
      <c r="AR222" s="16"/>
      <c r="AS222" s="20">
        <f>SUM(H222,J222,L222,N222,P222,R222,T222,V222,X222,Z222,AB222,AD222,AF222,AH222,AJ222,AL222,AN222)</f>
        <v>95</v>
      </c>
      <c r="AT222" s="14">
        <f>IF(C222="","",DATE(YEAR(C222),MONTH(C222),1))</f>
        <v>46113</v>
      </c>
      <c r="AU222" s="16" t="str">
        <f>IF(AT222="","",TEXT(AT222,"mmmm yyyy"))</f>
        <v>April 2026</v>
      </c>
      <c r="AV222" s="14">
        <f>IF(C222="","",C222-WEEKDAY(C222,2)+1)</f>
        <v>46132</v>
      </c>
      <c r="AW222" s="14">
        <f>IF(AV222="","",AV222+6)</f>
        <v>46138</v>
      </c>
      <c r="AX222" s="16" t="str">
        <f>IF(AV222="","",TEXT(AV222,"dd/mm/yyyy")&amp;" - "&amp;TEXT(AW222,"dd/mm/yyyy"))</f>
        <v>20/04/2026 - 26/04/2026</v>
      </c>
      <c r="AY222" s="16">
        <f>IF(B222="","",COUNTIFS($B$5:B222,B222,$AT$5:AT222,AT222))</f>
        <v>9</v>
      </c>
      <c r="AZ222" s="16">
        <f>IF(B222="","",COUNTIFS($B$5:B222,B222,$AV$5:AV222,AV222))</f>
        <v>1</v>
      </c>
      <c r="BA222" s="16" t="str">
        <f>IF(B222="","",TEXT(AY222,"00")&amp;"|"&amp;B222&amp;"|"&amp;TEXT(AT222,"yyyymmdd"))</f>
        <v>09|Suphitcha Keawliam|20260401</v>
      </c>
      <c r="BB222" s="16" t="str">
        <f>IF(B222="","",TEXT(AZ222,"00")&amp;"|"&amp;B222&amp;"|"&amp;TEXT(AV222,"yyyymmdd"))</f>
        <v>01|Suphitcha Keawliam|20260420</v>
      </c>
      <c r="BC222" s="16">
        <f>IF(OR(AQ222="YES",AQ222="Yes",AQ222="Y",AQ222=1),1,0)</f>
        <v>0</v>
      </c>
      <c r="BD222" s="52" t="s">
        <v>4026</v>
      </c>
      <c r="BE222" t="s">
        <v>4027</v>
      </c>
      <c r="BF222" t="s">
        <v>2338</v>
      </c>
    </row>
    <row r="223" spans="1:58" ht="15" customHeight="1">
      <c r="A223" s="12">
        <v>46140.481953240742</v>
      </c>
      <c r="B223" s="13" t="s">
        <v>123</v>
      </c>
      <c r="C223" s="14">
        <v>46134</v>
      </c>
      <c r="D223" s="15">
        <v>0.72986111111111107</v>
      </c>
      <c r="E223" s="15">
        <v>0.74791666666666667</v>
      </c>
      <c r="F223" s="16" t="s">
        <v>3730</v>
      </c>
      <c r="G223" s="17" t="s">
        <v>3731</v>
      </c>
      <c r="H223" s="16">
        <v>10</v>
      </c>
      <c r="I223" s="22" t="s">
        <v>3732</v>
      </c>
      <c r="J223" s="16">
        <v>10</v>
      </c>
      <c r="K223" s="18" t="s">
        <v>3733</v>
      </c>
      <c r="L223" s="16">
        <v>10</v>
      </c>
      <c r="M223" s="18" t="s">
        <v>3734</v>
      </c>
      <c r="N223" s="16">
        <v>10</v>
      </c>
      <c r="O223" s="22" t="s">
        <v>3735</v>
      </c>
      <c r="P223" s="16">
        <v>9</v>
      </c>
      <c r="Q223" s="23" t="s">
        <v>3736</v>
      </c>
      <c r="R223" s="16">
        <v>5</v>
      </c>
      <c r="S223" s="23" t="s">
        <v>3737</v>
      </c>
      <c r="T223" s="16"/>
      <c r="U223" s="18"/>
      <c r="V223" s="16">
        <v>15</v>
      </c>
      <c r="W223" s="22" t="s">
        <v>3738</v>
      </c>
      <c r="X223" s="16">
        <v>9</v>
      </c>
      <c r="Y223" s="22" t="s">
        <v>3739</v>
      </c>
      <c r="Z223" s="16"/>
      <c r="AA223" s="18"/>
      <c r="AB223" s="16">
        <v>5</v>
      </c>
      <c r="AC223" s="18" t="s">
        <v>3740</v>
      </c>
      <c r="AD223" s="16">
        <v>5</v>
      </c>
      <c r="AE223" s="18" t="s">
        <v>3741</v>
      </c>
      <c r="AF223" s="16">
        <v>10</v>
      </c>
      <c r="AG223" s="18" t="s">
        <v>3742</v>
      </c>
      <c r="AH223" s="16"/>
      <c r="AI223" s="18"/>
      <c r="AJ223" s="16"/>
      <c r="AK223" s="18"/>
      <c r="AL223" s="16"/>
      <c r="AM223" s="18"/>
      <c r="AN223" s="16"/>
      <c r="AO223" s="18"/>
      <c r="AP223" s="16" t="s">
        <v>79</v>
      </c>
      <c r="AQ223" s="18" t="s">
        <v>3743</v>
      </c>
      <c r="AR223" s="16"/>
      <c r="AS223" s="20">
        <f>SUM(H223,J223,L223,N223,P223,R223,T223,V223,X223,Z223,AB223,AD223,AF223,AH223,AJ223,AL223,AN223)</f>
        <v>98</v>
      </c>
      <c r="AT223" s="14">
        <f>IF(C223="","",DATE(YEAR(C223),MONTH(C223),1))</f>
        <v>46113</v>
      </c>
      <c r="AU223" s="16" t="str">
        <f>IF(AT223="","",TEXT(AT223,"mmmm yyyy"))</f>
        <v>April 2026</v>
      </c>
      <c r="AV223" s="14">
        <f>IF(C223="","",C223-WEEKDAY(C223,2)+1)</f>
        <v>46132</v>
      </c>
      <c r="AW223" s="14">
        <f>IF(AV223="","",AV223+6)</f>
        <v>46138</v>
      </c>
      <c r="AX223" s="16" t="str">
        <f>IF(AV223="","",TEXT(AV223,"dd/mm/yyyy")&amp;" - "&amp;TEXT(AW223,"dd/mm/yyyy"))</f>
        <v>20/04/2026 - 26/04/2026</v>
      </c>
      <c r="AY223" s="16">
        <f>IF(B223="","",COUNTIFS($B$5:B223,B223,$AT$5:AT223,AT223))</f>
        <v>8</v>
      </c>
      <c r="AZ223" s="16">
        <f>IF(B223="","",COUNTIFS($B$5:B223,B223,$AV$5:AV223,AV223))</f>
        <v>1</v>
      </c>
      <c r="BA223" s="16" t="str">
        <f>IF(B223="","",TEXT(AY223,"00")&amp;"|"&amp;B223&amp;"|"&amp;TEXT(AT223,"yyyymmdd"))</f>
        <v>08|Jariyawadee Taboodda|20260401</v>
      </c>
      <c r="BB223" s="16" t="str">
        <f>IF(B223="","",TEXT(AZ223,"00")&amp;"|"&amp;B223&amp;"|"&amp;TEXT(AV223,"yyyymmdd"))</f>
        <v>01|Jariyawadee Taboodda|20260420</v>
      </c>
      <c r="BC223" s="16">
        <f>IF(OR(AQ223="YES",AQ223="Yes",AQ223="Y",AQ223=1),1,0)</f>
        <v>0</v>
      </c>
      <c r="BD223" s="52" t="s">
        <v>3744</v>
      </c>
      <c r="BE223" t="s">
        <v>3745</v>
      </c>
      <c r="BF223" t="s">
        <v>2338</v>
      </c>
    </row>
    <row r="224" spans="1:58" ht="15" customHeight="1">
      <c r="A224" s="12">
        <v>46140.561027824071</v>
      </c>
      <c r="B224" s="13" t="s">
        <v>1130</v>
      </c>
      <c r="C224" s="14">
        <v>46134</v>
      </c>
      <c r="D224" s="15">
        <v>0.8666666666666667</v>
      </c>
      <c r="E224" s="15">
        <v>0.87777777777777777</v>
      </c>
      <c r="F224" s="16" t="s">
        <v>3823</v>
      </c>
      <c r="G224" s="17" t="s">
        <v>3824</v>
      </c>
      <c r="H224" s="16">
        <v>10</v>
      </c>
      <c r="I224" s="22" t="s">
        <v>3825</v>
      </c>
      <c r="J224" s="16">
        <v>8</v>
      </c>
      <c r="K224" s="18" t="s">
        <v>3826</v>
      </c>
      <c r="L224" s="16">
        <v>9</v>
      </c>
      <c r="M224" s="18" t="s">
        <v>3827</v>
      </c>
      <c r="N224" s="16">
        <v>9</v>
      </c>
      <c r="O224" s="22" t="s">
        <v>3828</v>
      </c>
      <c r="P224" s="16">
        <v>8</v>
      </c>
      <c r="Q224" s="23" t="s">
        <v>3829</v>
      </c>
      <c r="R224" s="16">
        <v>4</v>
      </c>
      <c r="S224" s="23" t="s">
        <v>3830</v>
      </c>
      <c r="T224" s="16"/>
      <c r="U224" s="18"/>
      <c r="V224" s="16">
        <v>13</v>
      </c>
      <c r="W224" s="22" t="s">
        <v>3831</v>
      </c>
      <c r="X224" s="16">
        <v>8</v>
      </c>
      <c r="Y224" s="22" t="s">
        <v>3832</v>
      </c>
      <c r="Z224" s="16"/>
      <c r="AA224" s="18"/>
      <c r="AB224" s="16">
        <v>4</v>
      </c>
      <c r="AC224" s="18" t="s">
        <v>3833</v>
      </c>
      <c r="AD224" s="16">
        <v>5</v>
      </c>
      <c r="AE224" s="18" t="s">
        <v>3834</v>
      </c>
      <c r="AF224" s="16">
        <v>8</v>
      </c>
      <c r="AG224" s="18" t="s">
        <v>3835</v>
      </c>
      <c r="AH224" s="16"/>
      <c r="AI224" s="18"/>
      <c r="AJ224" s="16"/>
      <c r="AK224" s="18"/>
      <c r="AL224" s="16"/>
      <c r="AM224" s="18"/>
      <c r="AN224" s="16"/>
      <c r="AO224" s="18"/>
      <c r="AP224" s="16" t="s">
        <v>79</v>
      </c>
      <c r="AQ224" s="18" t="s">
        <v>3836</v>
      </c>
      <c r="AR224" s="16"/>
      <c r="AS224" s="20">
        <f>SUM(H224,J224,L224,N224,P224,R224,T224,V224,X224,Z224,AB224,AD224,AF224,AH224,AJ224,AL224,AN224)</f>
        <v>86</v>
      </c>
      <c r="AT224" s="14">
        <f>IF(C224="","",DATE(YEAR(C224),MONTH(C224),1))</f>
        <v>46113</v>
      </c>
      <c r="AU224" s="16" t="str">
        <f>IF(AT224="","",TEXT(AT224,"mmmm yyyy"))</f>
        <v>April 2026</v>
      </c>
      <c r="AV224" s="14">
        <f>IF(C224="","",C224-WEEKDAY(C224,2)+1)</f>
        <v>46132</v>
      </c>
      <c r="AW224" s="14">
        <f>IF(AV224="","",AV224+6)</f>
        <v>46138</v>
      </c>
      <c r="AX224" s="16" t="str">
        <f>IF(AV224="","",TEXT(AV224,"dd/mm/yyyy")&amp;" - "&amp;TEXT(AW224,"dd/mm/yyyy"))</f>
        <v>20/04/2026 - 26/04/2026</v>
      </c>
      <c r="AY224" s="16">
        <f>IF(B224="","",COUNTIFS($B$5:B224,B224,$AT$5:AT224,AT224))</f>
        <v>9</v>
      </c>
      <c r="AZ224" s="16">
        <f>IF(B224="","",COUNTIFS($B$5:B224,B224,$AV$5:AV224,AV224))</f>
        <v>2</v>
      </c>
      <c r="BA224" s="16" t="str">
        <f>IF(B224="","",TEXT(AY224,"00")&amp;"|"&amp;B224&amp;"|"&amp;TEXT(AT224,"yyyymmdd"))</f>
        <v>09|Krivut Vongkampan|20260401</v>
      </c>
      <c r="BB224" s="16" t="str">
        <f>IF(B224="","",TEXT(AZ224,"00")&amp;"|"&amp;B224&amp;"|"&amp;TEXT(AV224,"yyyymmdd"))</f>
        <v>02|Krivut Vongkampan|20260420</v>
      </c>
      <c r="BC224" s="16">
        <f>IF(OR(AQ224="YES",AQ224="Yes",AQ224="Y",AQ224=1),1,0)</f>
        <v>0</v>
      </c>
      <c r="BD224" s="52" t="s">
        <v>3837</v>
      </c>
      <c r="BE224" t="s">
        <v>3838</v>
      </c>
      <c r="BF224" t="s">
        <v>2338</v>
      </c>
    </row>
    <row r="225" spans="1:58" ht="15" customHeight="1">
      <c r="A225" s="12">
        <v>46140.569110127311</v>
      </c>
      <c r="B225" s="13" t="s">
        <v>1130</v>
      </c>
      <c r="C225" s="14">
        <v>46134</v>
      </c>
      <c r="D225" s="15">
        <v>0.61944444444444446</v>
      </c>
      <c r="E225" s="15">
        <v>0.63402777777777775</v>
      </c>
      <c r="F225" s="16" t="s">
        <v>3839</v>
      </c>
      <c r="G225" s="17" t="s">
        <v>3840</v>
      </c>
      <c r="H225" s="16">
        <v>10</v>
      </c>
      <c r="I225" s="22" t="s">
        <v>3841</v>
      </c>
      <c r="J225" s="16">
        <v>9</v>
      </c>
      <c r="K225" s="18" t="s">
        <v>3842</v>
      </c>
      <c r="L225" s="16">
        <v>10</v>
      </c>
      <c r="M225" s="18" t="s">
        <v>3843</v>
      </c>
      <c r="N225" s="16">
        <v>8</v>
      </c>
      <c r="O225" s="22" t="s">
        <v>3844</v>
      </c>
      <c r="P225" s="16">
        <v>8</v>
      </c>
      <c r="Q225" s="23" t="s">
        <v>3845</v>
      </c>
      <c r="R225" s="16">
        <v>5</v>
      </c>
      <c r="S225" s="23" t="s">
        <v>3846</v>
      </c>
      <c r="T225" s="16"/>
      <c r="U225" s="18"/>
      <c r="V225" s="16">
        <v>12</v>
      </c>
      <c r="W225" s="22" t="s">
        <v>3847</v>
      </c>
      <c r="X225" s="16">
        <v>9</v>
      </c>
      <c r="Y225" s="22" t="s">
        <v>3848</v>
      </c>
      <c r="Z225" s="16"/>
      <c r="AA225" s="18"/>
      <c r="AB225" s="16">
        <v>5</v>
      </c>
      <c r="AC225" s="18" t="s">
        <v>3849</v>
      </c>
      <c r="AD225" s="16">
        <v>5</v>
      </c>
      <c r="AE225" s="18" t="s">
        <v>3850</v>
      </c>
      <c r="AF225" s="16">
        <v>9</v>
      </c>
      <c r="AG225" s="18" t="s">
        <v>3851</v>
      </c>
      <c r="AH225" s="16"/>
      <c r="AI225" s="18"/>
      <c r="AJ225" s="16"/>
      <c r="AK225" s="18"/>
      <c r="AL225" s="16"/>
      <c r="AM225" s="18"/>
      <c r="AN225" s="16"/>
      <c r="AO225" s="18"/>
      <c r="AP225" s="16" t="s">
        <v>79</v>
      </c>
      <c r="AQ225" s="18" t="s">
        <v>3852</v>
      </c>
      <c r="AR225" s="16"/>
      <c r="AS225" s="20">
        <f>SUM(H225,J225,L225,N225,P225,R225,T225,V225,X225,Z225,AB225,AD225,AF225,AH225,AJ225,AL225,AN225)</f>
        <v>90</v>
      </c>
      <c r="AT225" s="14">
        <f>IF(C225="","",DATE(YEAR(C225),MONTH(C225),1))</f>
        <v>46113</v>
      </c>
      <c r="AU225" s="16" t="str">
        <f>IF(AT225="","",TEXT(AT225,"mmmm yyyy"))</f>
        <v>April 2026</v>
      </c>
      <c r="AV225" s="14">
        <f>IF(C225="","",C225-WEEKDAY(C225,2)+1)</f>
        <v>46132</v>
      </c>
      <c r="AW225" s="14">
        <f>IF(AV225="","",AV225+6)</f>
        <v>46138</v>
      </c>
      <c r="AX225" s="16" t="str">
        <f>IF(AV225="","",TEXT(AV225,"dd/mm/yyyy")&amp;" - "&amp;TEXT(AW225,"dd/mm/yyyy"))</f>
        <v>20/04/2026 - 26/04/2026</v>
      </c>
      <c r="AY225" s="16">
        <f>IF(B225="","",COUNTIFS($B$5:B225,B225,$AT$5:AT225,AT225))</f>
        <v>10</v>
      </c>
      <c r="AZ225" s="16">
        <f>IF(B225="","",COUNTIFS($B$5:B225,B225,$AV$5:AV225,AV225))</f>
        <v>3</v>
      </c>
      <c r="BA225" s="16" t="str">
        <f>IF(B225="","",TEXT(AY225,"00")&amp;"|"&amp;B225&amp;"|"&amp;TEXT(AT225,"yyyymmdd"))</f>
        <v>10|Krivut Vongkampan|20260401</v>
      </c>
      <c r="BB225" s="16" t="str">
        <f>IF(B225="","",TEXT(AZ225,"00")&amp;"|"&amp;B225&amp;"|"&amp;TEXT(AV225,"yyyymmdd"))</f>
        <v>03|Krivut Vongkampan|20260420</v>
      </c>
      <c r="BC225" s="16">
        <f>IF(OR(AQ225="YES",AQ225="Yes",AQ225="Y",AQ225=1),1,0)</f>
        <v>0</v>
      </c>
      <c r="BD225" s="52" t="s">
        <v>3853</v>
      </c>
      <c r="BE225" t="s">
        <v>3854</v>
      </c>
      <c r="BF225" t="s">
        <v>2338</v>
      </c>
    </row>
    <row r="226" spans="1:58" ht="15" customHeight="1">
      <c r="A226" s="12">
        <v>46141.503174664351</v>
      </c>
      <c r="B226" s="13" t="s">
        <v>184</v>
      </c>
      <c r="C226" s="14">
        <v>46134</v>
      </c>
      <c r="D226" s="15">
        <v>0.69374999999999998</v>
      </c>
      <c r="E226" s="15">
        <v>0.70277777777777772</v>
      </c>
      <c r="F226" s="16" t="s">
        <v>4043</v>
      </c>
      <c r="G226" s="17" t="s">
        <v>4044</v>
      </c>
      <c r="H226" s="16">
        <v>10</v>
      </c>
      <c r="I226" s="22" t="s">
        <v>4045</v>
      </c>
      <c r="J226" s="16">
        <v>8</v>
      </c>
      <c r="K226" s="18" t="s">
        <v>4046</v>
      </c>
      <c r="L226" s="16">
        <v>10</v>
      </c>
      <c r="M226" s="18" t="s">
        <v>4047</v>
      </c>
      <c r="N226" s="16">
        <v>9</v>
      </c>
      <c r="O226" s="22" t="s">
        <v>4048</v>
      </c>
      <c r="P226" s="16">
        <v>8</v>
      </c>
      <c r="Q226" s="23" t="s">
        <v>4049</v>
      </c>
      <c r="R226" s="16">
        <v>4</v>
      </c>
      <c r="S226" s="23" t="s">
        <v>4050</v>
      </c>
      <c r="T226" s="16"/>
      <c r="U226" s="18"/>
      <c r="V226" s="16">
        <v>13</v>
      </c>
      <c r="W226" s="22" t="s">
        <v>4051</v>
      </c>
      <c r="X226" s="16">
        <v>7</v>
      </c>
      <c r="Y226" s="22" t="s">
        <v>4052</v>
      </c>
      <c r="Z226" s="16"/>
      <c r="AA226" s="18"/>
      <c r="AB226" s="16">
        <v>5</v>
      </c>
      <c r="AC226" s="18" t="s">
        <v>4053</v>
      </c>
      <c r="AD226" s="16">
        <v>5</v>
      </c>
      <c r="AE226" s="18" t="s">
        <v>4054</v>
      </c>
      <c r="AF226" s="16">
        <v>8</v>
      </c>
      <c r="AG226" s="18" t="s">
        <v>4055</v>
      </c>
      <c r="AH226" s="16"/>
      <c r="AI226" s="18"/>
      <c r="AJ226" s="16"/>
      <c r="AK226" s="18"/>
      <c r="AL226" s="16"/>
      <c r="AM226" s="18"/>
      <c r="AN226" s="16"/>
      <c r="AO226" s="18"/>
      <c r="AP226" s="16" t="s">
        <v>79</v>
      </c>
      <c r="AQ226" s="18" t="s">
        <v>4056</v>
      </c>
      <c r="AR226" s="16"/>
      <c r="AS226" s="20">
        <f>SUM(H226,J226,L226,N226,P226,R226,T226,V226,X226,Z226,AB226,AD226,AF226,AH226,AJ226,AL226,AN226)</f>
        <v>87</v>
      </c>
      <c r="AT226" s="14">
        <f>IF(C226="","",DATE(YEAR(C226),MONTH(C226),1))</f>
        <v>46113</v>
      </c>
      <c r="AU226" s="16" t="str">
        <f>IF(AT226="","",TEXT(AT226,"mmmm yyyy"))</f>
        <v>April 2026</v>
      </c>
      <c r="AV226" s="14">
        <f>IF(C226="","",C226-WEEKDAY(C226,2)+1)</f>
        <v>46132</v>
      </c>
      <c r="AW226" s="14">
        <f>IF(AV226="","",AV226+6)</f>
        <v>46138</v>
      </c>
      <c r="AX226" s="16" t="str">
        <f>IF(AV226="","",TEXT(AV226,"dd/mm/yyyy")&amp;" - "&amp;TEXT(AW226,"dd/mm/yyyy"))</f>
        <v>20/04/2026 - 26/04/2026</v>
      </c>
      <c r="AY226" s="16">
        <f>IF(B226="","",COUNTIFS($B$5:B226,B226,$AT$5:AT226,AT226))</f>
        <v>9</v>
      </c>
      <c r="AZ226" s="16">
        <f>IF(B226="","",COUNTIFS($B$5:B226,B226,$AV$5:AV226,AV226))</f>
        <v>1</v>
      </c>
      <c r="BA226" s="16" t="str">
        <f>IF(B226="","",TEXT(AY226,"00")&amp;"|"&amp;B226&amp;"|"&amp;TEXT(AT226,"yyyymmdd"))</f>
        <v>09|Wachiraporn chailittichai|20260401</v>
      </c>
      <c r="BB226" s="16" t="str">
        <f>IF(B226="","",TEXT(AZ226,"00")&amp;"|"&amp;B226&amp;"|"&amp;TEXT(AV226,"yyyymmdd"))</f>
        <v>01|Wachiraporn chailittichai|20260420</v>
      </c>
      <c r="BC226" s="16">
        <f>IF(OR(AQ226="YES",AQ226="Yes",AQ226="Y",AQ226=1),1,0)</f>
        <v>0</v>
      </c>
      <c r="BD226" s="52" t="s">
        <v>4057</v>
      </c>
      <c r="BE226" t="s">
        <v>4058</v>
      </c>
      <c r="BF226" t="s">
        <v>2338</v>
      </c>
    </row>
    <row r="227" spans="1:58" ht="15" customHeight="1">
      <c r="A227" s="12">
        <v>46141.550657164349</v>
      </c>
      <c r="B227" s="13" t="s">
        <v>184</v>
      </c>
      <c r="C227" s="14">
        <v>46134</v>
      </c>
      <c r="D227" s="15">
        <v>0.48125000000000001</v>
      </c>
      <c r="E227" s="15">
        <v>0.49930555555555561</v>
      </c>
      <c r="F227" s="16" t="s">
        <v>4059</v>
      </c>
      <c r="G227" s="17" t="s">
        <v>4060</v>
      </c>
      <c r="H227" s="16">
        <v>10</v>
      </c>
      <c r="I227" s="22" t="s">
        <v>4061</v>
      </c>
      <c r="J227" s="16">
        <v>10</v>
      </c>
      <c r="K227" s="18" t="s">
        <v>4062</v>
      </c>
      <c r="L227" s="16">
        <v>9</v>
      </c>
      <c r="M227" s="18" t="s">
        <v>4063</v>
      </c>
      <c r="N227" s="16">
        <v>7</v>
      </c>
      <c r="O227" s="22" t="s">
        <v>4064</v>
      </c>
      <c r="P227" s="16">
        <v>6</v>
      </c>
      <c r="Q227" s="23" t="s">
        <v>4065</v>
      </c>
      <c r="R227" s="16">
        <v>3</v>
      </c>
      <c r="S227" s="23" t="s">
        <v>4066</v>
      </c>
      <c r="T227" s="16"/>
      <c r="U227" s="18"/>
      <c r="V227" s="16">
        <v>8</v>
      </c>
      <c r="W227" s="22" t="s">
        <v>4067</v>
      </c>
      <c r="X227" s="16">
        <v>5</v>
      </c>
      <c r="Y227" s="22" t="s">
        <v>4068</v>
      </c>
      <c r="Z227" s="16"/>
      <c r="AA227" s="18"/>
      <c r="AB227" s="16">
        <v>5</v>
      </c>
      <c r="AC227" s="18" t="s">
        <v>4069</v>
      </c>
      <c r="AD227" s="16">
        <v>5</v>
      </c>
      <c r="AE227" s="18" t="s">
        <v>4070</v>
      </c>
      <c r="AF227" s="16">
        <v>9</v>
      </c>
      <c r="AG227" s="18" t="s">
        <v>4071</v>
      </c>
      <c r="AH227" s="16"/>
      <c r="AI227" s="18"/>
      <c r="AJ227" s="16"/>
      <c r="AK227" s="18"/>
      <c r="AL227" s="16"/>
      <c r="AM227" s="18"/>
      <c r="AN227" s="16"/>
      <c r="AO227" s="18"/>
      <c r="AP227" s="16" t="s">
        <v>79</v>
      </c>
      <c r="AQ227" s="18" t="s">
        <v>4072</v>
      </c>
      <c r="AR227" s="16"/>
      <c r="AS227" s="20">
        <f>SUM(H227,J227,L227,N227,P227,R227,T227,V227,X227,Z227,AB227,AD227,AF227,AH227,AJ227,AL227,AN227)</f>
        <v>77</v>
      </c>
      <c r="AT227" s="14">
        <f>IF(C227="","",DATE(YEAR(C227),MONTH(C227),1))</f>
        <v>46113</v>
      </c>
      <c r="AU227" s="16" t="str">
        <f>IF(AT227="","",TEXT(AT227,"mmmm yyyy"))</f>
        <v>April 2026</v>
      </c>
      <c r="AV227" s="14">
        <f>IF(C227="","",C227-WEEKDAY(C227,2)+1)</f>
        <v>46132</v>
      </c>
      <c r="AW227" s="14">
        <f>IF(AV227="","",AV227+6)</f>
        <v>46138</v>
      </c>
      <c r="AX227" s="16" t="str">
        <f>IF(AV227="","",TEXT(AV227,"dd/mm/yyyy")&amp;" - "&amp;TEXT(AW227,"dd/mm/yyyy"))</f>
        <v>20/04/2026 - 26/04/2026</v>
      </c>
      <c r="AY227" s="16">
        <f>IF(B227="","",COUNTIFS($B$5:B227,B227,$AT$5:AT227,AT227))</f>
        <v>10</v>
      </c>
      <c r="AZ227" s="16">
        <f>IF(B227="","",COUNTIFS($B$5:B227,B227,$AV$5:AV227,AV227))</f>
        <v>2</v>
      </c>
      <c r="BA227" s="16" t="str">
        <f>IF(B227="","",TEXT(AY227,"00")&amp;"|"&amp;B227&amp;"|"&amp;TEXT(AT227,"yyyymmdd"))</f>
        <v>10|Wachiraporn chailittichai|20260401</v>
      </c>
      <c r="BB227" s="16" t="str">
        <f>IF(B227="","",TEXT(AZ227,"00")&amp;"|"&amp;B227&amp;"|"&amp;TEXT(AV227,"yyyymmdd"))</f>
        <v>02|Wachiraporn chailittichai|20260420</v>
      </c>
      <c r="BC227" s="16">
        <f>IF(OR(AQ227="YES",AQ227="Yes",AQ227="Y",AQ227=1),1,0)</f>
        <v>0</v>
      </c>
      <c r="BD227" s="52" t="s">
        <v>4073</v>
      </c>
      <c r="BE227" t="s">
        <v>4074</v>
      </c>
      <c r="BF227" t="s">
        <v>2338</v>
      </c>
    </row>
    <row r="228" spans="1:58" ht="15" customHeight="1">
      <c r="A228" s="12">
        <v>46141.562749317127</v>
      </c>
      <c r="B228" s="13" t="s">
        <v>503</v>
      </c>
      <c r="C228" s="14">
        <v>46134</v>
      </c>
      <c r="D228" s="15">
        <v>0.3611111111111111</v>
      </c>
      <c r="E228" s="15">
        <v>0.36458333333333331</v>
      </c>
      <c r="F228" s="16" t="s">
        <v>4075</v>
      </c>
      <c r="G228" s="17" t="s">
        <v>1656</v>
      </c>
      <c r="H228" s="16">
        <v>10</v>
      </c>
      <c r="I228" s="22" t="s">
        <v>4076</v>
      </c>
      <c r="J228" s="16">
        <v>10</v>
      </c>
      <c r="K228" s="18" t="s">
        <v>4077</v>
      </c>
      <c r="L228" s="16">
        <v>10</v>
      </c>
      <c r="M228" s="18" t="s">
        <v>4078</v>
      </c>
      <c r="N228" s="16">
        <v>9</v>
      </c>
      <c r="O228" s="22" t="s">
        <v>4079</v>
      </c>
      <c r="P228" s="16">
        <v>7</v>
      </c>
      <c r="Q228" s="23" t="s">
        <v>4080</v>
      </c>
      <c r="R228" s="16">
        <v>5</v>
      </c>
      <c r="S228" s="23" t="s">
        <v>4081</v>
      </c>
      <c r="T228" s="16"/>
      <c r="U228" s="18"/>
      <c r="V228" s="16">
        <v>13</v>
      </c>
      <c r="W228" s="22" t="s">
        <v>4082</v>
      </c>
      <c r="X228" s="16">
        <v>7</v>
      </c>
      <c r="Y228" s="22" t="s">
        <v>4083</v>
      </c>
      <c r="Z228" s="16"/>
      <c r="AA228" s="18"/>
      <c r="AB228" s="16">
        <v>5</v>
      </c>
      <c r="AC228" s="18" t="s">
        <v>4084</v>
      </c>
      <c r="AD228" s="16">
        <v>4</v>
      </c>
      <c r="AE228" s="18" t="s">
        <v>4085</v>
      </c>
      <c r="AF228" s="16">
        <v>9</v>
      </c>
      <c r="AG228" s="18" t="s">
        <v>4086</v>
      </c>
      <c r="AH228" s="16"/>
      <c r="AI228" s="18"/>
      <c r="AJ228" s="16"/>
      <c r="AK228" s="18"/>
      <c r="AL228" s="16"/>
      <c r="AM228" s="18"/>
      <c r="AN228" s="16"/>
      <c r="AO228" s="18"/>
      <c r="AP228" s="16" t="s">
        <v>79</v>
      </c>
      <c r="AQ228" s="18" t="s">
        <v>4087</v>
      </c>
      <c r="AR228" s="16"/>
      <c r="AS228" s="20">
        <f>SUM(H228,J228,L228,N228,P228,R228,T228,V228,X228,Z228,AB228,AD228,AF228,AH228,AJ228,AL228,AN228)</f>
        <v>89</v>
      </c>
      <c r="AT228" s="14">
        <f>IF(C228="","",DATE(YEAR(C228),MONTH(C228),1))</f>
        <v>46113</v>
      </c>
      <c r="AU228" s="16" t="str">
        <f>IF(AT228="","",TEXT(AT228,"mmmm yyyy"))</f>
        <v>April 2026</v>
      </c>
      <c r="AV228" s="14">
        <f>IF(C228="","",C228-WEEKDAY(C228,2)+1)</f>
        <v>46132</v>
      </c>
      <c r="AW228" s="14">
        <f>IF(AV228="","",AV228+6)</f>
        <v>46138</v>
      </c>
      <c r="AX228" s="16" t="str">
        <f>IF(AV228="","",TEXT(AV228,"dd/mm/yyyy")&amp;" - "&amp;TEXT(AW228,"dd/mm/yyyy"))</f>
        <v>20/04/2026 - 26/04/2026</v>
      </c>
      <c r="AY228" s="16">
        <f>IF(B228="","",COUNTIFS($B$5:B228,B228,$AT$5:AT228,AT228))</f>
        <v>7</v>
      </c>
      <c r="AZ228" s="16">
        <f>IF(B228="","",COUNTIFS($B$5:B228,B228,$AV$5:AV228,AV228))</f>
        <v>1</v>
      </c>
      <c r="BA228" s="16" t="str">
        <f>IF(B228="","",TEXT(AY228,"00")&amp;"|"&amp;B228&amp;"|"&amp;TEXT(AT228,"yyyymmdd"))</f>
        <v>07|Wassana Phothong|20260401</v>
      </c>
      <c r="BB228" s="16" t="str">
        <f>IF(B228="","",TEXT(AZ228,"00")&amp;"|"&amp;B228&amp;"|"&amp;TEXT(AV228,"yyyymmdd"))</f>
        <v>01|Wassana Phothong|20260420</v>
      </c>
      <c r="BC228" s="16">
        <f>IF(OR(AQ228="YES",AQ228="Yes",AQ228="Y",AQ228=1),1,0)</f>
        <v>0</v>
      </c>
      <c r="BD228" s="52" t="s">
        <v>4088</v>
      </c>
      <c r="BE228" t="s">
        <v>4089</v>
      </c>
      <c r="BF228" t="s">
        <v>2338</v>
      </c>
    </row>
    <row r="229" spans="1:58" ht="15" customHeight="1">
      <c r="A229" s="12">
        <v>46141.570005983798</v>
      </c>
      <c r="B229" s="13" t="s">
        <v>503</v>
      </c>
      <c r="C229" s="14">
        <v>46134</v>
      </c>
      <c r="D229" s="15">
        <v>0.7</v>
      </c>
      <c r="E229" s="15">
        <v>0.70972222222222225</v>
      </c>
      <c r="F229" s="16" t="s">
        <v>4090</v>
      </c>
      <c r="G229" s="17" t="s">
        <v>4091</v>
      </c>
      <c r="H229" s="16">
        <v>10</v>
      </c>
      <c r="I229" s="22" t="s">
        <v>4092</v>
      </c>
      <c r="J229" s="16">
        <v>9</v>
      </c>
      <c r="K229" s="18" t="s">
        <v>4093</v>
      </c>
      <c r="L229" s="16">
        <v>10</v>
      </c>
      <c r="M229" s="18" t="s">
        <v>4094</v>
      </c>
      <c r="N229" s="16">
        <v>8</v>
      </c>
      <c r="O229" s="22" t="s">
        <v>4095</v>
      </c>
      <c r="P229" s="16">
        <v>7</v>
      </c>
      <c r="Q229" s="23" t="s">
        <v>4096</v>
      </c>
      <c r="R229" s="16">
        <v>4</v>
      </c>
      <c r="S229" s="23" t="s">
        <v>4097</v>
      </c>
      <c r="T229" s="16"/>
      <c r="U229" s="18"/>
      <c r="V229" s="16">
        <v>12</v>
      </c>
      <c r="W229" s="22" t="s">
        <v>4098</v>
      </c>
      <c r="X229" s="16">
        <v>7</v>
      </c>
      <c r="Y229" s="22" t="s">
        <v>4099</v>
      </c>
      <c r="Z229" s="16"/>
      <c r="AA229" s="18"/>
      <c r="AB229" s="16">
        <v>5</v>
      </c>
      <c r="AC229" s="18" t="s">
        <v>4100</v>
      </c>
      <c r="AD229" s="16">
        <v>4</v>
      </c>
      <c r="AE229" s="18" t="s">
        <v>4101</v>
      </c>
      <c r="AF229" s="16">
        <v>10</v>
      </c>
      <c r="AG229" s="18" t="s">
        <v>4102</v>
      </c>
      <c r="AH229" s="16"/>
      <c r="AI229" s="18"/>
      <c r="AJ229" s="16"/>
      <c r="AK229" s="18"/>
      <c r="AL229" s="16"/>
      <c r="AM229" s="18"/>
      <c r="AN229" s="16"/>
      <c r="AO229" s="18"/>
      <c r="AP229" s="16" t="s">
        <v>79</v>
      </c>
      <c r="AQ229" s="18" t="s">
        <v>4103</v>
      </c>
      <c r="AR229" s="16"/>
      <c r="AS229" s="20">
        <f>SUM(H229,J229,L229,N229,P229,R229,T229,V229,X229,Z229,AB229,AD229,AF229,AH229,AJ229,AL229,AN229)</f>
        <v>86</v>
      </c>
      <c r="AT229" s="14">
        <f>IF(C229="","",DATE(YEAR(C229),MONTH(C229),1))</f>
        <v>46113</v>
      </c>
      <c r="AU229" s="16" t="str">
        <f>IF(AT229="","",TEXT(AT229,"mmmm yyyy"))</f>
        <v>April 2026</v>
      </c>
      <c r="AV229" s="14">
        <f>IF(C229="","",C229-WEEKDAY(C229,2)+1)</f>
        <v>46132</v>
      </c>
      <c r="AW229" s="14">
        <f>IF(AV229="","",AV229+6)</f>
        <v>46138</v>
      </c>
      <c r="AX229" s="16" t="str">
        <f>IF(AV229="","",TEXT(AV229,"dd/mm/yyyy")&amp;" - "&amp;TEXT(AW229,"dd/mm/yyyy"))</f>
        <v>20/04/2026 - 26/04/2026</v>
      </c>
      <c r="AY229" s="16">
        <f>IF(B229="","",COUNTIFS($B$5:B229,B229,$AT$5:AT229,AT229))</f>
        <v>8</v>
      </c>
      <c r="AZ229" s="16">
        <f>IF(B229="","",COUNTIFS($B$5:B229,B229,$AV$5:AV229,AV229))</f>
        <v>2</v>
      </c>
      <c r="BA229" s="16" t="str">
        <f>IF(B229="","",TEXT(AY229,"00")&amp;"|"&amp;B229&amp;"|"&amp;TEXT(AT229,"yyyymmdd"))</f>
        <v>08|Wassana Phothong|20260401</v>
      </c>
      <c r="BB229" s="16" t="str">
        <f>IF(B229="","",TEXT(AZ229,"00")&amp;"|"&amp;B229&amp;"|"&amp;TEXT(AV229,"yyyymmdd"))</f>
        <v>02|Wassana Phothong|20260420</v>
      </c>
      <c r="BC229" s="16">
        <f>IF(OR(AQ229="YES",AQ229="Yes",AQ229="Y",AQ229=1),1,0)</f>
        <v>0</v>
      </c>
      <c r="BD229" s="52" t="s">
        <v>4104</v>
      </c>
      <c r="BE229" t="s">
        <v>4105</v>
      </c>
      <c r="BF229" t="s">
        <v>2338</v>
      </c>
    </row>
    <row r="230" spans="1:58" ht="15" customHeight="1">
      <c r="A230" s="12">
        <v>46140.398302581023</v>
      </c>
      <c r="B230" s="13" t="s">
        <v>2321</v>
      </c>
      <c r="C230" s="14">
        <v>46135</v>
      </c>
      <c r="D230" s="15">
        <v>0.38333333333333341</v>
      </c>
      <c r="E230" s="15">
        <v>0.38611111111111113</v>
      </c>
      <c r="F230" s="16" t="s">
        <v>3635</v>
      </c>
      <c r="G230" s="17" t="s">
        <v>3636</v>
      </c>
      <c r="H230" s="16">
        <v>6</v>
      </c>
      <c r="I230" s="22" t="s">
        <v>3637</v>
      </c>
      <c r="J230" s="16">
        <v>10</v>
      </c>
      <c r="K230" s="18" t="s">
        <v>3638</v>
      </c>
      <c r="L230" s="16">
        <v>10</v>
      </c>
      <c r="M230" s="18" t="s">
        <v>3639</v>
      </c>
      <c r="N230" s="16">
        <v>5</v>
      </c>
      <c r="O230" s="22" t="s">
        <v>3640</v>
      </c>
      <c r="P230" s="16">
        <v>10</v>
      </c>
      <c r="Q230" s="23" t="s">
        <v>3641</v>
      </c>
      <c r="R230" s="16">
        <v>3</v>
      </c>
      <c r="S230" s="23" t="s">
        <v>3642</v>
      </c>
      <c r="T230" s="16"/>
      <c r="U230" s="18"/>
      <c r="V230" s="16">
        <v>8</v>
      </c>
      <c r="W230" s="22" t="s">
        <v>3643</v>
      </c>
      <c r="X230" s="16">
        <v>4</v>
      </c>
      <c r="Y230" s="22" t="s">
        <v>3644</v>
      </c>
      <c r="Z230" s="16"/>
      <c r="AA230" s="18"/>
      <c r="AB230" s="16">
        <v>5</v>
      </c>
      <c r="AC230" s="18" t="s">
        <v>3645</v>
      </c>
      <c r="AD230" s="16">
        <v>5</v>
      </c>
      <c r="AE230" s="18" t="s">
        <v>3646</v>
      </c>
      <c r="AF230" s="16">
        <v>8</v>
      </c>
      <c r="AG230" s="18" t="s">
        <v>3647</v>
      </c>
      <c r="AH230" s="16"/>
      <c r="AI230" s="18"/>
      <c r="AJ230" s="16"/>
      <c r="AK230" s="18"/>
      <c r="AL230" s="16"/>
      <c r="AM230" s="18"/>
      <c r="AN230" s="16"/>
      <c r="AO230" s="18"/>
      <c r="AP230" s="16" t="s">
        <v>79</v>
      </c>
      <c r="AQ230" s="18" t="s">
        <v>3648</v>
      </c>
      <c r="AR230" s="16"/>
      <c r="AS230" s="20">
        <f>SUM(H230,J230,L230,N230,P230,R230,T230,V230,X230,Z230,AB230,AD230,AF230,AH230,AJ230,AL230,AN230)</f>
        <v>74</v>
      </c>
      <c r="AT230" s="14">
        <f>IF(C230="","",DATE(YEAR(C230),MONTH(C230),1))</f>
        <v>46113</v>
      </c>
      <c r="AU230" s="16" t="str">
        <f>IF(AT230="","",TEXT(AT230,"mmmm yyyy"))</f>
        <v>April 2026</v>
      </c>
      <c r="AV230" s="14">
        <f>IF(C230="","",C230-WEEKDAY(C230,2)+1)</f>
        <v>46132</v>
      </c>
      <c r="AW230" s="14">
        <f>IF(AV230="","",AV230+6)</f>
        <v>46138</v>
      </c>
      <c r="AX230" s="16" t="str">
        <f>IF(AV230="","",TEXT(AV230,"dd/mm/yyyy")&amp;" - "&amp;TEXT(AW230,"dd/mm/yyyy"))</f>
        <v>20/04/2026 - 26/04/2026</v>
      </c>
      <c r="AY230" s="16">
        <f>IF(B230="","",COUNTIFS($B$5:B230,B230,$AT$5:AT230,AT230))</f>
        <v>8</v>
      </c>
      <c r="AZ230" s="16">
        <f>IF(B230="","",COUNTIFS($B$5:B230,B230,$AV$5:AV230,AV230))</f>
        <v>1</v>
      </c>
      <c r="BA230" s="16" t="str">
        <f>IF(B230="","",TEXT(AY230,"00")&amp;"|"&amp;B230&amp;"|"&amp;TEXT(AT230,"yyyymmdd"))</f>
        <v>08|Anucha Makundin|20260401</v>
      </c>
      <c r="BB230" s="16" t="str">
        <f>IF(B230="","",TEXT(AZ230,"00")&amp;"|"&amp;B230&amp;"|"&amp;TEXT(AV230,"yyyymmdd"))</f>
        <v>01|Anucha Makundin|20260420</v>
      </c>
      <c r="BC230" s="16">
        <f>IF(OR(AQ230="YES",AQ230="Yes",AQ230="Y",AQ230=1),1,0)</f>
        <v>0</v>
      </c>
      <c r="BD230" s="52" t="s">
        <v>3649</v>
      </c>
      <c r="BE230" t="s">
        <v>3650</v>
      </c>
      <c r="BF230" t="s">
        <v>2338</v>
      </c>
    </row>
    <row r="231" spans="1:58" ht="15" customHeight="1">
      <c r="A231" s="12">
        <v>46140.407553090277</v>
      </c>
      <c r="B231" s="13" t="s">
        <v>2321</v>
      </c>
      <c r="C231" s="14">
        <v>46135</v>
      </c>
      <c r="D231" s="15">
        <v>0.43125000000000002</v>
      </c>
      <c r="E231" s="15">
        <v>0.43194444444444452</v>
      </c>
      <c r="F231" s="16" t="s">
        <v>3651</v>
      </c>
      <c r="G231" s="17" t="s">
        <v>3652</v>
      </c>
      <c r="H231" s="16">
        <v>7</v>
      </c>
      <c r="I231" s="22" t="s">
        <v>3653</v>
      </c>
      <c r="J231" s="16">
        <v>10</v>
      </c>
      <c r="K231" s="18" t="s">
        <v>3638</v>
      </c>
      <c r="L231" s="16">
        <v>9</v>
      </c>
      <c r="M231" s="18" t="s">
        <v>3654</v>
      </c>
      <c r="N231" s="16">
        <v>9</v>
      </c>
      <c r="O231" s="22" t="s">
        <v>3655</v>
      </c>
      <c r="P231" s="16">
        <v>7</v>
      </c>
      <c r="Q231" s="23" t="s">
        <v>3656</v>
      </c>
      <c r="R231" s="16">
        <v>3</v>
      </c>
      <c r="S231" s="23" t="s">
        <v>3657</v>
      </c>
      <c r="T231" s="16"/>
      <c r="U231" s="18"/>
      <c r="V231" s="16">
        <v>12</v>
      </c>
      <c r="W231" s="22" t="s">
        <v>3658</v>
      </c>
      <c r="X231" s="16">
        <v>6</v>
      </c>
      <c r="Y231" s="22" t="s">
        <v>3659</v>
      </c>
      <c r="Z231" s="16"/>
      <c r="AA231" s="18"/>
      <c r="AB231" s="16">
        <v>5</v>
      </c>
      <c r="AC231" s="18" t="s">
        <v>3660</v>
      </c>
      <c r="AD231" s="16">
        <v>5</v>
      </c>
      <c r="AE231" s="18" t="s">
        <v>3661</v>
      </c>
      <c r="AF231" s="16">
        <v>10</v>
      </c>
      <c r="AG231" s="18" t="s">
        <v>3662</v>
      </c>
      <c r="AH231" s="16"/>
      <c r="AI231" s="18"/>
      <c r="AJ231" s="16"/>
      <c r="AK231" s="18"/>
      <c r="AL231" s="16"/>
      <c r="AM231" s="18"/>
      <c r="AN231" s="16"/>
      <c r="AO231" s="18"/>
      <c r="AP231" s="16" t="s">
        <v>79</v>
      </c>
      <c r="AQ231" s="18" t="s">
        <v>3663</v>
      </c>
      <c r="AR231" s="16"/>
      <c r="AS231" s="20">
        <f>SUM(H231,J231,L231,N231,P231,R231,T231,V231,X231,Z231,AB231,AD231,AF231,AH231,AJ231,AL231,AN231)</f>
        <v>83</v>
      </c>
      <c r="AT231" s="14">
        <f>IF(C231="","",DATE(YEAR(C231),MONTH(C231),1))</f>
        <v>46113</v>
      </c>
      <c r="AU231" s="16" t="str">
        <f>IF(AT231="","",TEXT(AT231,"mmmm yyyy"))</f>
        <v>April 2026</v>
      </c>
      <c r="AV231" s="14">
        <f>IF(C231="","",C231-WEEKDAY(C231,2)+1)</f>
        <v>46132</v>
      </c>
      <c r="AW231" s="14">
        <f>IF(AV231="","",AV231+6)</f>
        <v>46138</v>
      </c>
      <c r="AX231" s="16" t="str">
        <f>IF(AV231="","",TEXT(AV231,"dd/mm/yyyy")&amp;" - "&amp;TEXT(AW231,"dd/mm/yyyy"))</f>
        <v>20/04/2026 - 26/04/2026</v>
      </c>
      <c r="AY231" s="16">
        <f>IF(B231="","",COUNTIFS($B$5:B231,B231,$AT$5:AT231,AT231))</f>
        <v>9</v>
      </c>
      <c r="AZ231" s="16">
        <f>IF(B231="","",COUNTIFS($B$5:B231,B231,$AV$5:AV231,AV231))</f>
        <v>2</v>
      </c>
      <c r="BA231" s="16" t="str">
        <f>IF(B231="","",TEXT(AY231,"00")&amp;"|"&amp;B231&amp;"|"&amp;TEXT(AT231,"yyyymmdd"))</f>
        <v>09|Anucha Makundin|20260401</v>
      </c>
      <c r="BB231" s="16" t="str">
        <f>IF(B231="","",TEXT(AZ231,"00")&amp;"|"&amp;B231&amp;"|"&amp;TEXT(AV231,"yyyymmdd"))</f>
        <v>02|Anucha Makundin|20260420</v>
      </c>
      <c r="BC231" s="16">
        <f>IF(OR(AQ231="YES",AQ231="Yes",AQ231="Y",AQ231=1),1,0)</f>
        <v>0</v>
      </c>
      <c r="BD231" s="52" t="s">
        <v>3664</v>
      </c>
      <c r="BE231" t="s">
        <v>3665</v>
      </c>
      <c r="BF231" t="s">
        <v>2338</v>
      </c>
    </row>
    <row r="232" spans="1:58" ht="15" customHeight="1">
      <c r="A232" s="12">
        <v>46140.432372581017</v>
      </c>
      <c r="B232" s="13" t="s">
        <v>2321</v>
      </c>
      <c r="C232" s="14">
        <v>46135</v>
      </c>
      <c r="D232" s="15">
        <v>0.66319444444444442</v>
      </c>
      <c r="E232" s="15">
        <v>0.67152777777777772</v>
      </c>
      <c r="F232" s="16" t="s">
        <v>3666</v>
      </c>
      <c r="G232" s="17" t="s">
        <v>3667</v>
      </c>
      <c r="H232" s="16">
        <v>8</v>
      </c>
      <c r="I232" s="22" t="s">
        <v>3668</v>
      </c>
      <c r="J232" s="16">
        <v>6</v>
      </c>
      <c r="K232" s="18" t="s">
        <v>3669</v>
      </c>
      <c r="L232" s="16">
        <v>10</v>
      </c>
      <c r="M232" s="18" t="s">
        <v>3670</v>
      </c>
      <c r="N232" s="16">
        <v>6</v>
      </c>
      <c r="O232" s="22" t="s">
        <v>3671</v>
      </c>
      <c r="P232" s="16">
        <v>6</v>
      </c>
      <c r="Q232" s="23" t="s">
        <v>3672</v>
      </c>
      <c r="R232" s="16">
        <v>3</v>
      </c>
      <c r="S232" s="23" t="s">
        <v>3673</v>
      </c>
      <c r="T232" s="16"/>
      <c r="U232" s="18"/>
      <c r="V232" s="16">
        <v>10</v>
      </c>
      <c r="W232" s="22" t="s">
        <v>3674</v>
      </c>
      <c r="X232" s="16">
        <v>6</v>
      </c>
      <c r="Y232" s="22" t="s">
        <v>3675</v>
      </c>
      <c r="Z232" s="16"/>
      <c r="AA232" s="18"/>
      <c r="AB232" s="16">
        <v>4</v>
      </c>
      <c r="AC232" s="18" t="s">
        <v>3676</v>
      </c>
      <c r="AD232" s="16">
        <v>4</v>
      </c>
      <c r="AE232" s="18" t="s">
        <v>3677</v>
      </c>
      <c r="AF232" s="16">
        <v>8</v>
      </c>
      <c r="AG232" s="18" t="s">
        <v>3678</v>
      </c>
      <c r="AH232" s="16"/>
      <c r="AI232" s="18"/>
      <c r="AJ232" s="16"/>
      <c r="AK232" s="18"/>
      <c r="AL232" s="16"/>
      <c r="AM232" s="18"/>
      <c r="AN232" s="16"/>
      <c r="AO232" s="18"/>
      <c r="AP232" s="16" t="s">
        <v>79</v>
      </c>
      <c r="AQ232" s="18" t="s">
        <v>3679</v>
      </c>
      <c r="AR232" s="16"/>
      <c r="AS232" s="20">
        <f>SUM(H232,J232,L232,N232,P232,R232,T232,V232,X232,Z232,AB232,AD232,AF232,AH232,AJ232,AL232,AN232)</f>
        <v>71</v>
      </c>
      <c r="AT232" s="14">
        <f>IF(C232="","",DATE(YEAR(C232),MONTH(C232),1))</f>
        <v>46113</v>
      </c>
      <c r="AU232" s="16" t="str">
        <f>IF(AT232="","",TEXT(AT232,"mmmm yyyy"))</f>
        <v>April 2026</v>
      </c>
      <c r="AV232" s="14">
        <f>IF(C232="","",C232-WEEKDAY(C232,2)+1)</f>
        <v>46132</v>
      </c>
      <c r="AW232" s="14">
        <f>IF(AV232="","",AV232+6)</f>
        <v>46138</v>
      </c>
      <c r="AX232" s="16" t="str">
        <f>IF(AV232="","",TEXT(AV232,"dd/mm/yyyy")&amp;" - "&amp;TEXT(AW232,"dd/mm/yyyy"))</f>
        <v>20/04/2026 - 26/04/2026</v>
      </c>
      <c r="AY232" s="16">
        <f>IF(B232="","",COUNTIFS($B$5:B232,B232,$AT$5:AT232,AT232))</f>
        <v>10</v>
      </c>
      <c r="AZ232" s="16">
        <f>IF(B232="","",COUNTIFS($B$5:B232,B232,$AV$5:AV232,AV232))</f>
        <v>3</v>
      </c>
      <c r="BA232" s="16" t="str">
        <f>IF(B232="","",TEXT(AY232,"00")&amp;"|"&amp;B232&amp;"|"&amp;TEXT(AT232,"yyyymmdd"))</f>
        <v>10|Anucha Makundin|20260401</v>
      </c>
      <c r="BB232" s="16" t="str">
        <f>IF(B232="","",TEXT(AZ232,"00")&amp;"|"&amp;B232&amp;"|"&amp;TEXT(AV232,"yyyymmdd"))</f>
        <v>03|Anucha Makundin|20260420</v>
      </c>
      <c r="BC232" s="16">
        <f>IF(OR(AQ232="YES",AQ232="Yes",AQ232="Y",AQ232=1),1,0)</f>
        <v>0</v>
      </c>
      <c r="BD232" s="52" t="s">
        <v>3680</v>
      </c>
      <c r="BE232" t="s">
        <v>3681</v>
      </c>
      <c r="BF232" t="s">
        <v>2338</v>
      </c>
    </row>
    <row r="233" spans="1:58" ht="15" customHeight="1">
      <c r="A233" s="12">
        <v>46140.491473958333</v>
      </c>
      <c r="B233" s="13" t="s">
        <v>123</v>
      </c>
      <c r="C233" s="14">
        <v>46135</v>
      </c>
      <c r="D233" s="15">
        <v>0.53472222222222221</v>
      </c>
      <c r="E233" s="15">
        <v>0.54305555555555551</v>
      </c>
      <c r="F233" s="16" t="s">
        <v>3746</v>
      </c>
      <c r="G233" s="17" t="s">
        <v>3747</v>
      </c>
      <c r="H233" s="16">
        <v>10</v>
      </c>
      <c r="I233" s="22" t="s">
        <v>3732</v>
      </c>
      <c r="J233" s="16">
        <v>7</v>
      </c>
      <c r="K233" s="18" t="s">
        <v>3748</v>
      </c>
      <c r="L233" s="16">
        <v>10</v>
      </c>
      <c r="M233" s="18" t="s">
        <v>3749</v>
      </c>
      <c r="N233" s="16">
        <v>9</v>
      </c>
      <c r="O233" s="22" t="s">
        <v>3750</v>
      </c>
      <c r="P233" s="16">
        <v>9</v>
      </c>
      <c r="Q233" s="23" t="s">
        <v>3751</v>
      </c>
      <c r="R233" s="16">
        <v>5</v>
      </c>
      <c r="S233" s="23" t="s">
        <v>3752</v>
      </c>
      <c r="T233" s="16"/>
      <c r="U233" s="18"/>
      <c r="V233" s="16">
        <v>14</v>
      </c>
      <c r="W233" s="22" t="s">
        <v>3753</v>
      </c>
      <c r="X233" s="16">
        <v>9</v>
      </c>
      <c r="Y233" s="22" t="s">
        <v>3754</v>
      </c>
      <c r="Z233" s="16"/>
      <c r="AA233" s="18"/>
      <c r="AB233" s="16">
        <v>5</v>
      </c>
      <c r="AC233" s="18" t="s">
        <v>3755</v>
      </c>
      <c r="AD233" s="16">
        <v>5</v>
      </c>
      <c r="AE233" s="18" t="s">
        <v>3741</v>
      </c>
      <c r="AF233" s="16">
        <v>9</v>
      </c>
      <c r="AG233" s="18" t="s">
        <v>3756</v>
      </c>
      <c r="AH233" s="16"/>
      <c r="AI233" s="18"/>
      <c r="AJ233" s="16"/>
      <c r="AK233" s="18"/>
      <c r="AL233" s="16"/>
      <c r="AM233" s="18"/>
      <c r="AN233" s="16"/>
      <c r="AO233" s="18"/>
      <c r="AP233" s="16" t="s">
        <v>79</v>
      </c>
      <c r="AQ233" s="18" t="s">
        <v>3757</v>
      </c>
      <c r="AR233" s="16"/>
      <c r="AS233" s="20">
        <f>SUM(H233,J233,L233,N233,P233,R233,T233,V233,X233,Z233,AB233,AD233,AF233,AH233,AJ233,AL233,AN233)</f>
        <v>92</v>
      </c>
      <c r="AT233" s="14">
        <f>IF(C233="","",DATE(YEAR(C233),MONTH(C233),1))</f>
        <v>46113</v>
      </c>
      <c r="AU233" s="16" t="str">
        <f>IF(AT233="","",TEXT(AT233,"mmmm yyyy"))</f>
        <v>April 2026</v>
      </c>
      <c r="AV233" s="14">
        <f>IF(C233="","",C233-WEEKDAY(C233,2)+1)</f>
        <v>46132</v>
      </c>
      <c r="AW233" s="14">
        <f>IF(AV233="","",AV233+6)</f>
        <v>46138</v>
      </c>
      <c r="AX233" s="16" t="str">
        <f>IF(AV233="","",TEXT(AV233,"dd/mm/yyyy")&amp;" - "&amp;TEXT(AW233,"dd/mm/yyyy"))</f>
        <v>20/04/2026 - 26/04/2026</v>
      </c>
      <c r="AY233" s="16">
        <f>IF(B233="","",COUNTIFS($B$5:B233,B233,$AT$5:AT233,AT233))</f>
        <v>9</v>
      </c>
      <c r="AZ233" s="16">
        <f>IF(B233="","",COUNTIFS($B$5:B233,B233,$AV$5:AV233,AV233))</f>
        <v>2</v>
      </c>
      <c r="BA233" s="16" t="str">
        <f>IF(B233="","",TEXT(AY233,"00")&amp;"|"&amp;B233&amp;"|"&amp;TEXT(AT233,"yyyymmdd"))</f>
        <v>09|Jariyawadee Taboodda|20260401</v>
      </c>
      <c r="BB233" s="16" t="str">
        <f>IF(B233="","",TEXT(AZ233,"00")&amp;"|"&amp;B233&amp;"|"&amp;TEXT(AV233,"yyyymmdd"))</f>
        <v>02|Jariyawadee Taboodda|20260420</v>
      </c>
      <c r="BC233" s="16">
        <f>IF(OR(AQ233="YES",AQ233="Yes",AQ233="Y",AQ233=1),1,0)</f>
        <v>0</v>
      </c>
      <c r="BD233" s="52" t="s">
        <v>3758</v>
      </c>
      <c r="BE233" t="s">
        <v>3759</v>
      </c>
      <c r="BF233" t="s">
        <v>2338</v>
      </c>
    </row>
    <row r="234" spans="1:58" ht="15" customHeight="1">
      <c r="A234" s="12">
        <v>46140.49648746528</v>
      </c>
      <c r="B234" s="13" t="s">
        <v>123</v>
      </c>
      <c r="C234" s="14">
        <v>46135</v>
      </c>
      <c r="D234" s="15">
        <v>0.70416666666666672</v>
      </c>
      <c r="E234" s="15">
        <v>0.68472222222222223</v>
      </c>
      <c r="F234" s="16" t="s">
        <v>3760</v>
      </c>
      <c r="G234" s="17" t="s">
        <v>3761</v>
      </c>
      <c r="H234" s="16">
        <v>10</v>
      </c>
      <c r="I234" s="22" t="s">
        <v>3762</v>
      </c>
      <c r="J234" s="16">
        <v>10</v>
      </c>
      <c r="K234" s="18" t="s">
        <v>3763</v>
      </c>
      <c r="L234" s="16">
        <v>10</v>
      </c>
      <c r="M234" s="18" t="s">
        <v>3764</v>
      </c>
      <c r="N234" s="16">
        <v>10</v>
      </c>
      <c r="O234" s="22" t="s">
        <v>3765</v>
      </c>
      <c r="P234" s="16">
        <v>9</v>
      </c>
      <c r="Q234" s="23" t="s">
        <v>3766</v>
      </c>
      <c r="R234" s="16">
        <v>5</v>
      </c>
      <c r="S234" s="23" t="s">
        <v>3767</v>
      </c>
      <c r="T234" s="16"/>
      <c r="U234" s="18"/>
      <c r="V234" s="16">
        <v>15</v>
      </c>
      <c r="W234" s="22" t="s">
        <v>3768</v>
      </c>
      <c r="X234" s="16">
        <v>9</v>
      </c>
      <c r="Y234" s="22" t="s">
        <v>3769</v>
      </c>
      <c r="Z234" s="16"/>
      <c r="AA234" s="18"/>
      <c r="AB234" s="16">
        <v>5</v>
      </c>
      <c r="AC234" s="18" t="s">
        <v>3770</v>
      </c>
      <c r="AD234" s="16">
        <v>5</v>
      </c>
      <c r="AE234" s="18" t="s">
        <v>3771</v>
      </c>
      <c r="AF234" s="16">
        <v>10</v>
      </c>
      <c r="AG234" s="18" t="s">
        <v>3772</v>
      </c>
      <c r="AH234" s="16"/>
      <c r="AI234" s="18"/>
      <c r="AJ234" s="16"/>
      <c r="AK234" s="18"/>
      <c r="AL234" s="16"/>
      <c r="AM234" s="18"/>
      <c r="AN234" s="16"/>
      <c r="AO234" s="18"/>
      <c r="AP234" s="16" t="s">
        <v>79</v>
      </c>
      <c r="AQ234" s="18" t="s">
        <v>3773</v>
      </c>
      <c r="AR234" s="16"/>
      <c r="AS234" s="20">
        <f>SUM(H234,J234,L234,N234,P234,R234,T234,V234,X234,Z234,AB234,AD234,AF234,AH234,AJ234,AL234,AN234)</f>
        <v>98</v>
      </c>
      <c r="AT234" s="14">
        <f>IF(C234="","",DATE(YEAR(C234),MONTH(C234),1))</f>
        <v>46113</v>
      </c>
      <c r="AU234" s="16" t="str">
        <f>IF(AT234="","",TEXT(AT234,"mmmm yyyy"))</f>
        <v>April 2026</v>
      </c>
      <c r="AV234" s="14">
        <f>IF(C234="","",C234-WEEKDAY(C234,2)+1)</f>
        <v>46132</v>
      </c>
      <c r="AW234" s="14">
        <f>IF(AV234="","",AV234+6)</f>
        <v>46138</v>
      </c>
      <c r="AX234" s="16" t="str">
        <f>IF(AV234="","",TEXT(AV234,"dd/mm/yyyy")&amp;" - "&amp;TEXT(AW234,"dd/mm/yyyy"))</f>
        <v>20/04/2026 - 26/04/2026</v>
      </c>
      <c r="AY234" s="16">
        <f>IF(B234="","",COUNTIFS($B$5:B234,B234,$AT$5:AT234,AT234))</f>
        <v>10</v>
      </c>
      <c r="AZ234" s="16">
        <f>IF(B234="","",COUNTIFS($B$5:B234,B234,$AV$5:AV234,AV234))</f>
        <v>3</v>
      </c>
      <c r="BA234" s="16" t="str">
        <f>IF(B234="","",TEXT(AY234,"00")&amp;"|"&amp;B234&amp;"|"&amp;TEXT(AT234,"yyyymmdd"))</f>
        <v>10|Jariyawadee Taboodda|20260401</v>
      </c>
      <c r="BB234" s="16" t="str">
        <f>IF(B234="","",TEXT(AZ234,"00")&amp;"|"&amp;B234&amp;"|"&amp;TEXT(AV234,"yyyymmdd"))</f>
        <v>03|Jariyawadee Taboodda|20260420</v>
      </c>
      <c r="BC234" s="16">
        <f>IF(OR(AQ234="YES",AQ234="Yes",AQ234="Y",AQ234=1),1,0)</f>
        <v>0</v>
      </c>
      <c r="BD234" s="52" t="s">
        <v>3774</v>
      </c>
      <c r="BE234" t="s">
        <v>3775</v>
      </c>
      <c r="BF234" t="s">
        <v>2338</v>
      </c>
    </row>
    <row r="235" spans="1:58" ht="15" customHeight="1">
      <c r="A235" s="12">
        <v>46141.42660337963</v>
      </c>
      <c r="B235" s="13" t="s">
        <v>443</v>
      </c>
      <c r="C235" s="14">
        <v>46135</v>
      </c>
      <c r="D235" s="15">
        <v>0.81180555555555556</v>
      </c>
      <c r="E235" s="15">
        <v>0.79374999999999996</v>
      </c>
      <c r="F235" s="16" t="s">
        <v>3949</v>
      </c>
      <c r="G235" s="17" t="s">
        <v>3950</v>
      </c>
      <c r="H235" s="16">
        <v>10</v>
      </c>
      <c r="I235" s="22" t="s">
        <v>3951</v>
      </c>
      <c r="J235" s="16">
        <v>5</v>
      </c>
      <c r="K235" s="18" t="s">
        <v>3952</v>
      </c>
      <c r="L235" s="16">
        <v>10</v>
      </c>
      <c r="M235" s="18" t="s">
        <v>3953</v>
      </c>
      <c r="N235" s="16">
        <v>9</v>
      </c>
      <c r="O235" s="22" t="s">
        <v>3954</v>
      </c>
      <c r="P235" s="16">
        <v>9</v>
      </c>
      <c r="Q235" s="23" t="s">
        <v>3955</v>
      </c>
      <c r="R235" s="16">
        <v>4</v>
      </c>
      <c r="S235" s="23" t="s">
        <v>3956</v>
      </c>
      <c r="T235" s="16"/>
      <c r="U235" s="18"/>
      <c r="V235" s="16">
        <v>13</v>
      </c>
      <c r="W235" s="22" t="s">
        <v>3957</v>
      </c>
      <c r="X235" s="16">
        <v>8</v>
      </c>
      <c r="Y235" s="22" t="s">
        <v>3958</v>
      </c>
      <c r="Z235" s="16"/>
      <c r="AA235" s="18"/>
      <c r="AB235" s="16">
        <v>4</v>
      </c>
      <c r="AC235" s="18" t="s">
        <v>3959</v>
      </c>
      <c r="AD235" s="16">
        <v>4</v>
      </c>
      <c r="AE235" s="18" t="s">
        <v>3960</v>
      </c>
      <c r="AF235" s="16">
        <v>8</v>
      </c>
      <c r="AG235" s="18" t="s">
        <v>3961</v>
      </c>
      <c r="AH235" s="16"/>
      <c r="AI235" s="18"/>
      <c r="AJ235" s="16"/>
      <c r="AK235" s="18"/>
      <c r="AL235" s="16"/>
      <c r="AM235" s="18"/>
      <c r="AN235" s="16"/>
      <c r="AO235" s="18"/>
      <c r="AP235" s="16" t="s">
        <v>79</v>
      </c>
      <c r="AQ235" s="18" t="s">
        <v>3962</v>
      </c>
      <c r="AR235" s="16"/>
      <c r="AS235" s="20">
        <f>SUM(H235,J235,L235,N235,P235,R235,T235,V235,X235,Z235,AB235,AD235,AF235,AH235,AJ235,AL235,AN235)</f>
        <v>84</v>
      </c>
      <c r="AT235" s="14">
        <f>IF(C235="","",DATE(YEAR(C235),MONTH(C235),1))</f>
        <v>46113</v>
      </c>
      <c r="AU235" s="16" t="str">
        <f>IF(AT235="","",TEXT(AT235,"mmmm yyyy"))</f>
        <v>April 2026</v>
      </c>
      <c r="AV235" s="14">
        <f>IF(C235="","",C235-WEEKDAY(C235,2)+1)</f>
        <v>46132</v>
      </c>
      <c r="AW235" s="14">
        <f>IF(AV235="","",AV235+6)</f>
        <v>46138</v>
      </c>
      <c r="AX235" s="16" t="str">
        <f>IF(AV235="","",TEXT(AV235,"dd/mm/yyyy")&amp;" - "&amp;TEXT(AW235,"dd/mm/yyyy"))</f>
        <v>20/04/2026 - 26/04/2026</v>
      </c>
      <c r="AY235" s="16">
        <f>IF(B235="","",COUNTIFS($B$5:B235,B235,$AT$5:AT235,AT235))</f>
        <v>9</v>
      </c>
      <c r="AZ235" s="16">
        <f>IF(B235="","",COUNTIFS($B$5:B235,B235,$AV$5:AV235,AV235))</f>
        <v>1</v>
      </c>
      <c r="BA235" s="16" t="str">
        <f>IF(B235="","",TEXT(AY235,"00")&amp;"|"&amp;B235&amp;"|"&amp;TEXT(AT235,"yyyymmdd"))</f>
        <v>09|Sunijtra Siritip|20260401</v>
      </c>
      <c r="BB235" s="16" t="str">
        <f>IF(B235="","",TEXT(AZ235,"00")&amp;"|"&amp;B235&amp;"|"&amp;TEXT(AV235,"yyyymmdd"))</f>
        <v>01|Sunijtra Siritip|20260420</v>
      </c>
      <c r="BC235" s="16">
        <f>IF(OR(AQ235="YES",AQ235="Yes",AQ235="Y",AQ235=1),1,0)</f>
        <v>0</v>
      </c>
      <c r="BD235" s="52" t="s">
        <v>3963</v>
      </c>
      <c r="BE235" t="s">
        <v>3964</v>
      </c>
      <c r="BF235" t="s">
        <v>2338</v>
      </c>
    </row>
    <row r="236" spans="1:58" ht="15" customHeight="1">
      <c r="A236" s="12">
        <v>46141.439181805552</v>
      </c>
      <c r="B236" s="13" t="s">
        <v>443</v>
      </c>
      <c r="C236" s="14">
        <v>46135</v>
      </c>
      <c r="D236" s="15">
        <v>0.79374999999999996</v>
      </c>
      <c r="E236" s="15">
        <v>0.79791666666666672</v>
      </c>
      <c r="F236" s="16" t="s">
        <v>3965</v>
      </c>
      <c r="G236" s="17" t="s">
        <v>3966</v>
      </c>
      <c r="H236" s="16">
        <v>10</v>
      </c>
      <c r="I236" s="22" t="s">
        <v>3967</v>
      </c>
      <c r="J236" s="16">
        <v>10</v>
      </c>
      <c r="K236" s="18" t="s">
        <v>3968</v>
      </c>
      <c r="L236" s="16">
        <v>10</v>
      </c>
      <c r="M236" s="18" t="s">
        <v>3969</v>
      </c>
      <c r="N236" s="16">
        <v>10</v>
      </c>
      <c r="O236" s="22" t="s">
        <v>3970</v>
      </c>
      <c r="P236" s="16">
        <v>8</v>
      </c>
      <c r="Q236" s="23" t="s">
        <v>3971</v>
      </c>
      <c r="R236" s="16">
        <v>5</v>
      </c>
      <c r="S236" s="23" t="s">
        <v>3972</v>
      </c>
      <c r="T236" s="16"/>
      <c r="U236" s="18"/>
      <c r="V236" s="16">
        <v>14</v>
      </c>
      <c r="W236" s="22" t="s">
        <v>3973</v>
      </c>
      <c r="X236" s="16">
        <v>8</v>
      </c>
      <c r="Y236" s="22" t="s">
        <v>3974</v>
      </c>
      <c r="Z236" s="16"/>
      <c r="AA236" s="18"/>
      <c r="AB236" s="16">
        <v>5</v>
      </c>
      <c r="AC236" s="18" t="s">
        <v>3975</v>
      </c>
      <c r="AD236" s="16">
        <v>5</v>
      </c>
      <c r="AE236" s="18" t="s">
        <v>3976</v>
      </c>
      <c r="AF236" s="16">
        <v>6</v>
      </c>
      <c r="AG236" s="18" t="s">
        <v>3977</v>
      </c>
      <c r="AH236" s="16"/>
      <c r="AI236" s="18"/>
      <c r="AJ236" s="16"/>
      <c r="AK236" s="18"/>
      <c r="AL236" s="16"/>
      <c r="AM236" s="18"/>
      <c r="AN236" s="16"/>
      <c r="AO236" s="18"/>
      <c r="AP236" s="16" t="s">
        <v>79</v>
      </c>
      <c r="AQ236" s="18" t="s">
        <v>3978</v>
      </c>
      <c r="AR236" s="16"/>
      <c r="AS236" s="20">
        <f>SUM(H236,J236,L236,N236,P236,R236,T236,V236,X236,Z236,AB236,AD236,AF236,AH236,AJ236,AL236,AN236)</f>
        <v>91</v>
      </c>
      <c r="AT236" s="14">
        <f>IF(C236="","",DATE(YEAR(C236),MONTH(C236),1))</f>
        <v>46113</v>
      </c>
      <c r="AU236" s="16" t="str">
        <f>IF(AT236="","",TEXT(AT236,"mmmm yyyy"))</f>
        <v>April 2026</v>
      </c>
      <c r="AV236" s="14">
        <f>IF(C236="","",C236-WEEKDAY(C236,2)+1)</f>
        <v>46132</v>
      </c>
      <c r="AW236" s="14">
        <f>IF(AV236="","",AV236+6)</f>
        <v>46138</v>
      </c>
      <c r="AX236" s="16" t="str">
        <f>IF(AV236="","",TEXT(AV236,"dd/mm/yyyy")&amp;" - "&amp;TEXT(AW236,"dd/mm/yyyy"))</f>
        <v>20/04/2026 - 26/04/2026</v>
      </c>
      <c r="AY236" s="16">
        <f>IF(B236="","",COUNTIFS($B$5:B236,B236,$AT$5:AT236,AT236))</f>
        <v>10</v>
      </c>
      <c r="AZ236" s="16">
        <f>IF(B236="","",COUNTIFS($B$5:B236,B236,$AV$5:AV236,AV236))</f>
        <v>2</v>
      </c>
      <c r="BA236" s="16" t="str">
        <f>IF(B236="","",TEXT(AY236,"00")&amp;"|"&amp;B236&amp;"|"&amp;TEXT(AT236,"yyyymmdd"))</f>
        <v>10|Sunijtra Siritip|20260401</v>
      </c>
      <c r="BB236" s="16" t="str">
        <f>IF(B236="","",TEXT(AZ236,"00")&amp;"|"&amp;B236&amp;"|"&amp;TEXT(AV236,"yyyymmdd"))</f>
        <v>02|Sunijtra Siritip|20260420</v>
      </c>
      <c r="BC236" s="16">
        <f>IF(OR(AQ236="YES",AQ236="Yes",AQ236="Y",AQ236=1),1,0)</f>
        <v>0</v>
      </c>
      <c r="BD236" s="52" t="s">
        <v>3979</v>
      </c>
      <c r="BE236" t="s">
        <v>3980</v>
      </c>
      <c r="BF236" t="s">
        <v>2338</v>
      </c>
    </row>
    <row r="237" spans="1:58" ht="15" customHeight="1">
      <c r="A237" s="12">
        <v>46141.491105497676</v>
      </c>
      <c r="B237" s="13" t="s">
        <v>290</v>
      </c>
      <c r="C237" s="14">
        <v>46135</v>
      </c>
      <c r="D237" s="15">
        <v>0.47430555555555548</v>
      </c>
      <c r="E237" s="15">
        <v>0.48819444444444438</v>
      </c>
      <c r="F237" s="16" t="s">
        <v>4028</v>
      </c>
      <c r="G237" s="17" t="s">
        <v>4029</v>
      </c>
      <c r="H237" s="16">
        <v>10</v>
      </c>
      <c r="I237" s="22" t="s">
        <v>4014</v>
      </c>
      <c r="J237" s="16">
        <v>10</v>
      </c>
      <c r="K237" s="18" t="s">
        <v>4030</v>
      </c>
      <c r="L237" s="16">
        <v>10</v>
      </c>
      <c r="M237" s="18" t="s">
        <v>4031</v>
      </c>
      <c r="N237" s="16">
        <v>10</v>
      </c>
      <c r="O237" s="22" t="s">
        <v>4032</v>
      </c>
      <c r="P237" s="16">
        <v>9</v>
      </c>
      <c r="Q237" s="23" t="s">
        <v>4033</v>
      </c>
      <c r="R237" s="16">
        <v>5</v>
      </c>
      <c r="S237" s="23" t="s">
        <v>4034</v>
      </c>
      <c r="T237" s="16"/>
      <c r="U237" s="18"/>
      <c r="V237" s="16">
        <v>15</v>
      </c>
      <c r="W237" s="22" t="s">
        <v>4035</v>
      </c>
      <c r="X237" s="16">
        <v>8</v>
      </c>
      <c r="Y237" s="22" t="s">
        <v>4036</v>
      </c>
      <c r="Z237" s="16"/>
      <c r="AA237" s="18"/>
      <c r="AB237" s="16">
        <v>5</v>
      </c>
      <c r="AC237" s="18" t="s">
        <v>4037</v>
      </c>
      <c r="AD237" s="16">
        <v>3</v>
      </c>
      <c r="AE237" s="18" t="s">
        <v>4038</v>
      </c>
      <c r="AF237" s="16">
        <v>10</v>
      </c>
      <c r="AG237" s="18" t="s">
        <v>4039</v>
      </c>
      <c r="AH237" s="16"/>
      <c r="AI237" s="18"/>
      <c r="AJ237" s="16"/>
      <c r="AK237" s="18"/>
      <c r="AL237" s="16"/>
      <c r="AM237" s="18"/>
      <c r="AN237" s="16"/>
      <c r="AO237" s="18"/>
      <c r="AP237" s="16" t="s">
        <v>79</v>
      </c>
      <c r="AQ237" s="18" t="s">
        <v>4040</v>
      </c>
      <c r="AR237" s="16"/>
      <c r="AS237" s="20">
        <f>SUM(H237,J237,L237,N237,P237,R237,T237,V237,X237,Z237,AB237,AD237,AF237,AH237,AJ237,AL237,AN237)</f>
        <v>95</v>
      </c>
      <c r="AT237" s="14">
        <f>IF(C237="","",DATE(YEAR(C237),MONTH(C237),1))</f>
        <v>46113</v>
      </c>
      <c r="AU237" s="16" t="str">
        <f>IF(AT237="","",TEXT(AT237,"mmmm yyyy"))</f>
        <v>April 2026</v>
      </c>
      <c r="AV237" s="14">
        <f>IF(C237="","",C237-WEEKDAY(C237,2)+1)</f>
        <v>46132</v>
      </c>
      <c r="AW237" s="14">
        <f>IF(AV237="","",AV237+6)</f>
        <v>46138</v>
      </c>
      <c r="AX237" s="16" t="str">
        <f>IF(AV237="","",TEXT(AV237,"dd/mm/yyyy")&amp;" - "&amp;TEXT(AW237,"dd/mm/yyyy"))</f>
        <v>20/04/2026 - 26/04/2026</v>
      </c>
      <c r="AY237" s="16">
        <f>IF(B237="","",COUNTIFS($B$5:B237,B237,$AT$5:AT237,AT237))</f>
        <v>10</v>
      </c>
      <c r="AZ237" s="16">
        <f>IF(B237="","",COUNTIFS($B$5:B237,B237,$AV$5:AV237,AV237))</f>
        <v>2</v>
      </c>
      <c r="BA237" s="16" t="str">
        <f>IF(B237="","",TEXT(AY237,"00")&amp;"|"&amp;B237&amp;"|"&amp;TEXT(AT237,"yyyymmdd"))</f>
        <v>10|Suphitcha Keawliam|20260401</v>
      </c>
      <c r="BB237" s="16" t="str">
        <f>IF(B237="","",TEXT(AZ237,"00")&amp;"|"&amp;B237&amp;"|"&amp;TEXT(AV237,"yyyymmdd"))</f>
        <v>02|Suphitcha Keawliam|20260420</v>
      </c>
      <c r="BC237" s="16">
        <f>IF(OR(AQ237="YES",AQ237="Yes",AQ237="Y",AQ237=1),1,0)</f>
        <v>0</v>
      </c>
      <c r="BD237" s="52" t="s">
        <v>4041</v>
      </c>
      <c r="BE237" t="s">
        <v>4042</v>
      </c>
      <c r="BF237" t="s">
        <v>2338</v>
      </c>
    </row>
    <row r="238" spans="1:58" ht="15" customHeight="1">
      <c r="A238" s="12">
        <v>46140.584901180548</v>
      </c>
      <c r="B238" s="13" t="s">
        <v>385</v>
      </c>
      <c r="C238" s="14">
        <v>46136</v>
      </c>
      <c r="D238" s="15">
        <v>0.45555555555555549</v>
      </c>
      <c r="E238" s="15">
        <v>0.46041666666666659</v>
      </c>
      <c r="F238" s="16" t="s">
        <v>3871</v>
      </c>
      <c r="G238" s="17" t="s">
        <v>3872</v>
      </c>
      <c r="H238" s="16">
        <v>10</v>
      </c>
      <c r="I238" s="22" t="s">
        <v>3873</v>
      </c>
      <c r="J238" s="16">
        <v>10</v>
      </c>
      <c r="K238" s="18" t="s">
        <v>3874</v>
      </c>
      <c r="L238" s="16">
        <v>7</v>
      </c>
      <c r="M238" s="18" t="s">
        <v>3875</v>
      </c>
      <c r="N238" s="16">
        <v>9</v>
      </c>
      <c r="O238" s="22" t="s">
        <v>3876</v>
      </c>
      <c r="P238" s="16">
        <v>8</v>
      </c>
      <c r="Q238" s="23" t="s">
        <v>3877</v>
      </c>
      <c r="R238" s="16">
        <v>4</v>
      </c>
      <c r="S238" s="23" t="s">
        <v>3878</v>
      </c>
      <c r="T238" s="16"/>
      <c r="U238" s="18"/>
      <c r="V238" s="16">
        <v>13</v>
      </c>
      <c r="W238" s="22" t="s">
        <v>3879</v>
      </c>
      <c r="X238" s="16">
        <v>8</v>
      </c>
      <c r="Y238" s="22" t="s">
        <v>3880</v>
      </c>
      <c r="Z238" s="16"/>
      <c r="AA238" s="18"/>
      <c r="AB238" s="16">
        <v>5</v>
      </c>
      <c r="AC238" s="18" t="s">
        <v>3881</v>
      </c>
      <c r="AD238" s="16">
        <v>5</v>
      </c>
      <c r="AE238" s="18" t="s">
        <v>3882</v>
      </c>
      <c r="AF238" s="16">
        <v>8</v>
      </c>
      <c r="AG238" s="18" t="s">
        <v>3883</v>
      </c>
      <c r="AH238" s="16"/>
      <c r="AI238" s="18"/>
      <c r="AJ238" s="16"/>
      <c r="AK238" s="18"/>
      <c r="AL238" s="16"/>
      <c r="AM238" s="18"/>
      <c r="AN238" s="16"/>
      <c r="AO238" s="18"/>
      <c r="AP238" s="16" t="s">
        <v>79</v>
      </c>
      <c r="AQ238" s="18" t="s">
        <v>3884</v>
      </c>
      <c r="AR238" s="16"/>
      <c r="AS238" s="20">
        <f>SUM(H238,J238,L238,N238,P238,R238,T238,V238,X238,Z238,AB238,AD238,AF238,AH238,AJ238,AL238,AN238)</f>
        <v>87</v>
      </c>
      <c r="AT238" s="14">
        <f>IF(C238="","",DATE(YEAR(C238),MONTH(C238),1))</f>
        <v>46113</v>
      </c>
      <c r="AU238" s="16" t="str">
        <f>IF(AT238="","",TEXT(AT238,"mmmm yyyy"))</f>
        <v>April 2026</v>
      </c>
      <c r="AV238" s="14">
        <f>IF(C238="","",C238-WEEKDAY(C238,2)+1)</f>
        <v>46132</v>
      </c>
      <c r="AW238" s="14">
        <f>IF(AV238="","",AV238+6)</f>
        <v>46138</v>
      </c>
      <c r="AX238" s="16" t="str">
        <f>IF(AV238="","",TEXT(AV238,"dd/mm/yyyy")&amp;" - "&amp;TEXT(AW238,"dd/mm/yyyy"))</f>
        <v>20/04/2026 - 26/04/2026</v>
      </c>
      <c r="AY238" s="16">
        <f>IF(B238="","",COUNTIFS($B$5:B238,B238,$AT$5:AT238,AT238))</f>
        <v>8</v>
      </c>
      <c r="AZ238" s="16">
        <f>IF(B238="","",COUNTIFS($B$5:B238,B238,$AV$5:AV238,AV238))</f>
        <v>1</v>
      </c>
      <c r="BA238" s="16" t="str">
        <f>IF(B238="","",TEXT(AY238,"00")&amp;"|"&amp;B238&amp;"|"&amp;TEXT(AT238,"yyyymmdd"))</f>
        <v>08|Natcha Chai-in|20260401</v>
      </c>
      <c r="BB238" s="16" t="str">
        <f>IF(B238="","",TEXT(AZ238,"00")&amp;"|"&amp;B238&amp;"|"&amp;TEXT(AV238,"yyyymmdd"))</f>
        <v>01|Natcha Chai-in|20260420</v>
      </c>
      <c r="BC238" s="16">
        <f>IF(OR(AQ238="YES",AQ238="Yes",AQ238="Y",AQ238=1),1,0)</f>
        <v>0</v>
      </c>
      <c r="BD238" s="52" t="s">
        <v>3885</v>
      </c>
      <c r="BE238" t="s">
        <v>3886</v>
      </c>
      <c r="BF238" t="s">
        <v>2338</v>
      </c>
    </row>
    <row r="239" spans="1:58" ht="15" customHeight="1">
      <c r="A239" s="12">
        <v>46140.597985266213</v>
      </c>
      <c r="B239" s="13" t="s">
        <v>385</v>
      </c>
      <c r="C239" s="14">
        <v>46137</v>
      </c>
      <c r="D239" s="15">
        <v>0.57986111111111116</v>
      </c>
      <c r="E239" s="15">
        <v>0.58333333333333337</v>
      </c>
      <c r="F239" s="16" t="s">
        <v>3887</v>
      </c>
      <c r="G239" s="17" t="s">
        <v>3888</v>
      </c>
      <c r="H239" s="16">
        <v>10</v>
      </c>
      <c r="I239" s="22" t="s">
        <v>3889</v>
      </c>
      <c r="J239" s="16">
        <v>10</v>
      </c>
      <c r="K239" s="18" t="s">
        <v>3890</v>
      </c>
      <c r="L239" s="16">
        <v>9</v>
      </c>
      <c r="M239" s="18" t="s">
        <v>3891</v>
      </c>
      <c r="N239" s="16">
        <v>10</v>
      </c>
      <c r="O239" s="22" t="s">
        <v>3892</v>
      </c>
      <c r="P239" s="16">
        <v>9</v>
      </c>
      <c r="Q239" s="23" t="s">
        <v>3893</v>
      </c>
      <c r="R239" s="16">
        <v>5</v>
      </c>
      <c r="S239" s="23" t="s">
        <v>3894</v>
      </c>
      <c r="T239" s="16"/>
      <c r="U239" s="18"/>
      <c r="V239" s="16">
        <v>15</v>
      </c>
      <c r="W239" s="22" t="s">
        <v>3895</v>
      </c>
      <c r="X239" s="16">
        <v>9</v>
      </c>
      <c r="Y239" s="22" t="s">
        <v>3896</v>
      </c>
      <c r="Z239" s="16"/>
      <c r="AA239" s="18"/>
      <c r="AB239" s="16">
        <v>5</v>
      </c>
      <c r="AC239" s="18" t="s">
        <v>3897</v>
      </c>
      <c r="AD239" s="16">
        <v>5</v>
      </c>
      <c r="AE239" s="18" t="s">
        <v>3898</v>
      </c>
      <c r="AF239" s="16">
        <v>10</v>
      </c>
      <c r="AG239" s="18" t="s">
        <v>3899</v>
      </c>
      <c r="AH239" s="16"/>
      <c r="AI239" s="18"/>
      <c r="AJ239" s="16"/>
      <c r="AK239" s="18"/>
      <c r="AL239" s="16"/>
      <c r="AM239" s="18"/>
      <c r="AN239" s="16"/>
      <c r="AO239" s="18"/>
      <c r="AP239" s="16" t="s">
        <v>79</v>
      </c>
      <c r="AQ239" s="18" t="s">
        <v>3900</v>
      </c>
      <c r="AR239" s="16"/>
      <c r="AS239" s="20">
        <f>SUM(H239,J239,L239,N239,P239,R239,T239,V239,X239,Z239,AB239,AD239,AF239,AH239,AJ239,AL239,AN239)</f>
        <v>97</v>
      </c>
      <c r="AT239" s="14">
        <f>IF(C239="","",DATE(YEAR(C239),MONTH(C239),1))</f>
        <v>46113</v>
      </c>
      <c r="AU239" s="16" t="str">
        <f>IF(AT239="","",TEXT(AT239,"mmmm yyyy"))</f>
        <v>April 2026</v>
      </c>
      <c r="AV239" s="14">
        <f>IF(C239="","",C239-WEEKDAY(C239,2)+1)</f>
        <v>46132</v>
      </c>
      <c r="AW239" s="14">
        <f>IF(AV239="","",AV239+6)</f>
        <v>46138</v>
      </c>
      <c r="AX239" s="16" t="str">
        <f>IF(AV239="","",TEXT(AV239,"dd/mm/yyyy")&amp;" - "&amp;TEXT(AW239,"dd/mm/yyyy"))</f>
        <v>20/04/2026 - 26/04/2026</v>
      </c>
      <c r="AY239" s="16">
        <f>IF(B239="","",COUNTIFS($B$5:B239,B239,$AT$5:AT239,AT239))</f>
        <v>9</v>
      </c>
      <c r="AZ239" s="16">
        <f>IF(B239="","",COUNTIFS($B$5:B239,B239,$AV$5:AV239,AV239))</f>
        <v>2</v>
      </c>
      <c r="BA239" s="16" t="str">
        <f>IF(B239="","",TEXT(AY239,"00")&amp;"|"&amp;B239&amp;"|"&amp;TEXT(AT239,"yyyymmdd"))</f>
        <v>09|Natcha Chai-in|20260401</v>
      </c>
      <c r="BB239" s="16" t="str">
        <f>IF(B239="","",TEXT(AZ239,"00")&amp;"|"&amp;B239&amp;"|"&amp;TEXT(AV239,"yyyymmdd"))</f>
        <v>02|Natcha Chai-in|20260420</v>
      </c>
      <c r="BC239" s="16">
        <f>IF(OR(AQ239="YES",AQ239="Yes",AQ239="Y",AQ239=1),1,0)</f>
        <v>0</v>
      </c>
      <c r="BD239" s="52" t="s">
        <v>3901</v>
      </c>
      <c r="BE239" t="s">
        <v>3902</v>
      </c>
      <c r="BF239" t="s">
        <v>2338</v>
      </c>
    </row>
    <row r="240" spans="1:58" ht="15" customHeight="1">
      <c r="A240" s="12">
        <v>46140.604394155103</v>
      </c>
      <c r="B240" s="13" t="s">
        <v>385</v>
      </c>
      <c r="C240" s="14">
        <v>46137</v>
      </c>
      <c r="D240" s="15">
        <v>0.59652777777777777</v>
      </c>
      <c r="E240" s="15">
        <v>0.6069444444444444</v>
      </c>
      <c r="F240" s="16" t="s">
        <v>3903</v>
      </c>
      <c r="G240" s="17" t="s">
        <v>3904</v>
      </c>
      <c r="H240" s="16">
        <v>10</v>
      </c>
      <c r="I240" s="22" t="s">
        <v>3873</v>
      </c>
      <c r="J240" s="16">
        <v>10</v>
      </c>
      <c r="K240" s="18" t="s">
        <v>3905</v>
      </c>
      <c r="L240" s="16">
        <v>10</v>
      </c>
      <c r="M240" s="18" t="s">
        <v>3906</v>
      </c>
      <c r="N240" s="16">
        <v>8</v>
      </c>
      <c r="O240" s="22" t="s">
        <v>3907</v>
      </c>
      <c r="P240" s="16">
        <v>7</v>
      </c>
      <c r="Q240" s="23" t="s">
        <v>3908</v>
      </c>
      <c r="R240" s="16">
        <v>3</v>
      </c>
      <c r="S240" s="23" t="s">
        <v>3909</v>
      </c>
      <c r="T240" s="16"/>
      <c r="U240" s="18"/>
      <c r="V240" s="16">
        <v>11</v>
      </c>
      <c r="W240" s="22" t="s">
        <v>3910</v>
      </c>
      <c r="X240" s="16">
        <v>6</v>
      </c>
      <c r="Y240" s="22" t="s">
        <v>3911</v>
      </c>
      <c r="Z240" s="16"/>
      <c r="AA240" s="18"/>
      <c r="AB240" s="16">
        <v>4</v>
      </c>
      <c r="AC240" s="18" t="s">
        <v>3912</v>
      </c>
      <c r="AD240" s="16">
        <v>5</v>
      </c>
      <c r="AE240" s="18" t="s">
        <v>3913</v>
      </c>
      <c r="AF240" s="16">
        <v>8</v>
      </c>
      <c r="AG240" s="18" t="s">
        <v>3914</v>
      </c>
      <c r="AH240" s="16"/>
      <c r="AI240" s="18"/>
      <c r="AJ240" s="16"/>
      <c r="AK240" s="18"/>
      <c r="AL240" s="16"/>
      <c r="AM240" s="18"/>
      <c r="AN240" s="16"/>
      <c r="AO240" s="18"/>
      <c r="AP240" s="16" t="s">
        <v>79</v>
      </c>
      <c r="AQ240" s="18" t="s">
        <v>3915</v>
      </c>
      <c r="AR240" s="16"/>
      <c r="AS240" s="20">
        <f>SUM(H240,J240,L240,N240,P240,R240,T240,V240,X240,Z240,AB240,AD240,AF240,AH240,AJ240,AL240,AN240)</f>
        <v>82</v>
      </c>
      <c r="AT240" s="14">
        <f>IF(C240="","",DATE(YEAR(C240),MONTH(C240),1))</f>
        <v>46113</v>
      </c>
      <c r="AU240" s="16" t="str">
        <f>IF(AT240="","",TEXT(AT240,"mmmm yyyy"))</f>
        <v>April 2026</v>
      </c>
      <c r="AV240" s="14">
        <f>IF(C240="","",C240-WEEKDAY(C240,2)+1)</f>
        <v>46132</v>
      </c>
      <c r="AW240" s="14">
        <f>IF(AV240="","",AV240+6)</f>
        <v>46138</v>
      </c>
      <c r="AX240" s="16" t="str">
        <f>IF(AV240="","",TEXT(AV240,"dd/mm/yyyy")&amp;" - "&amp;TEXT(AW240,"dd/mm/yyyy"))</f>
        <v>20/04/2026 - 26/04/2026</v>
      </c>
      <c r="AY240" s="16">
        <f>IF(B240="","",COUNTIFS($B$5:B240,B240,$AT$5:AT240,AT240))</f>
        <v>10</v>
      </c>
      <c r="AZ240" s="16">
        <f>IF(B240="","",COUNTIFS($B$5:B240,B240,$AV$5:AV240,AV240))</f>
        <v>3</v>
      </c>
      <c r="BA240" s="16" t="str">
        <f>IF(B240="","",TEXT(AY240,"00")&amp;"|"&amp;B240&amp;"|"&amp;TEXT(AT240,"yyyymmdd"))</f>
        <v>10|Natcha Chai-in|20260401</v>
      </c>
      <c r="BB240" s="16" t="str">
        <f>IF(B240="","",TEXT(AZ240,"00")&amp;"|"&amp;B240&amp;"|"&amp;TEXT(AV240,"yyyymmdd"))</f>
        <v>03|Natcha Chai-in|20260420</v>
      </c>
      <c r="BC240" s="16">
        <f>IF(OR(AQ240="YES",AQ240="Yes",AQ240="Y",AQ240=1),1,0)</f>
        <v>0</v>
      </c>
      <c r="BD240" s="52" t="s">
        <v>3916</v>
      </c>
      <c r="BE240" t="s">
        <v>3917</v>
      </c>
      <c r="BF240" t="s">
        <v>2338</v>
      </c>
    </row>
    <row r="241" spans="1:58" ht="15" customHeight="1">
      <c r="A241" s="12">
        <v>46141.574154988433</v>
      </c>
      <c r="B241" s="13" t="s">
        <v>503</v>
      </c>
      <c r="C241" s="14">
        <v>46137</v>
      </c>
      <c r="D241" s="15">
        <v>0.50486111111111109</v>
      </c>
      <c r="E241" s="15">
        <v>0.50902777777777775</v>
      </c>
      <c r="F241" s="16" t="s">
        <v>4106</v>
      </c>
      <c r="G241" s="17" t="s">
        <v>4107</v>
      </c>
      <c r="H241" s="16">
        <v>10</v>
      </c>
      <c r="I241" s="22" t="s">
        <v>4108</v>
      </c>
      <c r="J241" s="16">
        <v>10</v>
      </c>
      <c r="K241" s="18" t="s">
        <v>4109</v>
      </c>
      <c r="L241" s="16">
        <v>10</v>
      </c>
      <c r="M241" s="18" t="s">
        <v>4110</v>
      </c>
      <c r="N241" s="16">
        <v>7</v>
      </c>
      <c r="O241" s="22" t="s">
        <v>4111</v>
      </c>
      <c r="P241" s="16">
        <v>5</v>
      </c>
      <c r="Q241" s="23" t="s">
        <v>4112</v>
      </c>
      <c r="R241" s="16">
        <v>4</v>
      </c>
      <c r="S241" s="23" t="s">
        <v>4113</v>
      </c>
      <c r="T241" s="16"/>
      <c r="U241" s="18"/>
      <c r="V241" s="16">
        <v>5</v>
      </c>
      <c r="W241" s="22" t="s">
        <v>4114</v>
      </c>
      <c r="X241" s="16">
        <v>5</v>
      </c>
      <c r="Y241" s="22" t="s">
        <v>4115</v>
      </c>
      <c r="Z241" s="16"/>
      <c r="AA241" s="18"/>
      <c r="AB241" s="16">
        <v>5</v>
      </c>
      <c r="AC241" s="18" t="s">
        <v>4116</v>
      </c>
      <c r="AD241" s="16">
        <v>4</v>
      </c>
      <c r="AE241" s="18" t="s">
        <v>4117</v>
      </c>
      <c r="AF241" s="16">
        <v>10</v>
      </c>
      <c r="AG241" s="18" t="s">
        <v>4118</v>
      </c>
      <c r="AH241" s="16"/>
      <c r="AI241" s="18"/>
      <c r="AJ241" s="16"/>
      <c r="AK241" s="18"/>
      <c r="AL241" s="16"/>
      <c r="AM241" s="18"/>
      <c r="AN241" s="16"/>
      <c r="AO241" s="18"/>
      <c r="AP241" s="16" t="s">
        <v>79</v>
      </c>
      <c r="AQ241" s="18" t="s">
        <v>4119</v>
      </c>
      <c r="AR241" s="16"/>
      <c r="AS241" s="20">
        <f>SUM(H241,J241,L241,N241,P241,R241,T241,V241,X241,Z241,AB241,AD241,AF241,AH241,AJ241,AL241,AN241)</f>
        <v>75</v>
      </c>
      <c r="AT241" s="14">
        <f>IF(C241="","",DATE(YEAR(C241),MONTH(C241),1))</f>
        <v>46113</v>
      </c>
      <c r="AU241" s="16" t="str">
        <f>IF(AT241="","",TEXT(AT241,"mmmm yyyy"))</f>
        <v>April 2026</v>
      </c>
      <c r="AV241" s="14">
        <f>IF(C241="","",C241-WEEKDAY(C241,2)+1)</f>
        <v>46132</v>
      </c>
      <c r="AW241" s="14">
        <f>IF(AV241="","",AV241+6)</f>
        <v>46138</v>
      </c>
      <c r="AX241" s="16" t="str">
        <f>IF(AV241="","",TEXT(AV241,"dd/mm/yyyy")&amp;" - "&amp;TEXT(AW241,"dd/mm/yyyy"))</f>
        <v>20/04/2026 - 26/04/2026</v>
      </c>
      <c r="AY241" s="16">
        <f>IF(B241="","",COUNTIFS($B$5:B241,B241,$AT$5:AT241,AT241))</f>
        <v>9</v>
      </c>
      <c r="AZ241" s="16">
        <f>IF(B241="","",COUNTIFS($B$5:B241,B241,$AV$5:AV241,AV241))</f>
        <v>3</v>
      </c>
      <c r="BA241" s="16" t="str">
        <f>IF(B241="","",TEXT(AY241,"00")&amp;"|"&amp;B241&amp;"|"&amp;TEXT(AT241,"yyyymmdd"))</f>
        <v>09|Wassana Phothong|20260401</v>
      </c>
      <c r="BB241" s="16" t="str">
        <f>IF(B241="","",TEXT(AZ241,"00")&amp;"|"&amp;B241&amp;"|"&amp;TEXT(AV241,"yyyymmdd"))</f>
        <v>03|Wassana Phothong|20260420</v>
      </c>
      <c r="BC241" s="16">
        <f>IF(OR(AQ241="YES",AQ241="Yes",AQ241="Y",AQ241=1),1,0)</f>
        <v>0</v>
      </c>
      <c r="BD241" s="52" t="s">
        <v>4120</v>
      </c>
      <c r="BE241" t="s">
        <v>4121</v>
      </c>
      <c r="BF241" t="s">
        <v>2338</v>
      </c>
    </row>
    <row r="242" spans="1:58" ht="15" customHeight="1">
      <c r="A242" s="12">
        <v>46141.584667384261</v>
      </c>
      <c r="B242" s="13" t="s">
        <v>503</v>
      </c>
      <c r="C242" s="14">
        <v>46137</v>
      </c>
      <c r="D242" s="15">
        <v>0.58819444444444446</v>
      </c>
      <c r="E242" s="15">
        <v>0.59236111111111112</v>
      </c>
      <c r="F242" s="16" t="s">
        <v>4122</v>
      </c>
      <c r="G242" s="17" t="s">
        <v>4123</v>
      </c>
      <c r="H242" s="16">
        <v>10</v>
      </c>
      <c r="I242" s="22" t="s">
        <v>4124</v>
      </c>
      <c r="J242" s="16">
        <v>10</v>
      </c>
      <c r="K242" s="18" t="s">
        <v>4125</v>
      </c>
      <c r="L242" s="16">
        <v>10</v>
      </c>
      <c r="M242" s="18" t="s">
        <v>4126</v>
      </c>
      <c r="N242" s="16">
        <v>10</v>
      </c>
      <c r="O242" s="22" t="s">
        <v>4127</v>
      </c>
      <c r="P242" s="16">
        <v>8</v>
      </c>
      <c r="Q242" s="23" t="s">
        <v>4128</v>
      </c>
      <c r="R242" s="16">
        <v>4</v>
      </c>
      <c r="S242" s="23" t="s">
        <v>4129</v>
      </c>
      <c r="T242" s="16"/>
      <c r="U242" s="18"/>
      <c r="V242" s="16">
        <v>14</v>
      </c>
      <c r="W242" s="22" t="s">
        <v>4130</v>
      </c>
      <c r="X242" s="16">
        <v>8</v>
      </c>
      <c r="Y242" s="22" t="s">
        <v>4131</v>
      </c>
      <c r="Z242" s="16"/>
      <c r="AA242" s="18"/>
      <c r="AB242" s="16">
        <v>5</v>
      </c>
      <c r="AC242" s="18" t="s">
        <v>4132</v>
      </c>
      <c r="AD242" s="16">
        <v>4</v>
      </c>
      <c r="AE242" s="18" t="s">
        <v>4133</v>
      </c>
      <c r="AF242" s="16">
        <v>10</v>
      </c>
      <c r="AG242" s="18" t="s">
        <v>4134</v>
      </c>
      <c r="AH242" s="16"/>
      <c r="AI242" s="18"/>
      <c r="AJ242" s="16"/>
      <c r="AK242" s="18"/>
      <c r="AL242" s="16"/>
      <c r="AM242" s="18"/>
      <c r="AN242" s="16"/>
      <c r="AO242" s="18"/>
      <c r="AP242" s="16" t="s">
        <v>79</v>
      </c>
      <c r="AQ242" s="18" t="s">
        <v>4135</v>
      </c>
      <c r="AR242" s="16"/>
      <c r="AS242" s="20">
        <f>SUM(H242,J242,L242,N242,P242,R242,T242,V242,X242,Z242,AB242,AD242,AF242,AH242,AJ242,AL242,AN242)</f>
        <v>93</v>
      </c>
      <c r="AT242" s="14">
        <f>IF(C242="","",DATE(YEAR(C242),MONTH(C242),1))</f>
        <v>46113</v>
      </c>
      <c r="AU242" s="16" t="str">
        <f>IF(AT242="","",TEXT(AT242,"mmmm yyyy"))</f>
        <v>April 2026</v>
      </c>
      <c r="AV242" s="14">
        <f>IF(C242="","",C242-WEEKDAY(C242,2)+1)</f>
        <v>46132</v>
      </c>
      <c r="AW242" s="14">
        <f>IF(AV242="","",AV242+6)</f>
        <v>46138</v>
      </c>
      <c r="AX242" s="16" t="str">
        <f>IF(AV242="","",TEXT(AV242,"dd/mm/yyyy")&amp;" - "&amp;TEXT(AW242,"dd/mm/yyyy"))</f>
        <v>20/04/2026 - 26/04/2026</v>
      </c>
      <c r="AY242" s="16">
        <f>IF(B242="","",COUNTIFS($B$5:B242,B242,$AT$5:AT242,AT242))</f>
        <v>10</v>
      </c>
      <c r="AZ242" s="16">
        <f>IF(B242="","",COUNTIFS($B$5:B242,B242,$AV$5:AV242,AV242))</f>
        <v>4</v>
      </c>
      <c r="BA242" s="16" t="str">
        <f>IF(B242="","",TEXT(AY242,"00")&amp;"|"&amp;B242&amp;"|"&amp;TEXT(AT242,"yyyymmdd"))</f>
        <v>10|Wassana Phothong|20260401</v>
      </c>
      <c r="BB242" s="16" t="str">
        <f>IF(B242="","",TEXT(AZ242,"00")&amp;"|"&amp;B242&amp;"|"&amp;TEXT(AV242,"yyyymmdd"))</f>
        <v>04|Wassana Phothong|20260420</v>
      </c>
      <c r="BC242" s="16">
        <f>IF(OR(AQ242="YES",AQ242="Yes",AQ242="Y",AQ242=1),1,0)</f>
        <v>0</v>
      </c>
      <c r="BD242" s="52" t="s">
        <v>4136</v>
      </c>
      <c r="BE242" t="s">
        <v>4137</v>
      </c>
      <c r="BF242" t="s">
        <v>2338</v>
      </c>
    </row>
    <row r="243" spans="1:58" ht="15" customHeight="1">
      <c r="A243" s="12">
        <v>46140.612013460654</v>
      </c>
      <c r="B243" s="13" t="s">
        <v>143</v>
      </c>
      <c r="C243" s="14">
        <v>46138</v>
      </c>
      <c r="D243" s="15">
        <v>0.55277777777777781</v>
      </c>
      <c r="E243" s="15">
        <v>0.55625000000000002</v>
      </c>
      <c r="F243" s="16" t="s">
        <v>3918</v>
      </c>
      <c r="G243" s="17" t="s">
        <v>3919</v>
      </c>
      <c r="H243" s="16">
        <v>10</v>
      </c>
      <c r="I243" s="22" t="s">
        <v>3920</v>
      </c>
      <c r="J243" s="16">
        <v>8</v>
      </c>
      <c r="K243" s="18" t="s">
        <v>3921</v>
      </c>
      <c r="L243" s="16">
        <v>10</v>
      </c>
      <c r="M243" s="18" t="s">
        <v>3922</v>
      </c>
      <c r="N243" s="16">
        <v>8</v>
      </c>
      <c r="O243" s="22" t="s">
        <v>3923</v>
      </c>
      <c r="P243" s="16">
        <v>8</v>
      </c>
      <c r="Q243" s="23" t="s">
        <v>3924</v>
      </c>
      <c r="R243" s="16">
        <v>4</v>
      </c>
      <c r="S243" s="23" t="s">
        <v>3925</v>
      </c>
      <c r="T243" s="16"/>
      <c r="U243" s="18"/>
      <c r="V243" s="16">
        <v>12</v>
      </c>
      <c r="W243" s="22" t="s">
        <v>3926</v>
      </c>
      <c r="X243" s="16">
        <v>8</v>
      </c>
      <c r="Y243" s="22" t="s">
        <v>3927</v>
      </c>
      <c r="Z243" s="16"/>
      <c r="AA243" s="18"/>
      <c r="AB243" s="16">
        <v>5</v>
      </c>
      <c r="AC243" s="18" t="s">
        <v>3928</v>
      </c>
      <c r="AD243" s="16">
        <v>5</v>
      </c>
      <c r="AE243" s="18" t="s">
        <v>3929</v>
      </c>
      <c r="AF243" s="16">
        <v>9</v>
      </c>
      <c r="AG243" s="18" t="s">
        <v>3930</v>
      </c>
      <c r="AH243" s="16"/>
      <c r="AI243" s="18"/>
      <c r="AJ243" s="16"/>
      <c r="AK243" s="18"/>
      <c r="AL243" s="16"/>
      <c r="AM243" s="18"/>
      <c r="AN243" s="16"/>
      <c r="AO243" s="18"/>
      <c r="AP243" s="16" t="s">
        <v>79</v>
      </c>
      <c r="AQ243" s="18" t="s">
        <v>3931</v>
      </c>
      <c r="AR243" s="16"/>
      <c r="AS243" s="20">
        <f>SUM(H243,J243,L243,N243,P243,R243,T243,V243,X243,Z243,AB243,AD243,AF243,AH243,AJ243,AL243,AN243)</f>
        <v>87</v>
      </c>
      <c r="AT243" s="14">
        <f>IF(C243="","",DATE(YEAR(C243),MONTH(C243),1))</f>
        <v>46113</v>
      </c>
      <c r="AU243" s="16" t="str">
        <f>IF(AT243="","",TEXT(AT243,"mmmm yyyy"))</f>
        <v>April 2026</v>
      </c>
      <c r="AV243" s="14">
        <f>IF(C243="","",C243-WEEKDAY(C243,2)+1)</f>
        <v>46132</v>
      </c>
      <c r="AW243" s="14">
        <f>IF(AV243="","",AV243+6)</f>
        <v>46138</v>
      </c>
      <c r="AX243" s="16" t="str">
        <f>IF(AV243="","",TEXT(AV243,"dd/mm/yyyy")&amp;" - "&amp;TEXT(AW243,"dd/mm/yyyy"))</f>
        <v>20/04/2026 - 26/04/2026</v>
      </c>
      <c r="AY243" s="16">
        <f>IF(B243="","",COUNTIFS($B$5:B243,B243,$AT$5:AT243,AT243))</f>
        <v>9</v>
      </c>
      <c r="AZ243" s="16">
        <f>IF(B243="","",COUNTIFS($B$5:B243,B243,$AV$5:AV243,AV243))</f>
        <v>1</v>
      </c>
      <c r="BA243" s="16" t="str">
        <f>IF(B243="","",TEXT(AY243,"00")&amp;"|"&amp;B243&amp;"|"&amp;TEXT(AT243,"yyyymmdd"))</f>
        <v>09|Nattapol Suprom|20260401</v>
      </c>
      <c r="BB243" s="16" t="str">
        <f>IF(B243="","",TEXT(AZ243,"00")&amp;"|"&amp;B243&amp;"|"&amp;TEXT(AV243,"yyyymmdd"))</f>
        <v>01|Nattapol Suprom|20260420</v>
      </c>
      <c r="BC243" s="16">
        <f>IF(OR(AQ243="YES",AQ243="Yes",AQ243="Y",AQ243=1),1,0)</f>
        <v>0</v>
      </c>
      <c r="BD243" s="52" t="s">
        <v>3932</v>
      </c>
      <c r="BE243" t="s">
        <v>3933</v>
      </c>
      <c r="BF243" t="s">
        <v>2338</v>
      </c>
    </row>
    <row r="244" spans="1:58" ht="15" customHeight="1">
      <c r="A244" s="12">
        <v>46140.618680092593</v>
      </c>
      <c r="B244" s="13" t="s">
        <v>143</v>
      </c>
      <c r="C244" s="14">
        <v>46138</v>
      </c>
      <c r="D244" s="15">
        <v>0.4777777777777778</v>
      </c>
      <c r="E244" s="15">
        <v>0.48055555555555562</v>
      </c>
      <c r="F244" s="16" t="s">
        <v>3934</v>
      </c>
      <c r="G244" s="17" t="s">
        <v>3935</v>
      </c>
      <c r="H244" s="16">
        <v>10</v>
      </c>
      <c r="I244" s="22" t="s">
        <v>3920</v>
      </c>
      <c r="J244" s="16">
        <v>8</v>
      </c>
      <c r="K244" s="18" t="s">
        <v>3936</v>
      </c>
      <c r="L244" s="16">
        <v>10</v>
      </c>
      <c r="M244" s="18" t="s">
        <v>3937</v>
      </c>
      <c r="N244" s="16">
        <v>7</v>
      </c>
      <c r="O244" s="22" t="s">
        <v>3938</v>
      </c>
      <c r="P244" s="16">
        <v>6</v>
      </c>
      <c r="Q244" s="23" t="s">
        <v>3939</v>
      </c>
      <c r="R244" s="16">
        <v>3</v>
      </c>
      <c r="S244" s="23" t="s">
        <v>3940</v>
      </c>
      <c r="T244" s="16"/>
      <c r="U244" s="18"/>
      <c r="V244" s="16">
        <v>9</v>
      </c>
      <c r="W244" s="22" t="s">
        <v>3941</v>
      </c>
      <c r="X244" s="16">
        <v>6</v>
      </c>
      <c r="Y244" s="22" t="s">
        <v>3942</v>
      </c>
      <c r="Z244" s="16"/>
      <c r="AA244" s="18"/>
      <c r="AB244" s="16">
        <v>4</v>
      </c>
      <c r="AC244" s="18" t="s">
        <v>3943</v>
      </c>
      <c r="AD244" s="16">
        <v>5</v>
      </c>
      <c r="AE244" s="18" t="s">
        <v>3944</v>
      </c>
      <c r="AF244" s="16">
        <v>7</v>
      </c>
      <c r="AG244" s="18" t="s">
        <v>3945</v>
      </c>
      <c r="AH244" s="16"/>
      <c r="AI244" s="18"/>
      <c r="AJ244" s="16"/>
      <c r="AK244" s="18"/>
      <c r="AL244" s="16"/>
      <c r="AM244" s="18"/>
      <c r="AN244" s="16"/>
      <c r="AO244" s="18"/>
      <c r="AP244" s="16" t="s">
        <v>79</v>
      </c>
      <c r="AQ244" s="18" t="s">
        <v>3946</v>
      </c>
      <c r="AR244" s="16"/>
      <c r="AS244" s="20">
        <f>SUM(H244,J244,L244,N244,P244,R244,T244,V244,X244,Z244,AB244,AD244,AF244,AH244,AJ244,AL244,AN244)</f>
        <v>75</v>
      </c>
      <c r="AT244" s="14">
        <f>IF(C244="","",DATE(YEAR(C244),MONTH(C244),1))</f>
        <v>46113</v>
      </c>
      <c r="AU244" s="16" t="str">
        <f>IF(AT244="","",TEXT(AT244,"mmmm yyyy"))</f>
        <v>April 2026</v>
      </c>
      <c r="AV244" s="14">
        <f>IF(C244="","",C244-WEEKDAY(C244,2)+1)</f>
        <v>46132</v>
      </c>
      <c r="AW244" s="14">
        <f>IF(AV244="","",AV244+6)</f>
        <v>46138</v>
      </c>
      <c r="AX244" s="16" t="str">
        <f>IF(AV244="","",TEXT(AV244,"dd/mm/yyyy")&amp;" - "&amp;TEXT(AW244,"dd/mm/yyyy"))</f>
        <v>20/04/2026 - 26/04/2026</v>
      </c>
      <c r="AY244" s="16">
        <f>IF(B244="","",COUNTIFS($B$5:B244,B244,$AT$5:AT244,AT244))</f>
        <v>10</v>
      </c>
      <c r="AZ244" s="16">
        <f>IF(B244="","",COUNTIFS($B$5:B244,B244,$AV$5:AV244,AV244))</f>
        <v>2</v>
      </c>
      <c r="BA244" s="16" t="str">
        <f>IF(B244="","",TEXT(AY244,"00")&amp;"|"&amp;B244&amp;"|"&amp;TEXT(AT244,"yyyymmdd"))</f>
        <v>10|Nattapol Suprom|20260401</v>
      </c>
      <c r="BB244" s="16" t="str">
        <f>IF(B244="","",TEXT(AZ244,"00")&amp;"|"&amp;B244&amp;"|"&amp;TEXT(AV244,"yyyymmdd"))</f>
        <v>02|Nattapol Suprom|20260420</v>
      </c>
      <c r="BC244" s="16">
        <f>IF(OR(AQ244="YES",AQ244="Yes",AQ244="Y",AQ244=1),1,0)</f>
        <v>0</v>
      </c>
      <c r="BD244" s="52" t="s">
        <v>3947</v>
      </c>
      <c r="BE244" t="s">
        <v>3948</v>
      </c>
      <c r="BF244" t="s">
        <v>2338</v>
      </c>
    </row>
    <row r="245" spans="1:58" ht="15" customHeight="1">
      <c r="A245" s="12">
        <v>46150.479039942133</v>
      </c>
      <c r="B245" s="13" t="s">
        <v>2321</v>
      </c>
      <c r="C245" s="14">
        <v>46143</v>
      </c>
      <c r="D245" s="15">
        <v>0.82916666666666672</v>
      </c>
      <c r="E245" s="15">
        <v>0.83611111111111114</v>
      </c>
      <c r="F245" s="16" t="s">
        <v>4155</v>
      </c>
      <c r="G245" s="17" t="s">
        <v>4156</v>
      </c>
      <c r="H245" s="16">
        <v>10</v>
      </c>
      <c r="I245" s="22" t="s">
        <v>4157</v>
      </c>
      <c r="J245" s="16">
        <v>10</v>
      </c>
      <c r="K245" s="18" t="s">
        <v>4141</v>
      </c>
      <c r="L245" s="16">
        <v>10</v>
      </c>
      <c r="M245" s="18" t="s">
        <v>4158</v>
      </c>
      <c r="N245" s="16">
        <v>10</v>
      </c>
      <c r="O245" s="22" t="s">
        <v>4159</v>
      </c>
      <c r="P245" s="16">
        <v>8</v>
      </c>
      <c r="Q245" s="23" t="s">
        <v>4160</v>
      </c>
      <c r="R245" s="16">
        <v>5</v>
      </c>
      <c r="S245" s="23" t="s">
        <v>4161</v>
      </c>
      <c r="T245" s="16"/>
      <c r="U245" s="18"/>
      <c r="V245" s="16">
        <v>15</v>
      </c>
      <c r="W245" s="22" t="s">
        <v>4162</v>
      </c>
      <c r="X245" s="16">
        <v>8</v>
      </c>
      <c r="Y245" s="22" t="s">
        <v>4163</v>
      </c>
      <c r="Z245" s="16"/>
      <c r="AA245" s="18"/>
      <c r="AB245" s="16">
        <v>5</v>
      </c>
      <c r="AC245" s="18" t="s">
        <v>4164</v>
      </c>
      <c r="AD245" s="16">
        <v>4</v>
      </c>
      <c r="AE245" s="18" t="s">
        <v>4165</v>
      </c>
      <c r="AF245" s="16">
        <v>9</v>
      </c>
      <c r="AG245" s="18" t="s">
        <v>4166</v>
      </c>
      <c r="AH245" s="16"/>
      <c r="AI245" s="18"/>
      <c r="AJ245" s="16"/>
      <c r="AK245" s="18"/>
      <c r="AL245" s="16"/>
      <c r="AM245" s="18"/>
      <c r="AN245" s="16"/>
      <c r="AO245" s="18"/>
      <c r="AP245" s="16" t="s">
        <v>79</v>
      </c>
      <c r="AQ245" s="18" t="s">
        <v>4167</v>
      </c>
      <c r="AR245" s="16"/>
      <c r="AS245" s="20">
        <f>SUM(H245,J245,L245,N245,P245,R245,T245,V245,X245,Z245,AB245,AD245,AF245,AH245,AJ245,AL245,AN245)</f>
        <v>94</v>
      </c>
      <c r="AT245" s="14">
        <f>IF(C245="","",DATE(YEAR(C245),MONTH(C245),1))</f>
        <v>46143</v>
      </c>
      <c r="AU245" s="16" t="str">
        <f>IF(AT245="","",TEXT(AT245,"mmmm yyyy"))</f>
        <v>May 2026</v>
      </c>
      <c r="AV245" s="14">
        <f>IF(C245="","",C245-WEEKDAY(C245,2)+1)</f>
        <v>46139</v>
      </c>
      <c r="AW245" s="14">
        <f>IF(AV245="","",AV245+6)</f>
        <v>46145</v>
      </c>
      <c r="AX245" s="16" t="str">
        <f>IF(AV245="","",TEXT(AV245,"dd/mm/yyyy")&amp;" - "&amp;TEXT(AW245,"dd/mm/yyyy"))</f>
        <v>27/04/2026 - 03/05/2026</v>
      </c>
      <c r="AY245" s="16">
        <f>IF(B245="","",COUNTIFS($B$5:B245,B245,$AT$5:AT245,AT245))</f>
        <v>1</v>
      </c>
      <c r="AZ245" s="16">
        <f>IF(B245="","",COUNTIFS($B$5:B245,B245,$AV$5:AV245,AV245))</f>
        <v>1</v>
      </c>
      <c r="BA245" s="16" t="str">
        <f>IF(B245="","",TEXT(AY245,"00")&amp;"|"&amp;B245&amp;"|"&amp;TEXT(AT245,"yyyymmdd"))</f>
        <v>01|Anucha Makundin|20260501</v>
      </c>
      <c r="BB245" s="16" t="str">
        <f>IF(B245="","",TEXT(AZ245,"00")&amp;"|"&amp;B245&amp;"|"&amp;TEXT(AV245,"yyyymmdd"))</f>
        <v>01|Anucha Makundin|20260427</v>
      </c>
      <c r="BC245" s="16">
        <f>IF(OR(AQ245="YES",AQ245="Yes",AQ245="Y",AQ245=1),1,0)</f>
        <v>0</v>
      </c>
      <c r="BD245" s="52" t="s">
        <v>4168</v>
      </c>
      <c r="BE245" t="s">
        <v>4169</v>
      </c>
      <c r="BF245" t="s">
        <v>4154</v>
      </c>
    </row>
    <row r="246" spans="1:58" ht="15" customHeight="1">
      <c r="A246" s="12">
        <v>46150.451277048611</v>
      </c>
      <c r="B246" s="13" t="s">
        <v>2321</v>
      </c>
      <c r="C246" s="14">
        <v>46144</v>
      </c>
      <c r="D246" s="15">
        <v>0.7368055555555556</v>
      </c>
      <c r="E246" s="15">
        <v>0.74583333333333335</v>
      </c>
      <c r="F246" s="16" t="s">
        <v>4138</v>
      </c>
      <c r="G246" s="17" t="s">
        <v>4139</v>
      </c>
      <c r="H246" s="16">
        <v>10</v>
      </c>
      <c r="I246" s="22" t="s">
        <v>4140</v>
      </c>
      <c r="J246" s="16">
        <v>10</v>
      </c>
      <c r="K246" s="18" t="s">
        <v>4141</v>
      </c>
      <c r="L246" s="16">
        <v>10</v>
      </c>
      <c r="M246" s="18" t="s">
        <v>4142</v>
      </c>
      <c r="N246" s="16">
        <v>10</v>
      </c>
      <c r="O246" s="22" t="s">
        <v>4143</v>
      </c>
      <c r="P246" s="16">
        <v>8</v>
      </c>
      <c r="Q246" s="23" t="s">
        <v>4144</v>
      </c>
      <c r="R246" s="16">
        <v>5</v>
      </c>
      <c r="S246" s="23" t="s">
        <v>4145</v>
      </c>
      <c r="T246" s="16"/>
      <c r="U246" s="18"/>
      <c r="V246" s="16">
        <v>14</v>
      </c>
      <c r="W246" s="22" t="s">
        <v>4146</v>
      </c>
      <c r="X246" s="16">
        <v>7</v>
      </c>
      <c r="Y246" s="22" t="s">
        <v>4147</v>
      </c>
      <c r="Z246" s="16"/>
      <c r="AA246" s="18"/>
      <c r="AB246" s="16">
        <v>5</v>
      </c>
      <c r="AC246" s="18" t="s">
        <v>4148</v>
      </c>
      <c r="AD246" s="16">
        <v>4</v>
      </c>
      <c r="AE246" s="18" t="s">
        <v>4149</v>
      </c>
      <c r="AF246" s="16">
        <v>8</v>
      </c>
      <c r="AG246" s="18" t="s">
        <v>4150</v>
      </c>
      <c r="AH246" s="16"/>
      <c r="AI246" s="18"/>
      <c r="AJ246" s="16"/>
      <c r="AK246" s="18"/>
      <c r="AL246" s="16"/>
      <c r="AM246" s="18"/>
      <c r="AN246" s="16"/>
      <c r="AO246" s="18"/>
      <c r="AP246" s="16" t="s">
        <v>79</v>
      </c>
      <c r="AQ246" s="18" t="s">
        <v>4151</v>
      </c>
      <c r="AR246" s="16"/>
      <c r="AS246" s="20">
        <f>SUM(H246,J246,L246,N246,P246,R246,T246,V246,X246,Z246,AB246,AD246,AF246,AH246,AJ246,AL246,AN246)</f>
        <v>91</v>
      </c>
      <c r="AT246" s="14">
        <f>IF(C246="","",DATE(YEAR(C246),MONTH(C246),1))</f>
        <v>46143</v>
      </c>
      <c r="AU246" s="16" t="str">
        <f>IF(AT246="","",TEXT(AT246,"mmmm yyyy"))</f>
        <v>May 2026</v>
      </c>
      <c r="AV246" s="14">
        <f>IF(C246="","",C246-WEEKDAY(C246,2)+1)</f>
        <v>46139</v>
      </c>
      <c r="AW246" s="14">
        <f>IF(AV246="","",AV246+6)</f>
        <v>46145</v>
      </c>
      <c r="AX246" s="16" t="str">
        <f>IF(AV246="","",TEXT(AV246,"dd/mm/yyyy")&amp;" - "&amp;TEXT(AW246,"dd/mm/yyyy"))</f>
        <v>27/04/2026 - 03/05/2026</v>
      </c>
      <c r="AY246" s="16">
        <f>IF(B246="","",COUNTIFS($B$5:B246,B246,$AT$5:AT246,AT246))</f>
        <v>2</v>
      </c>
      <c r="AZ246" s="16">
        <f>IF(B246="","",COUNTIFS($B$5:B246,B246,$AV$5:AV246,AV246))</f>
        <v>2</v>
      </c>
      <c r="BA246" s="16" t="str">
        <f>IF(B246="","",TEXT(AY246,"00")&amp;"|"&amp;B246&amp;"|"&amp;TEXT(AT246,"yyyymmdd"))</f>
        <v>02|Anucha Makundin|20260501</v>
      </c>
      <c r="BB246" s="16" t="str">
        <f>IF(B246="","",TEXT(AZ246,"00")&amp;"|"&amp;B246&amp;"|"&amp;TEXT(AV246,"yyyymmdd"))</f>
        <v>02|Anucha Makundin|20260427</v>
      </c>
      <c r="BC246" s="16">
        <f>IF(OR(AQ246="YES",AQ246="Yes",AQ246="Y",AQ246=1),1,0)</f>
        <v>0</v>
      </c>
      <c r="BD246" s="52" t="s">
        <v>4152</v>
      </c>
      <c r="BE246" t="s">
        <v>4153</v>
      </c>
      <c r="BF246" t="s">
        <v>4154</v>
      </c>
    </row>
    <row r="247" spans="1:58" ht="15" customHeight="1">
      <c r="A247" s="12">
        <v>46150.580932488418</v>
      </c>
      <c r="B247" s="13" t="s">
        <v>59</v>
      </c>
      <c r="C247" s="14">
        <v>46144</v>
      </c>
      <c r="D247" s="15">
        <v>0.47430555555555548</v>
      </c>
      <c r="E247" s="15">
        <v>0.47916666666666669</v>
      </c>
      <c r="F247" s="16" t="s">
        <v>4170</v>
      </c>
      <c r="G247" s="17" t="s">
        <v>4171</v>
      </c>
      <c r="H247" s="16">
        <v>10</v>
      </c>
      <c r="I247" s="22" t="s">
        <v>4172</v>
      </c>
      <c r="J247" s="16">
        <v>10</v>
      </c>
      <c r="K247" s="18" t="s">
        <v>4173</v>
      </c>
      <c r="L247" s="16">
        <v>10</v>
      </c>
      <c r="M247" s="18" t="s">
        <v>4174</v>
      </c>
      <c r="N247" s="16">
        <v>10</v>
      </c>
      <c r="O247" s="22" t="s">
        <v>4175</v>
      </c>
      <c r="P247" s="16">
        <v>9</v>
      </c>
      <c r="Q247" s="23" t="s">
        <v>4176</v>
      </c>
      <c r="R247" s="16">
        <v>5</v>
      </c>
      <c r="S247" s="23" t="s">
        <v>4177</v>
      </c>
      <c r="T247" s="16"/>
      <c r="U247" s="18"/>
      <c r="V247" s="16">
        <v>15</v>
      </c>
      <c r="W247" s="22" t="s">
        <v>4178</v>
      </c>
      <c r="X247" s="16">
        <v>9</v>
      </c>
      <c r="Y247" s="22" t="s">
        <v>4179</v>
      </c>
      <c r="Z247" s="16"/>
      <c r="AA247" s="18"/>
      <c r="AB247" s="16">
        <v>5</v>
      </c>
      <c r="AC247" s="18" t="s">
        <v>4180</v>
      </c>
      <c r="AD247" s="16">
        <v>4</v>
      </c>
      <c r="AE247" s="18" t="s">
        <v>4181</v>
      </c>
      <c r="AF247" s="16">
        <v>10</v>
      </c>
      <c r="AG247" s="18" t="s">
        <v>4182</v>
      </c>
      <c r="AH247" s="16"/>
      <c r="AI247" s="18"/>
      <c r="AJ247" s="16"/>
      <c r="AK247" s="18"/>
      <c r="AL247" s="16"/>
      <c r="AM247" s="18"/>
      <c r="AN247" s="16"/>
      <c r="AO247" s="18"/>
      <c r="AP247" s="16" t="s">
        <v>79</v>
      </c>
      <c r="AQ247" s="18" t="s">
        <v>4183</v>
      </c>
      <c r="AR247" s="16"/>
      <c r="AS247" s="20">
        <f>SUM(H247,J247,L247,N247,P247,R247,T247,V247,X247,Z247,AB247,AD247,AF247,AH247,AJ247,AL247,AN247)</f>
        <v>97</v>
      </c>
      <c r="AT247" s="14">
        <f>IF(C247="","",DATE(YEAR(C247),MONTH(C247),1))</f>
        <v>46143</v>
      </c>
      <c r="AU247" s="16" t="str">
        <f>IF(AT247="","",TEXT(AT247,"mmmm yyyy"))</f>
        <v>May 2026</v>
      </c>
      <c r="AV247" s="14">
        <f>IF(C247="","",C247-WEEKDAY(C247,2)+1)</f>
        <v>46139</v>
      </c>
      <c r="AW247" s="14">
        <f>IF(AV247="","",AV247+6)</f>
        <v>46145</v>
      </c>
      <c r="AX247" s="16" t="str">
        <f>IF(AV247="","",TEXT(AV247,"dd/mm/yyyy")&amp;" - "&amp;TEXT(AW247,"dd/mm/yyyy"))</f>
        <v>27/04/2026 - 03/05/2026</v>
      </c>
      <c r="AY247" s="16">
        <f>IF(B247="","",COUNTIFS($B$5:B247,B247,$AT$5:AT247,AT247))</f>
        <v>1</v>
      </c>
      <c r="AZ247" s="16">
        <f>IF(B247="","",COUNTIFS($B$5:B247,B247,$AV$5:AV247,AV247))</f>
        <v>1</v>
      </c>
      <c r="BA247" s="16" t="str">
        <f>IF(B247="","",TEXT(AY247,"00")&amp;"|"&amp;B247&amp;"|"&amp;TEXT(AT247,"yyyymmdd"))</f>
        <v>01|Chatkonnaphat Bhusomya|20260501</v>
      </c>
      <c r="BB247" s="16" t="str">
        <f>IF(B247="","",TEXT(AZ247,"00")&amp;"|"&amp;B247&amp;"|"&amp;TEXT(AV247,"yyyymmdd"))</f>
        <v>01|Chatkonnaphat Bhusomya|20260427</v>
      </c>
      <c r="BC247" s="16">
        <f>IF(OR(AQ247="YES",AQ247="Yes",AQ247="Y",AQ247=1),1,0)</f>
        <v>0</v>
      </c>
      <c r="BD247" s="52" t="s">
        <v>4184</v>
      </c>
      <c r="BE247" t="s">
        <v>4185</v>
      </c>
      <c r="BF247" t="s">
        <v>4154</v>
      </c>
    </row>
    <row r="248" spans="1:58" ht="15" customHeight="1">
      <c r="A248" s="12">
        <v>46150.653230648153</v>
      </c>
      <c r="B248" s="13" t="s">
        <v>59</v>
      </c>
      <c r="C248" s="14">
        <v>46144</v>
      </c>
      <c r="D248" s="15">
        <v>0.41388888888888892</v>
      </c>
      <c r="E248" s="15">
        <v>0.42152777777777778</v>
      </c>
      <c r="F248" s="16" t="s">
        <v>4186</v>
      </c>
      <c r="G248" s="17" t="s">
        <v>4187</v>
      </c>
      <c r="H248" s="16">
        <v>10</v>
      </c>
      <c r="I248" s="22" t="s">
        <v>4188</v>
      </c>
      <c r="J248" s="16">
        <v>10</v>
      </c>
      <c r="K248" s="18" t="s">
        <v>4189</v>
      </c>
      <c r="L248" s="16">
        <v>10</v>
      </c>
      <c r="M248" s="18" t="s">
        <v>4190</v>
      </c>
      <c r="N248" s="16">
        <v>10</v>
      </c>
      <c r="O248" s="22" t="s">
        <v>4191</v>
      </c>
      <c r="P248" s="16">
        <v>9</v>
      </c>
      <c r="Q248" s="23" t="s">
        <v>4192</v>
      </c>
      <c r="R248" s="16">
        <v>5</v>
      </c>
      <c r="S248" s="23" t="s">
        <v>4193</v>
      </c>
      <c r="T248" s="16"/>
      <c r="U248" s="18"/>
      <c r="V248" s="16">
        <v>14</v>
      </c>
      <c r="W248" s="22" t="s">
        <v>4194</v>
      </c>
      <c r="X248" s="16">
        <v>10</v>
      </c>
      <c r="Y248" s="22" t="s">
        <v>4195</v>
      </c>
      <c r="Z248" s="16"/>
      <c r="AA248" s="18"/>
      <c r="AB248" s="16">
        <v>5</v>
      </c>
      <c r="AC248" s="18" t="s">
        <v>4196</v>
      </c>
      <c r="AD248" s="16">
        <v>5</v>
      </c>
      <c r="AE248" s="18" t="s">
        <v>4197</v>
      </c>
      <c r="AF248" s="16">
        <v>10</v>
      </c>
      <c r="AG248" s="18" t="s">
        <v>4198</v>
      </c>
      <c r="AH248" s="16"/>
      <c r="AI248" s="18"/>
      <c r="AJ248" s="16"/>
      <c r="AK248" s="18"/>
      <c r="AL248" s="16"/>
      <c r="AM248" s="18"/>
      <c r="AN248" s="16"/>
      <c r="AO248" s="18"/>
      <c r="AP248" s="16" t="s">
        <v>79</v>
      </c>
      <c r="AQ248" s="18" t="s">
        <v>4199</v>
      </c>
      <c r="AR248" s="16"/>
      <c r="AS248" s="20">
        <f>SUM(H248,J248,L248,N248,P248,R248,T248,V248,X248,Z248,AB248,AD248,AF248,AH248,AJ248,AL248,AN248)</f>
        <v>98</v>
      </c>
      <c r="AT248" s="14">
        <f>IF(C248="","",DATE(YEAR(C248),MONTH(C248),1))</f>
        <v>46143</v>
      </c>
      <c r="AU248" s="16" t="str">
        <f>IF(AT248="","",TEXT(AT248,"mmmm yyyy"))</f>
        <v>May 2026</v>
      </c>
      <c r="AV248" s="14">
        <f>IF(C248="","",C248-WEEKDAY(C248,2)+1)</f>
        <v>46139</v>
      </c>
      <c r="AW248" s="14">
        <f>IF(AV248="","",AV248+6)</f>
        <v>46145</v>
      </c>
      <c r="AX248" s="16" t="str">
        <f>IF(AV248="","",TEXT(AV248,"dd/mm/yyyy")&amp;" - "&amp;TEXT(AW248,"dd/mm/yyyy"))</f>
        <v>27/04/2026 - 03/05/2026</v>
      </c>
      <c r="AY248" s="16">
        <f>IF(B248="","",COUNTIFS($B$5:B248,B248,$AT$5:AT248,AT248))</f>
        <v>2</v>
      </c>
      <c r="AZ248" s="16">
        <f>IF(B248="","",COUNTIFS($B$5:B248,B248,$AV$5:AV248,AV248))</f>
        <v>2</v>
      </c>
      <c r="BA248" s="16" t="str">
        <f>IF(B248="","",TEXT(AY248,"00")&amp;"|"&amp;B248&amp;"|"&amp;TEXT(AT248,"yyyymmdd"))</f>
        <v>02|Chatkonnaphat Bhusomya|20260501</v>
      </c>
      <c r="BB248" s="16" t="str">
        <f>IF(B248="","",TEXT(AZ248,"00")&amp;"|"&amp;B248&amp;"|"&amp;TEXT(AV248,"yyyymmdd"))</f>
        <v>02|Chatkonnaphat Bhusomya|20260427</v>
      </c>
      <c r="BC248" s="16">
        <f>IF(OR(AQ248="YES",AQ248="Yes",AQ248="Y",AQ248=1),1,0)</f>
        <v>0</v>
      </c>
      <c r="BD248" s="52" t="s">
        <v>4200</v>
      </c>
      <c r="BE248" t="s">
        <v>4201</v>
      </c>
      <c r="BF248" t="s">
        <v>4154</v>
      </c>
    </row>
    <row r="249" spans="1:58" ht="15" customHeight="1">
      <c r="A249" s="12">
        <v>46150.68635423611</v>
      </c>
      <c r="B249" s="13" t="s">
        <v>123</v>
      </c>
      <c r="C249" s="14">
        <v>46144</v>
      </c>
      <c r="D249" s="15">
        <v>0.83333333333333337</v>
      </c>
      <c r="E249" s="15">
        <v>0.84097222222222223</v>
      </c>
      <c r="F249" s="16" t="s">
        <v>4202</v>
      </c>
      <c r="G249" s="17" t="s">
        <v>4203</v>
      </c>
      <c r="H249" s="16">
        <v>10</v>
      </c>
      <c r="I249" s="22" t="s">
        <v>4204</v>
      </c>
      <c r="J249" s="16">
        <v>10</v>
      </c>
      <c r="K249" s="18" t="s">
        <v>4173</v>
      </c>
      <c r="L249" s="16">
        <v>10</v>
      </c>
      <c r="M249" s="18" t="s">
        <v>4205</v>
      </c>
      <c r="N249" s="16">
        <v>9</v>
      </c>
      <c r="O249" s="22" t="s">
        <v>4206</v>
      </c>
      <c r="P249" s="16">
        <v>8</v>
      </c>
      <c r="Q249" s="23" t="s">
        <v>4207</v>
      </c>
      <c r="R249" s="16">
        <v>4</v>
      </c>
      <c r="S249" s="23" t="s">
        <v>4208</v>
      </c>
      <c r="T249" s="16"/>
      <c r="U249" s="18"/>
      <c r="V249" s="16">
        <v>13</v>
      </c>
      <c r="W249" s="22" t="s">
        <v>4209</v>
      </c>
      <c r="X249" s="16">
        <v>9</v>
      </c>
      <c r="Y249" s="22" t="s">
        <v>4210</v>
      </c>
      <c r="Z249" s="16"/>
      <c r="AA249" s="18"/>
      <c r="AB249" s="16">
        <v>5</v>
      </c>
      <c r="AC249" s="18" t="s">
        <v>4211</v>
      </c>
      <c r="AD249" s="16">
        <v>4</v>
      </c>
      <c r="AE249" s="18" t="s">
        <v>4212</v>
      </c>
      <c r="AF249" s="16">
        <v>9</v>
      </c>
      <c r="AG249" s="18" t="s">
        <v>4213</v>
      </c>
      <c r="AH249" s="16"/>
      <c r="AI249" s="18"/>
      <c r="AJ249" s="16"/>
      <c r="AK249" s="18"/>
      <c r="AL249" s="16"/>
      <c r="AM249" s="18"/>
      <c r="AN249" s="16"/>
      <c r="AO249" s="18"/>
      <c r="AP249" s="16" t="s">
        <v>79</v>
      </c>
      <c r="AQ249" s="18" t="s">
        <v>4214</v>
      </c>
      <c r="AR249" s="16"/>
      <c r="AS249" s="20">
        <f>SUM(H249,J249,L249,N249,P249,R249,T249,V249,X249,Z249,AB249,AD249,AF249,AH249,AJ249,AL249,AN249)</f>
        <v>91</v>
      </c>
      <c r="AT249" s="14">
        <f>IF(C249="","",DATE(YEAR(C249),MONTH(C249),1))</f>
        <v>46143</v>
      </c>
      <c r="AU249" s="16" t="str">
        <f>IF(AT249="","",TEXT(AT249,"mmmm yyyy"))</f>
        <v>May 2026</v>
      </c>
      <c r="AV249" s="14">
        <f>IF(C249="","",C249-WEEKDAY(C249,2)+1)</f>
        <v>46139</v>
      </c>
      <c r="AW249" s="14">
        <f>IF(AV249="","",AV249+6)</f>
        <v>46145</v>
      </c>
      <c r="AX249" s="16" t="str">
        <f>IF(AV249="","",TEXT(AV249,"dd/mm/yyyy")&amp;" - "&amp;TEXT(AW249,"dd/mm/yyyy"))</f>
        <v>27/04/2026 - 03/05/2026</v>
      </c>
      <c r="AY249" s="16">
        <f>IF(B249="","",COUNTIFS($B$5:B249,B249,$AT$5:AT249,AT249))</f>
        <v>1</v>
      </c>
      <c r="AZ249" s="16">
        <f>IF(B249="","",COUNTIFS($B$5:B249,B249,$AV$5:AV249,AV249))</f>
        <v>1</v>
      </c>
      <c r="BA249" s="16" t="str">
        <f>IF(B249="","",TEXT(AY249,"00")&amp;"|"&amp;B249&amp;"|"&amp;TEXT(AT249,"yyyymmdd"))</f>
        <v>01|Jariyawadee Taboodda|20260501</v>
      </c>
      <c r="BB249" s="16" t="str">
        <f>IF(B249="","",TEXT(AZ249,"00")&amp;"|"&amp;B249&amp;"|"&amp;TEXT(AV249,"yyyymmdd"))</f>
        <v>01|Jariyawadee Taboodda|20260427</v>
      </c>
      <c r="BC249" s="16">
        <f>IF(OR(AQ249="YES",AQ249="Yes",AQ249="Y",AQ249=1),1,0)</f>
        <v>0</v>
      </c>
      <c r="BD249" s="52" t="s">
        <v>4215</v>
      </c>
      <c r="BE249" t="s">
        <v>4216</v>
      </c>
      <c r="BF249" t="s">
        <v>4154</v>
      </c>
    </row>
    <row r="250" spans="1:58" ht="15" customHeight="1">
      <c r="A250" s="12">
        <v>46150.710068564818</v>
      </c>
      <c r="B250" s="13" t="s">
        <v>123</v>
      </c>
      <c r="C250" s="14">
        <v>46144</v>
      </c>
      <c r="D250" s="15">
        <v>0.77638888888888891</v>
      </c>
      <c r="E250" s="15">
        <v>0.78472222222222221</v>
      </c>
      <c r="F250" s="16" t="s">
        <v>4217</v>
      </c>
      <c r="G250" s="17" t="s">
        <v>4218</v>
      </c>
      <c r="H250" s="16">
        <v>10</v>
      </c>
      <c r="I250" s="22" t="s">
        <v>4204</v>
      </c>
      <c r="J250" s="16">
        <v>10</v>
      </c>
      <c r="K250" s="18" t="s">
        <v>4173</v>
      </c>
      <c r="L250" s="16">
        <v>10</v>
      </c>
      <c r="M250" s="18" t="s">
        <v>4219</v>
      </c>
      <c r="N250" s="16">
        <v>10</v>
      </c>
      <c r="O250" s="22" t="s">
        <v>4220</v>
      </c>
      <c r="P250" s="16">
        <v>8</v>
      </c>
      <c r="Q250" s="23" t="s">
        <v>4221</v>
      </c>
      <c r="R250" s="16">
        <v>4</v>
      </c>
      <c r="S250" s="23" t="s">
        <v>4222</v>
      </c>
      <c r="T250" s="16"/>
      <c r="U250" s="18"/>
      <c r="V250" s="16">
        <v>15</v>
      </c>
      <c r="W250" s="22" t="s">
        <v>4223</v>
      </c>
      <c r="X250" s="16">
        <v>8</v>
      </c>
      <c r="Y250" s="22" t="s">
        <v>4224</v>
      </c>
      <c r="Z250" s="16"/>
      <c r="AA250" s="18"/>
      <c r="AB250" s="16">
        <v>5</v>
      </c>
      <c r="AC250" s="18" t="s">
        <v>4211</v>
      </c>
      <c r="AD250" s="16">
        <v>5</v>
      </c>
      <c r="AE250" s="18" t="s">
        <v>4225</v>
      </c>
      <c r="AF250" s="16">
        <v>9</v>
      </c>
      <c r="AG250" s="18" t="s">
        <v>4226</v>
      </c>
      <c r="AH250" s="16"/>
      <c r="AI250" s="18"/>
      <c r="AJ250" s="16"/>
      <c r="AK250" s="18"/>
      <c r="AL250" s="16"/>
      <c r="AM250" s="18"/>
      <c r="AN250" s="16"/>
      <c r="AO250" s="18"/>
      <c r="AP250" s="16" t="s">
        <v>79</v>
      </c>
      <c r="AQ250" s="18" t="s">
        <v>4227</v>
      </c>
      <c r="AR250" s="16"/>
      <c r="AS250" s="20">
        <f>SUM(H250,J250,L250,N250,P250,R250,T250,V250,X250,Z250,AB250,AD250,AF250,AH250,AJ250,AL250,AN250)</f>
        <v>94</v>
      </c>
      <c r="AT250" s="14">
        <f>IF(C250="","",DATE(YEAR(C250),MONTH(C250),1))</f>
        <v>46143</v>
      </c>
      <c r="AU250" s="16" t="str">
        <f>IF(AT250="","",TEXT(AT250,"mmmm yyyy"))</f>
        <v>May 2026</v>
      </c>
      <c r="AV250" s="14">
        <f>IF(C250="","",C250-WEEKDAY(C250,2)+1)</f>
        <v>46139</v>
      </c>
      <c r="AW250" s="14">
        <f>IF(AV250="","",AV250+6)</f>
        <v>46145</v>
      </c>
      <c r="AX250" s="16" t="str">
        <f>IF(AV250="","",TEXT(AV250,"dd/mm/yyyy")&amp;" - "&amp;TEXT(AW250,"dd/mm/yyyy"))</f>
        <v>27/04/2026 - 03/05/2026</v>
      </c>
      <c r="AY250" s="16">
        <f>IF(B250="","",COUNTIFS($B$5:B250,B250,$AT$5:AT250,AT250))</f>
        <v>2</v>
      </c>
      <c r="AZ250" s="16">
        <f>IF(B250="","",COUNTIFS($B$5:B250,B250,$AV$5:AV250,AV250))</f>
        <v>2</v>
      </c>
      <c r="BA250" s="16" t="str">
        <f>IF(B250="","",TEXT(AY250,"00")&amp;"|"&amp;B250&amp;"|"&amp;TEXT(AT250,"yyyymmdd"))</f>
        <v>02|Jariyawadee Taboodda|20260501</v>
      </c>
      <c r="BB250" s="16" t="str">
        <f>IF(B250="","",TEXT(AZ250,"00")&amp;"|"&amp;B250&amp;"|"&amp;TEXT(AV250,"yyyymmdd"))</f>
        <v>02|Jariyawadee Taboodda|20260427</v>
      </c>
      <c r="BC250" s="16">
        <f>IF(OR(AQ250="YES",AQ250="Yes",AQ250="Y",AQ250=1),1,0)</f>
        <v>0</v>
      </c>
      <c r="BD250" s="52" t="s">
        <v>4228</v>
      </c>
      <c r="BE250" t="s">
        <v>4229</v>
      </c>
      <c r="BF250" t="s">
        <v>4154</v>
      </c>
    </row>
    <row r="251" spans="1:58" ht="15" customHeight="1">
      <c r="A251" s="12">
        <v>46155.441903981482</v>
      </c>
      <c r="B251" s="13" t="s">
        <v>184</v>
      </c>
      <c r="C251" s="14">
        <v>46146</v>
      </c>
      <c r="D251" s="15">
        <v>0.60416666666424135</v>
      </c>
      <c r="E251" s="15">
        <v>0.61597222222189885</v>
      </c>
      <c r="F251" s="16" t="s">
        <v>4427</v>
      </c>
      <c r="G251" s="17" t="s">
        <v>4428</v>
      </c>
      <c r="H251" s="16">
        <v>10</v>
      </c>
      <c r="I251" s="22" t="s">
        <v>4429</v>
      </c>
      <c r="J251" s="16">
        <v>10</v>
      </c>
      <c r="K251" s="18" t="s">
        <v>4173</v>
      </c>
      <c r="L251" s="16">
        <v>9</v>
      </c>
      <c r="M251" s="22" t="s">
        <v>4430</v>
      </c>
      <c r="N251" s="16">
        <v>10</v>
      </c>
      <c r="O251" s="22" t="s">
        <v>4431</v>
      </c>
      <c r="P251" s="16">
        <v>6</v>
      </c>
      <c r="Q251" s="23" t="s">
        <v>4432</v>
      </c>
      <c r="R251" s="16">
        <v>4</v>
      </c>
      <c r="S251" s="23" t="s">
        <v>4433</v>
      </c>
      <c r="T251" s="16"/>
      <c r="U251" s="18"/>
      <c r="V251" s="16">
        <v>11</v>
      </c>
      <c r="W251" s="22" t="s">
        <v>4434</v>
      </c>
      <c r="X251" s="16">
        <v>7</v>
      </c>
      <c r="Y251" s="22" t="s">
        <v>4435</v>
      </c>
      <c r="Z251" s="16"/>
      <c r="AA251" s="18"/>
      <c r="AB251" s="16">
        <v>5</v>
      </c>
      <c r="AC251" s="18" t="s">
        <v>4240</v>
      </c>
      <c r="AD251" s="16">
        <v>5</v>
      </c>
      <c r="AE251" s="18" t="s">
        <v>4436</v>
      </c>
      <c r="AF251" s="16">
        <v>10</v>
      </c>
      <c r="AG251" s="18" t="s">
        <v>4437</v>
      </c>
      <c r="AH251" s="16"/>
      <c r="AI251" s="18"/>
      <c r="AJ251" s="16"/>
      <c r="AK251" s="18"/>
      <c r="AL251" s="16"/>
      <c r="AM251" s="18"/>
      <c r="AN251" s="16"/>
      <c r="AO251" s="18"/>
      <c r="AP251" s="16" t="s">
        <v>79</v>
      </c>
      <c r="AQ251" s="18" t="s">
        <v>4438</v>
      </c>
      <c r="AR251" s="16"/>
      <c r="AS251" s="20">
        <f>SUM(H251,J251,L251,N251,P251,R251,T251,V251,X251,Z251,AB251,AD251,AF251,AH251,AJ251,AL251,AN251)</f>
        <v>87</v>
      </c>
      <c r="AT251" s="14">
        <f>IF(C251="","",DATE(YEAR(C251),MONTH(C251),1))</f>
        <v>46143</v>
      </c>
      <c r="AU251" s="16" t="str">
        <f>IF(AT251="","",TEXT(AT251,"mmmm yyyy"))</f>
        <v>May 2026</v>
      </c>
      <c r="AV251" s="14">
        <f>IF(C251="","",C251-WEEKDAY(C251,2)+1)</f>
        <v>46146</v>
      </c>
      <c r="AW251" s="14">
        <f>IF(AV251="","",AV251+6)</f>
        <v>46152</v>
      </c>
      <c r="AX251" s="16" t="str">
        <f>IF(AV251="","",TEXT(AV251,"dd/mm/yyyy")&amp;" - "&amp;TEXT(AW251,"dd/mm/yyyy"))</f>
        <v>04/05/2026 - 10/05/2026</v>
      </c>
      <c r="AY251" s="16">
        <f>IF(B251="","",COUNTIFS($B$5:B251,B251,$AT$5:AT251,AT251))</f>
        <v>1</v>
      </c>
      <c r="AZ251" s="16">
        <f>IF(B251="","",COUNTIFS($B$5:B251,B251,$AV$5:AV251,AV251))</f>
        <v>1</v>
      </c>
      <c r="BA251" s="16" t="str">
        <f>IF(B251="","",TEXT(AY251,"00")&amp;"|"&amp;B251&amp;"|"&amp;TEXT(AT251,"yyyymmdd"))</f>
        <v>01|Wachiraporn chailittichai|20260501</v>
      </c>
      <c r="BB251" s="16" t="str">
        <f>IF(B251="","",TEXT(AZ251,"00")&amp;"|"&amp;B251&amp;"|"&amp;TEXT(AV251,"yyyymmdd"))</f>
        <v>01|Wachiraporn chailittichai|20260504</v>
      </c>
      <c r="BC251" s="16">
        <f>IF(OR(AQ251="YES",AQ251="Yes",AQ251="Y",AQ251=1),1,0)</f>
        <v>0</v>
      </c>
      <c r="BD251" s="52" t="s">
        <v>4439</v>
      </c>
      <c r="BE251" t="s">
        <v>4440</v>
      </c>
      <c r="BF251" t="s">
        <v>4154</v>
      </c>
    </row>
    <row r="252" spans="1:58" ht="15" customHeight="1">
      <c r="A252" s="12">
        <v>46155.463840972225</v>
      </c>
      <c r="B252" s="13" t="s">
        <v>184</v>
      </c>
      <c r="C252" s="14">
        <v>46146</v>
      </c>
      <c r="D252" s="15">
        <v>0.773611111115315</v>
      </c>
      <c r="E252" s="15">
        <v>0.78125</v>
      </c>
      <c r="F252" s="16" t="s">
        <v>4441</v>
      </c>
      <c r="G252" s="17" t="s">
        <v>4442</v>
      </c>
      <c r="H252" s="16">
        <v>10</v>
      </c>
      <c r="I252" s="22" t="s">
        <v>4443</v>
      </c>
      <c r="J252" s="16">
        <v>10</v>
      </c>
      <c r="K252" s="18" t="s">
        <v>4444</v>
      </c>
      <c r="L252" s="16">
        <v>10</v>
      </c>
      <c r="M252" s="22" t="s">
        <v>4445</v>
      </c>
      <c r="N252" s="16">
        <v>10</v>
      </c>
      <c r="O252" s="22" t="s">
        <v>4446</v>
      </c>
      <c r="P252" s="16">
        <v>8</v>
      </c>
      <c r="Q252" s="23" t="s">
        <v>4447</v>
      </c>
      <c r="R252" s="16">
        <v>5</v>
      </c>
      <c r="S252" s="23" t="s">
        <v>4448</v>
      </c>
      <c r="T252" s="16"/>
      <c r="U252" s="18"/>
      <c r="V252" s="16">
        <v>15</v>
      </c>
      <c r="W252" s="22" t="s">
        <v>4449</v>
      </c>
      <c r="X252" s="16">
        <v>8</v>
      </c>
      <c r="Y252" s="22" t="s">
        <v>4450</v>
      </c>
      <c r="Z252" s="16"/>
      <c r="AA252" s="18"/>
      <c r="AB252" s="16">
        <v>5</v>
      </c>
      <c r="AC252" s="18" t="s">
        <v>4240</v>
      </c>
      <c r="AD252" s="16">
        <v>5</v>
      </c>
      <c r="AE252" s="18" t="s">
        <v>4436</v>
      </c>
      <c r="AF252" s="16">
        <v>10</v>
      </c>
      <c r="AG252" s="18" t="s">
        <v>4451</v>
      </c>
      <c r="AH252" s="16"/>
      <c r="AI252" s="18"/>
      <c r="AJ252" s="16"/>
      <c r="AK252" s="18"/>
      <c r="AL252" s="16"/>
      <c r="AM252" s="18"/>
      <c r="AN252" s="16"/>
      <c r="AO252" s="18"/>
      <c r="AP252" s="16" t="s">
        <v>79</v>
      </c>
      <c r="AQ252" s="18" t="s">
        <v>4452</v>
      </c>
      <c r="AR252" s="16"/>
      <c r="AS252" s="20">
        <f>SUM(H252,J252,L252,N252,P252,R252,T252,V252,X252,Z252,AB252,AD252,AF252,AH252,AJ252,AL252,AN252)</f>
        <v>96</v>
      </c>
      <c r="AT252" s="14">
        <f>IF(C252="","",DATE(YEAR(C252),MONTH(C252),1))</f>
        <v>46143</v>
      </c>
      <c r="AU252" s="16" t="str">
        <f>IF(AT252="","",TEXT(AT252,"mmmm yyyy"))</f>
        <v>May 2026</v>
      </c>
      <c r="AV252" s="14">
        <f>IF(C252="","",C252-WEEKDAY(C252,2)+1)</f>
        <v>46146</v>
      </c>
      <c r="AW252" s="14">
        <f>IF(AV252="","",AV252+6)</f>
        <v>46152</v>
      </c>
      <c r="AX252" s="16" t="str">
        <f>IF(AV252="","",TEXT(AV252,"dd/mm/yyyy")&amp;" - "&amp;TEXT(AW252,"dd/mm/yyyy"))</f>
        <v>04/05/2026 - 10/05/2026</v>
      </c>
      <c r="AY252" s="16">
        <f>IF(B252="","",COUNTIFS($B$5:B252,B252,$AT$5:AT252,AT252))</f>
        <v>2</v>
      </c>
      <c r="AZ252" s="16">
        <f>IF(B252="","",COUNTIFS($B$5:B252,B252,$AV$5:AV252,AV252))</f>
        <v>2</v>
      </c>
      <c r="BA252" s="16" t="str">
        <f>IF(B252="","",TEXT(AY252,"00")&amp;"|"&amp;B252&amp;"|"&amp;TEXT(AT252,"yyyymmdd"))</f>
        <v>02|Wachiraporn chailittichai|20260501</v>
      </c>
      <c r="BB252" s="16" t="str">
        <f>IF(B252="","",TEXT(AZ252,"00")&amp;"|"&amp;B252&amp;"|"&amp;TEXT(AV252,"yyyymmdd"))</f>
        <v>02|Wachiraporn chailittichai|20260504</v>
      </c>
      <c r="BC252" s="16">
        <f>IF(OR(AQ252="YES",AQ252="Yes",AQ252="Y",AQ252=1),1,0)</f>
        <v>0</v>
      </c>
      <c r="BD252" s="52" t="s">
        <v>4453</v>
      </c>
      <c r="BE252" s="67" t="s">
        <v>4454</v>
      </c>
      <c r="BF252" t="s">
        <v>4154</v>
      </c>
    </row>
    <row r="253" spans="1:58" ht="15" customHeight="1">
      <c r="A253" s="12">
        <v>46155.483019201391</v>
      </c>
      <c r="B253" s="13" t="s">
        <v>503</v>
      </c>
      <c r="C253" s="14">
        <v>46146</v>
      </c>
      <c r="D253" s="15">
        <v>0.35763888889050577</v>
      </c>
      <c r="E253" s="15">
        <v>0.36111111110949423</v>
      </c>
      <c r="F253" s="16" t="s">
        <v>4455</v>
      </c>
      <c r="G253" s="17" t="s">
        <v>4456</v>
      </c>
      <c r="H253" s="16">
        <v>10</v>
      </c>
      <c r="I253" s="22" t="s">
        <v>4457</v>
      </c>
      <c r="J253" s="16">
        <v>10</v>
      </c>
      <c r="K253" s="18" t="s">
        <v>4458</v>
      </c>
      <c r="L253" s="16">
        <v>8</v>
      </c>
      <c r="M253" s="22" t="s">
        <v>4459</v>
      </c>
      <c r="N253" s="16">
        <v>8</v>
      </c>
      <c r="O253" s="22" t="s">
        <v>4460</v>
      </c>
      <c r="P253" s="16">
        <v>6</v>
      </c>
      <c r="Q253" s="23" t="s">
        <v>4461</v>
      </c>
      <c r="R253" s="16">
        <v>4</v>
      </c>
      <c r="S253" s="23" t="s">
        <v>4462</v>
      </c>
      <c r="T253" s="16"/>
      <c r="U253" s="18"/>
      <c r="V253" s="16">
        <v>10</v>
      </c>
      <c r="W253" s="22" t="s">
        <v>4463</v>
      </c>
      <c r="X253" s="16">
        <v>7</v>
      </c>
      <c r="Y253" s="22" t="s">
        <v>4464</v>
      </c>
      <c r="Z253" s="16"/>
      <c r="AA253" s="18"/>
      <c r="AB253" s="16">
        <v>5</v>
      </c>
      <c r="AC253" s="18" t="s">
        <v>4240</v>
      </c>
      <c r="AD253" s="16">
        <v>5</v>
      </c>
      <c r="AE253" s="18" t="s">
        <v>4436</v>
      </c>
      <c r="AF253" s="16">
        <v>10</v>
      </c>
      <c r="AG253" s="18" t="s">
        <v>4465</v>
      </c>
      <c r="AH253" s="16"/>
      <c r="AI253" s="18"/>
      <c r="AJ253" s="16"/>
      <c r="AK253" s="18"/>
      <c r="AL253" s="16"/>
      <c r="AM253" s="18"/>
      <c r="AN253" s="16"/>
      <c r="AO253" s="18"/>
      <c r="AP253" s="16" t="s">
        <v>79</v>
      </c>
      <c r="AQ253" s="18" t="s">
        <v>4466</v>
      </c>
      <c r="AR253" s="16"/>
      <c r="AS253" s="20">
        <f>SUM(H253,J253,L253,N253,P253,R253,T253,V253,X253,Z253,AB253,AD253,AF253,AH253,AJ253,AL253,AN253)</f>
        <v>83</v>
      </c>
      <c r="AT253" s="14">
        <f>IF(C253="","",DATE(YEAR(C253),MONTH(C253),1))</f>
        <v>46143</v>
      </c>
      <c r="AU253" s="16" t="str">
        <f>IF(AT253="","",TEXT(AT253,"mmmm yyyy"))</f>
        <v>May 2026</v>
      </c>
      <c r="AV253" s="14">
        <f>IF(C253="","",C253-WEEKDAY(C253,2)+1)</f>
        <v>46146</v>
      </c>
      <c r="AW253" s="14">
        <f>IF(AV253="","",AV253+6)</f>
        <v>46152</v>
      </c>
      <c r="AX253" s="16" t="str">
        <f>IF(AV253="","",TEXT(AV253,"dd/mm/yyyy")&amp;" - "&amp;TEXT(AW253,"dd/mm/yyyy"))</f>
        <v>04/05/2026 - 10/05/2026</v>
      </c>
      <c r="AY253" s="16">
        <f>IF(B253="","",COUNTIFS($B$5:B253,B253,$AT$5:AT253,AT253))</f>
        <v>1</v>
      </c>
      <c r="AZ253" s="16">
        <f>IF(B253="","",COUNTIFS($B$5:B253,B253,$AV$5:AV253,AV253))</f>
        <v>1</v>
      </c>
      <c r="BA253" s="16" t="str">
        <f>IF(B253="","",TEXT(AY253,"00")&amp;"|"&amp;B253&amp;"|"&amp;TEXT(AT253,"yyyymmdd"))</f>
        <v>01|Wassana Phothong|20260501</v>
      </c>
      <c r="BB253" s="16" t="str">
        <f>IF(B253="","",TEXT(AZ253,"00")&amp;"|"&amp;B253&amp;"|"&amp;TEXT(AV253,"yyyymmdd"))</f>
        <v>01|Wassana Phothong|20260504</v>
      </c>
      <c r="BC253" s="16">
        <f>IF(OR(AQ253="YES",AQ253="Yes",AQ253="Y",AQ253=1),1,0)</f>
        <v>0</v>
      </c>
      <c r="BD253" s="52" t="s">
        <v>4467</v>
      </c>
      <c r="BE253" t="s">
        <v>4468</v>
      </c>
      <c r="BF253" t="s">
        <v>4154</v>
      </c>
    </row>
    <row r="254" spans="1:58" ht="15" customHeight="1">
      <c r="A254" s="12">
        <v>46153.643429942131</v>
      </c>
      <c r="B254" s="13" t="s">
        <v>81</v>
      </c>
      <c r="C254" s="14">
        <v>46147</v>
      </c>
      <c r="D254" s="15">
        <v>0.507638888884685</v>
      </c>
      <c r="E254" s="15">
        <v>0.51527777777664596</v>
      </c>
      <c r="F254" s="16" t="s">
        <v>4230</v>
      </c>
      <c r="G254" s="17" t="s">
        <v>4231</v>
      </c>
      <c r="H254" s="16">
        <v>10</v>
      </c>
      <c r="I254" s="22" t="s">
        <v>4232</v>
      </c>
      <c r="J254" s="16">
        <v>10</v>
      </c>
      <c r="K254" s="18" t="s">
        <v>4233</v>
      </c>
      <c r="L254" s="16">
        <v>10</v>
      </c>
      <c r="M254" s="18" t="s">
        <v>4234</v>
      </c>
      <c r="N254" s="16">
        <v>10</v>
      </c>
      <c r="O254" s="22" t="s">
        <v>4235</v>
      </c>
      <c r="P254" s="16">
        <v>10</v>
      </c>
      <c r="Q254" s="23" t="s">
        <v>4236</v>
      </c>
      <c r="R254" s="16">
        <v>5</v>
      </c>
      <c r="S254" s="23" t="s">
        <v>4237</v>
      </c>
      <c r="T254" s="16"/>
      <c r="U254" s="18"/>
      <c r="V254" s="16">
        <v>15</v>
      </c>
      <c r="W254" s="22" t="s">
        <v>4238</v>
      </c>
      <c r="X254" s="16">
        <v>10</v>
      </c>
      <c r="Y254" s="22" t="s">
        <v>4239</v>
      </c>
      <c r="Z254" s="16"/>
      <c r="AA254" s="18"/>
      <c r="AB254" s="16">
        <v>5</v>
      </c>
      <c r="AC254" s="18" t="s">
        <v>4240</v>
      </c>
      <c r="AD254" s="16">
        <v>5</v>
      </c>
      <c r="AE254" s="18" t="s">
        <v>4225</v>
      </c>
      <c r="AF254" s="16">
        <v>9</v>
      </c>
      <c r="AG254" s="18" t="s">
        <v>4241</v>
      </c>
      <c r="AH254" s="16"/>
      <c r="AI254" s="18"/>
      <c r="AJ254" s="16"/>
      <c r="AK254" s="18"/>
      <c r="AL254" s="16"/>
      <c r="AM254" s="18"/>
      <c r="AN254" s="16"/>
      <c r="AO254" s="18"/>
      <c r="AP254" s="16" t="s">
        <v>79</v>
      </c>
      <c r="AQ254" s="18" t="s">
        <v>4242</v>
      </c>
      <c r="AR254" s="16"/>
      <c r="AS254" s="20">
        <f>SUM(H254,J254,L254,N254,P254,R254,T254,V254,X254,Z254,AB254,AD254,AF254,AH254,AJ254,AL254,AN254)</f>
        <v>99</v>
      </c>
      <c r="AT254" s="14">
        <f>IF(C254="","",DATE(YEAR(C254),MONTH(C254),1))</f>
        <v>46143</v>
      </c>
      <c r="AU254" s="16" t="str">
        <f>IF(AT254="","",TEXT(AT254,"mmmm yyyy"))</f>
        <v>May 2026</v>
      </c>
      <c r="AV254" s="14">
        <f>IF(C254="","",C254-WEEKDAY(C254,2)+1)</f>
        <v>46146</v>
      </c>
      <c r="AW254" s="14">
        <f>IF(AV254="","",AV254+6)</f>
        <v>46152</v>
      </c>
      <c r="AX254" s="16" t="str">
        <f>IF(AV254="","",TEXT(AV254,"dd/mm/yyyy")&amp;" - "&amp;TEXT(AW254,"dd/mm/yyyy"))</f>
        <v>04/05/2026 - 10/05/2026</v>
      </c>
      <c r="AY254" s="16">
        <f>IF(B254="","",COUNTIFS($B$5:B254,B254,$AT$5:AT254,AT254))</f>
        <v>1</v>
      </c>
      <c r="AZ254" s="16">
        <f>IF(B254="","",COUNTIFS($B$5:B254,B254,$AV$5:AV254,AV254))</f>
        <v>1</v>
      </c>
      <c r="BA254" s="16" t="str">
        <f>IF(B254="","",TEXT(AY254,"00")&amp;"|"&amp;B254&amp;"|"&amp;TEXT(AT254,"yyyymmdd"))</f>
        <v>01|Jureeporn Piddum|20260501</v>
      </c>
      <c r="BB254" s="16" t="str">
        <f>IF(B254="","",TEXT(AZ254,"00")&amp;"|"&amp;B254&amp;"|"&amp;TEXT(AV254,"yyyymmdd"))</f>
        <v>01|Jureeporn Piddum|20260504</v>
      </c>
      <c r="BC254" s="16">
        <f>IF(OR(AQ254="YES",AQ254="Yes",AQ254="Y",AQ254=1),1,0)</f>
        <v>0</v>
      </c>
      <c r="BD254" s="52" t="s">
        <v>4243</v>
      </c>
      <c r="BE254" t="s">
        <v>4244</v>
      </c>
      <c r="BF254" t="s">
        <v>4154</v>
      </c>
    </row>
    <row r="255" spans="1:58" ht="15" customHeight="1">
      <c r="A255" s="12">
        <v>46153.667209143518</v>
      </c>
      <c r="B255" s="13" t="s">
        <v>81</v>
      </c>
      <c r="C255" s="14">
        <v>46147</v>
      </c>
      <c r="D255" s="15">
        <v>0.75069444444670808</v>
      </c>
      <c r="E255" s="15">
        <v>0.75694444444525288</v>
      </c>
      <c r="F255" s="16" t="s">
        <v>4245</v>
      </c>
      <c r="G255" s="17" t="s">
        <v>4246</v>
      </c>
      <c r="H255" s="16">
        <v>10</v>
      </c>
      <c r="I255" s="22" t="s">
        <v>4247</v>
      </c>
      <c r="J255" s="16">
        <v>10</v>
      </c>
      <c r="K255" s="18" t="s">
        <v>4173</v>
      </c>
      <c r="L255" s="16">
        <v>10</v>
      </c>
      <c r="M255" s="18" t="s">
        <v>4248</v>
      </c>
      <c r="N255" s="16">
        <v>10</v>
      </c>
      <c r="O255" s="22" t="s">
        <v>4249</v>
      </c>
      <c r="P255" s="16">
        <v>8</v>
      </c>
      <c r="Q255" s="23" t="s">
        <v>4250</v>
      </c>
      <c r="R255" s="16">
        <v>3</v>
      </c>
      <c r="S255" s="23" t="s">
        <v>4251</v>
      </c>
      <c r="T255" s="16"/>
      <c r="U255" s="18"/>
      <c r="V255" s="16">
        <v>13</v>
      </c>
      <c r="W255" s="22" t="s">
        <v>4252</v>
      </c>
      <c r="X255" s="16">
        <v>9</v>
      </c>
      <c r="Y255" s="22" t="s">
        <v>4253</v>
      </c>
      <c r="Z255" s="16"/>
      <c r="AA255" s="18"/>
      <c r="AB255" s="16">
        <v>5</v>
      </c>
      <c r="AC255" s="18" t="s">
        <v>4240</v>
      </c>
      <c r="AD255" s="16">
        <v>4</v>
      </c>
      <c r="AE255" s="18" t="s">
        <v>4254</v>
      </c>
      <c r="AF255" s="16">
        <v>9</v>
      </c>
      <c r="AG255" s="18" t="s">
        <v>4255</v>
      </c>
      <c r="AH255" s="16"/>
      <c r="AI255" s="18"/>
      <c r="AJ255" s="16"/>
      <c r="AK255" s="18"/>
      <c r="AL255" s="16"/>
      <c r="AM255" s="18"/>
      <c r="AN255" s="16"/>
      <c r="AO255" s="18"/>
      <c r="AP255" s="16" t="s">
        <v>79</v>
      </c>
      <c r="AQ255" s="18" t="s">
        <v>4256</v>
      </c>
      <c r="AR255" s="16"/>
      <c r="AS255" s="20">
        <f>SUM(H255,J255,L255,N255,P255,R255,T255,V255,X255,Z255,AB255,AD255,AF255,AH255,AJ255,AL255,AN255)</f>
        <v>91</v>
      </c>
      <c r="AT255" s="14">
        <f>IF(C255="","",DATE(YEAR(C255),MONTH(C255),1))</f>
        <v>46143</v>
      </c>
      <c r="AU255" s="16" t="str">
        <f>IF(AT255="","",TEXT(AT255,"mmmm yyyy"))</f>
        <v>May 2026</v>
      </c>
      <c r="AV255" s="14">
        <f>IF(C255="","",C255-WEEKDAY(C255,2)+1)</f>
        <v>46146</v>
      </c>
      <c r="AW255" s="14">
        <f>IF(AV255="","",AV255+6)</f>
        <v>46152</v>
      </c>
      <c r="AX255" s="16" t="str">
        <f>IF(AV255="","",TEXT(AV255,"dd/mm/yyyy")&amp;" - "&amp;TEXT(AW255,"dd/mm/yyyy"))</f>
        <v>04/05/2026 - 10/05/2026</v>
      </c>
      <c r="AY255" s="16">
        <f>IF(B255="","",COUNTIFS($B$5:B255,B255,$AT$5:AT255,AT255))</f>
        <v>2</v>
      </c>
      <c r="AZ255" s="16">
        <f>IF(B255="","",COUNTIFS($B$5:B255,B255,$AV$5:AV255,AV255))</f>
        <v>2</v>
      </c>
      <c r="BA255" s="16" t="str">
        <f>IF(B255="","",TEXT(AY255,"00")&amp;"|"&amp;B255&amp;"|"&amp;TEXT(AT255,"yyyymmdd"))</f>
        <v>02|Jureeporn Piddum|20260501</v>
      </c>
      <c r="BB255" s="16" t="str">
        <f>IF(B255="","",TEXT(AZ255,"00")&amp;"|"&amp;B255&amp;"|"&amp;TEXT(AV255,"yyyymmdd"))</f>
        <v>02|Jureeporn Piddum|20260504</v>
      </c>
      <c r="BC255" s="16">
        <f>IF(OR(AQ255="YES",AQ255="Yes",AQ255="Y",AQ255=1),1,0)</f>
        <v>0</v>
      </c>
      <c r="BD255" s="52" t="s">
        <v>4257</v>
      </c>
      <c r="BE255" t="s">
        <v>4258</v>
      </c>
      <c r="BF255" t="s">
        <v>4154</v>
      </c>
    </row>
    <row r="256" spans="1:58" ht="15" customHeight="1">
      <c r="A256" s="12">
        <v>46153.676730416671</v>
      </c>
      <c r="B256" s="13" t="s">
        <v>1130</v>
      </c>
      <c r="C256" s="14">
        <v>46148</v>
      </c>
      <c r="D256" s="15">
        <v>0.49722222222044365</v>
      </c>
      <c r="E256" s="15">
        <v>0.50833333333139308</v>
      </c>
      <c r="F256" s="16" t="s">
        <v>4259</v>
      </c>
      <c r="G256" s="17" t="s">
        <v>4260</v>
      </c>
      <c r="H256" s="16">
        <v>10</v>
      </c>
      <c r="I256" s="22" t="s">
        <v>4261</v>
      </c>
      <c r="J256" s="16">
        <v>10</v>
      </c>
      <c r="K256" s="18" t="s">
        <v>4173</v>
      </c>
      <c r="L256" s="16">
        <v>10</v>
      </c>
      <c r="M256" s="18" t="s">
        <v>4262</v>
      </c>
      <c r="N256" s="16">
        <v>10</v>
      </c>
      <c r="O256" s="22" t="s">
        <v>4263</v>
      </c>
      <c r="P256" s="16">
        <v>9</v>
      </c>
      <c r="Q256" s="23" t="s">
        <v>4264</v>
      </c>
      <c r="R256" s="16">
        <v>5</v>
      </c>
      <c r="S256" s="23" t="s">
        <v>4265</v>
      </c>
      <c r="T256" s="16"/>
      <c r="U256" s="18"/>
      <c r="V256" s="16">
        <v>15</v>
      </c>
      <c r="W256" s="22" t="s">
        <v>4266</v>
      </c>
      <c r="X256" s="16">
        <v>10</v>
      </c>
      <c r="Y256" s="22" t="s">
        <v>4267</v>
      </c>
      <c r="Z256" s="16"/>
      <c r="AA256" s="18"/>
      <c r="AB256" s="16">
        <v>5</v>
      </c>
      <c r="AC256" s="18" t="s">
        <v>4240</v>
      </c>
      <c r="AD256" s="16">
        <v>5</v>
      </c>
      <c r="AE256" s="18" t="s">
        <v>4268</v>
      </c>
      <c r="AF256" s="16">
        <v>9</v>
      </c>
      <c r="AG256" s="18" t="s">
        <v>4269</v>
      </c>
      <c r="AH256" s="16"/>
      <c r="AI256" s="18"/>
      <c r="AJ256" s="16"/>
      <c r="AK256" s="18"/>
      <c r="AL256" s="16"/>
      <c r="AM256" s="18"/>
      <c r="AN256" s="16"/>
      <c r="AO256" s="18"/>
      <c r="AP256" s="16" t="s">
        <v>79</v>
      </c>
      <c r="AQ256" s="18" t="s">
        <v>4270</v>
      </c>
      <c r="AR256" s="16"/>
      <c r="AS256" s="20">
        <f>SUM(H256,J256,L256,N256,P256,R256,T256,V256,X256,Z256,AB256,AD256,AF256,AH256,AJ256,AL256,AN256)</f>
        <v>98</v>
      </c>
      <c r="AT256" s="14">
        <f>IF(C256="","",DATE(YEAR(C256),MONTH(C256),1))</f>
        <v>46143</v>
      </c>
      <c r="AU256" s="16" t="str">
        <f>IF(AT256="","",TEXT(AT256,"mmmm yyyy"))</f>
        <v>May 2026</v>
      </c>
      <c r="AV256" s="14">
        <f>IF(C256="","",C256-WEEKDAY(C256,2)+1)</f>
        <v>46146</v>
      </c>
      <c r="AW256" s="14">
        <f>IF(AV256="","",AV256+6)</f>
        <v>46152</v>
      </c>
      <c r="AX256" s="16" t="str">
        <f>IF(AV256="","",TEXT(AV256,"dd/mm/yyyy")&amp;" - "&amp;TEXT(AW256,"dd/mm/yyyy"))</f>
        <v>04/05/2026 - 10/05/2026</v>
      </c>
      <c r="AY256" s="16">
        <f>IF(B256="","",COUNTIFS($B$5:B256,B256,$AT$5:AT256,AT256))</f>
        <v>1</v>
      </c>
      <c r="AZ256" s="16">
        <f>IF(B256="","",COUNTIFS($B$5:B256,B256,$AV$5:AV256,AV256))</f>
        <v>1</v>
      </c>
      <c r="BA256" s="16" t="str">
        <f>IF(B256="","",TEXT(AY256,"00")&amp;"|"&amp;B256&amp;"|"&amp;TEXT(AT256,"yyyymmdd"))</f>
        <v>01|Krivut Vongkampan|20260501</v>
      </c>
      <c r="BB256" s="16" t="str">
        <f>IF(B256="","",TEXT(AZ256,"00")&amp;"|"&amp;B256&amp;"|"&amp;TEXT(AV256,"yyyymmdd"))</f>
        <v>01|Krivut Vongkampan|20260504</v>
      </c>
      <c r="BC256" s="16">
        <f>IF(OR(AQ256="YES",AQ256="Yes",AQ256="Y",AQ256=1),1,0)</f>
        <v>0</v>
      </c>
      <c r="BD256" s="52" t="s">
        <v>4271</v>
      </c>
      <c r="BE256" t="s">
        <v>4272</v>
      </c>
      <c r="BF256" t="s">
        <v>4154</v>
      </c>
    </row>
    <row r="257" spans="1:58" ht="15" customHeight="1">
      <c r="A257" s="12">
        <v>46154.690413773147</v>
      </c>
      <c r="B257" s="13" t="s">
        <v>256</v>
      </c>
      <c r="C257" s="14">
        <v>46148</v>
      </c>
      <c r="D257" s="15">
        <v>0.76666666666278616</v>
      </c>
      <c r="E257" s="15">
        <v>0.788888888884685</v>
      </c>
      <c r="F257" s="16" t="s">
        <v>4373</v>
      </c>
      <c r="G257" s="17" t="s">
        <v>4374</v>
      </c>
      <c r="H257" s="16">
        <v>10</v>
      </c>
      <c r="I257" s="22" t="s">
        <v>4375</v>
      </c>
      <c r="J257" s="16">
        <v>10</v>
      </c>
      <c r="K257" s="18" t="s">
        <v>4376</v>
      </c>
      <c r="L257" s="16">
        <v>10</v>
      </c>
      <c r="M257" s="22" t="s">
        <v>4377</v>
      </c>
      <c r="N257" s="16">
        <v>10</v>
      </c>
      <c r="O257" s="22" t="s">
        <v>4378</v>
      </c>
      <c r="P257" s="16">
        <v>10</v>
      </c>
      <c r="Q257" s="23" t="s">
        <v>4379</v>
      </c>
      <c r="R257" s="16">
        <v>5</v>
      </c>
      <c r="S257" s="23" t="s">
        <v>4380</v>
      </c>
      <c r="T257" s="16"/>
      <c r="U257" s="18"/>
      <c r="V257" s="16">
        <v>15</v>
      </c>
      <c r="W257" s="22" t="s">
        <v>4381</v>
      </c>
      <c r="X257" s="16">
        <v>10</v>
      </c>
      <c r="Y257" s="22" t="s">
        <v>4382</v>
      </c>
      <c r="Z257" s="16"/>
      <c r="AA257" s="18"/>
      <c r="AB257" s="16">
        <v>5</v>
      </c>
      <c r="AC257" s="18" t="s">
        <v>4240</v>
      </c>
      <c r="AD257" s="16">
        <v>4</v>
      </c>
      <c r="AE257" s="18" t="s">
        <v>4383</v>
      </c>
      <c r="AF257" s="16">
        <v>10</v>
      </c>
      <c r="AG257" s="18" t="s">
        <v>4384</v>
      </c>
      <c r="AH257" s="16"/>
      <c r="AI257" s="18"/>
      <c r="AJ257" s="16"/>
      <c r="AK257" s="18"/>
      <c r="AL257" s="16"/>
      <c r="AM257" s="18"/>
      <c r="AN257" s="16"/>
      <c r="AO257" s="18"/>
      <c r="AP257" s="16" t="s">
        <v>79</v>
      </c>
      <c r="AQ257" s="18" t="s">
        <v>4385</v>
      </c>
      <c r="AR257" s="16"/>
      <c r="AS257" s="20">
        <f>SUM(H257,J257,L257,N257,P257,R257,T257,V257,X257,Z257,AB257,AD257,AF257,AH257,AJ257,AL257,AN257)</f>
        <v>99</v>
      </c>
      <c r="AT257" s="14">
        <f>IF(C257="","",DATE(YEAR(C257),MONTH(C257),1))</f>
        <v>46143</v>
      </c>
      <c r="AU257" s="16" t="str">
        <f>IF(AT257="","",TEXT(AT257,"mmmm yyyy"))</f>
        <v>May 2026</v>
      </c>
      <c r="AV257" s="14">
        <f>IF(C257="","",C257-WEEKDAY(C257,2)+1)</f>
        <v>46146</v>
      </c>
      <c r="AW257" s="14">
        <f>IF(AV257="","",AV257+6)</f>
        <v>46152</v>
      </c>
      <c r="AX257" s="16" t="str">
        <f>IF(AV257="","",TEXT(AV257,"dd/mm/yyyy")&amp;" - "&amp;TEXT(AW257,"dd/mm/yyyy"))</f>
        <v>04/05/2026 - 10/05/2026</v>
      </c>
      <c r="AY257" s="16">
        <f>IF(B257="","",COUNTIFS($B$5:B257,B257,$AT$5:AT257,AT257))</f>
        <v>1</v>
      </c>
      <c r="AZ257" s="16">
        <f>IF(B257="","",COUNTIFS($B$5:B257,B257,$AV$5:AV257,AV257))</f>
        <v>1</v>
      </c>
      <c r="BA257" s="16" t="str">
        <f>IF(B257="","",TEXT(AY257,"00")&amp;"|"&amp;B257&amp;"|"&amp;TEXT(AT257,"yyyymmdd"))</f>
        <v>01|Supakrit Promkhamnoi|20260501</v>
      </c>
      <c r="BB257" s="16" t="str">
        <f>IF(B257="","",TEXT(AZ257,"00")&amp;"|"&amp;B257&amp;"|"&amp;TEXT(AV257,"yyyymmdd"))</f>
        <v>01|Supakrit Promkhamnoi|20260504</v>
      </c>
      <c r="BC257" s="16">
        <f>IF(OR(AQ257="YES",AQ257="Yes",AQ257="Y",AQ257=1),1,0)</f>
        <v>0</v>
      </c>
      <c r="BD257" s="52" t="s">
        <v>4386</v>
      </c>
      <c r="BE257" t="s">
        <v>4374</v>
      </c>
      <c r="BF257" t="s">
        <v>4154</v>
      </c>
    </row>
    <row r="258" spans="1:58" ht="15" customHeight="1">
      <c r="A258" s="12">
        <v>46154.747656631946</v>
      </c>
      <c r="B258" s="13" t="s">
        <v>290</v>
      </c>
      <c r="C258" s="14">
        <v>46148</v>
      </c>
      <c r="D258" s="15">
        <v>0.71736111110658385</v>
      </c>
      <c r="E258" s="15">
        <v>0.72986111111094942</v>
      </c>
      <c r="F258" s="16" t="s">
        <v>4414</v>
      </c>
      <c r="G258" s="17" t="s">
        <v>4415</v>
      </c>
      <c r="H258" s="16">
        <v>10</v>
      </c>
      <c r="I258" s="22" t="s">
        <v>4402</v>
      </c>
      <c r="J258" s="16">
        <v>10</v>
      </c>
      <c r="K258" s="18" t="s">
        <v>4416</v>
      </c>
      <c r="L258" s="16">
        <v>9</v>
      </c>
      <c r="M258" s="22" t="s">
        <v>4417</v>
      </c>
      <c r="N258" s="16">
        <v>8</v>
      </c>
      <c r="O258" s="22" t="s">
        <v>4418</v>
      </c>
      <c r="P258" s="16">
        <v>4</v>
      </c>
      <c r="Q258" s="23" t="s">
        <v>4419</v>
      </c>
      <c r="R258" s="16">
        <v>3</v>
      </c>
      <c r="S258" s="23" t="s">
        <v>4420</v>
      </c>
      <c r="T258" s="16"/>
      <c r="U258" s="18"/>
      <c r="V258" s="16">
        <v>9</v>
      </c>
      <c r="W258" s="22" t="s">
        <v>4421</v>
      </c>
      <c r="X258" s="16">
        <v>4</v>
      </c>
      <c r="Y258" s="22" t="s">
        <v>4422</v>
      </c>
      <c r="Z258" s="16"/>
      <c r="AA258" s="18"/>
      <c r="AB258" s="16">
        <v>5</v>
      </c>
      <c r="AC258" s="18" t="s">
        <v>4240</v>
      </c>
      <c r="AD258" s="16">
        <v>4</v>
      </c>
      <c r="AE258" s="18" t="s">
        <v>4423</v>
      </c>
      <c r="AF258" s="16">
        <v>10</v>
      </c>
      <c r="AG258" s="18" t="s">
        <v>4424</v>
      </c>
      <c r="AH258" s="16"/>
      <c r="AI258" s="18"/>
      <c r="AJ258" s="16"/>
      <c r="AK258" s="18"/>
      <c r="AL258" s="16"/>
      <c r="AM258" s="18"/>
      <c r="AN258" s="16"/>
      <c r="AO258" s="18"/>
      <c r="AP258" s="16" t="s">
        <v>79</v>
      </c>
      <c r="AQ258" s="18" t="s">
        <v>4425</v>
      </c>
      <c r="AR258" s="16"/>
      <c r="AS258" s="20">
        <f>SUM(H258,J258,L258,N258,P258,R258,T258,V258,X258,Z258,AB258,AD258,AF258,AH258,AJ258,AL258,AN258)</f>
        <v>76</v>
      </c>
      <c r="AT258" s="14">
        <f>IF(C258="","",DATE(YEAR(C258),MONTH(C258),1))</f>
        <v>46143</v>
      </c>
      <c r="AU258" s="16" t="str">
        <f>IF(AT258="","",TEXT(AT258,"mmmm yyyy"))</f>
        <v>May 2026</v>
      </c>
      <c r="AV258" s="14">
        <f>IF(C258="","",C258-WEEKDAY(C258,2)+1)</f>
        <v>46146</v>
      </c>
      <c r="AW258" s="14">
        <f>IF(AV258="","",AV258+6)</f>
        <v>46152</v>
      </c>
      <c r="AX258" s="16" t="str">
        <f>IF(AV258="","",TEXT(AV258,"dd/mm/yyyy")&amp;" - "&amp;TEXT(AW258,"dd/mm/yyyy"))</f>
        <v>04/05/2026 - 10/05/2026</v>
      </c>
      <c r="AY258" s="16">
        <f>IF(B258="","",COUNTIFS($B$5:B258,B258,$AT$5:AT258,AT258))</f>
        <v>1</v>
      </c>
      <c r="AZ258" s="16">
        <f>IF(B258="","",COUNTIFS($B$5:B258,B258,$AV$5:AV258,AV258))</f>
        <v>1</v>
      </c>
      <c r="BA258" s="16" t="str">
        <f>IF(B258="","",TEXT(AY258,"00")&amp;"|"&amp;B258&amp;"|"&amp;TEXT(AT258,"yyyymmdd"))</f>
        <v>01|Suphitcha Keawliam|20260501</v>
      </c>
      <c r="BB258" s="16" t="str">
        <f>IF(B258="","",TEXT(AZ258,"00")&amp;"|"&amp;B258&amp;"|"&amp;TEXT(AV258,"yyyymmdd"))</f>
        <v>01|Suphitcha Keawliam|20260504</v>
      </c>
      <c r="BC258" s="16">
        <f>IF(OR(AQ258="YES",AQ258="Yes",AQ258="Y",AQ258=1),1,0)</f>
        <v>0</v>
      </c>
      <c r="BD258" s="52" t="s">
        <v>4426</v>
      </c>
      <c r="BE258" t="s">
        <v>4415</v>
      </c>
      <c r="BF258" t="s">
        <v>4154</v>
      </c>
    </row>
    <row r="259" spans="1:58" ht="15" customHeight="1">
      <c r="A259" s="68">
        <v>46155.510870729166</v>
      </c>
      <c r="B259" s="69" t="s">
        <v>503</v>
      </c>
      <c r="C259" s="70">
        <v>46148</v>
      </c>
      <c r="D259" s="71">
        <v>0.35347222222480923</v>
      </c>
      <c r="E259" s="71">
        <v>0.36041666666278616</v>
      </c>
      <c r="F259" s="72" t="s">
        <v>4469</v>
      </c>
      <c r="G259" s="73" t="s">
        <v>4470</v>
      </c>
      <c r="H259" s="72">
        <v>10</v>
      </c>
      <c r="I259" s="74" t="s">
        <v>4471</v>
      </c>
      <c r="J259" s="72">
        <v>10</v>
      </c>
      <c r="K259" s="75" t="s">
        <v>4472</v>
      </c>
      <c r="L259" s="72">
        <v>9</v>
      </c>
      <c r="M259" s="74" t="s">
        <v>4473</v>
      </c>
      <c r="N259" s="72">
        <v>7</v>
      </c>
      <c r="O259" s="74" t="s">
        <v>4474</v>
      </c>
      <c r="P259" s="72">
        <v>6</v>
      </c>
      <c r="Q259" s="76" t="s">
        <v>4475</v>
      </c>
      <c r="R259" s="72">
        <v>4</v>
      </c>
      <c r="S259" s="76" t="s">
        <v>4476</v>
      </c>
      <c r="T259" s="72"/>
      <c r="U259" s="75"/>
      <c r="V259" s="72">
        <v>10</v>
      </c>
      <c r="W259" s="74" t="s">
        <v>4477</v>
      </c>
      <c r="X259" s="72">
        <v>7</v>
      </c>
      <c r="Y259" s="74" t="s">
        <v>4478</v>
      </c>
      <c r="Z259" s="72"/>
      <c r="AA259" s="75"/>
      <c r="AB259" s="72">
        <v>5</v>
      </c>
      <c r="AC259" s="75" t="s">
        <v>4240</v>
      </c>
      <c r="AD259" s="72">
        <v>4</v>
      </c>
      <c r="AE259" s="75" t="s">
        <v>4479</v>
      </c>
      <c r="AF259" s="72">
        <v>10</v>
      </c>
      <c r="AG259" s="75" t="s">
        <v>4480</v>
      </c>
      <c r="AH259" s="72"/>
      <c r="AI259" s="75"/>
      <c r="AJ259" s="72"/>
      <c r="AK259" s="75"/>
      <c r="AL259" s="72"/>
      <c r="AM259" s="75"/>
      <c r="AN259" s="72"/>
      <c r="AO259" s="75"/>
      <c r="AP259" s="72" t="s">
        <v>79</v>
      </c>
      <c r="AQ259" s="75" t="s">
        <v>4481</v>
      </c>
      <c r="AR259" s="72"/>
      <c r="AS259" s="77">
        <f>SUM(H259,J259,L259,N259,P259,R259,T259,V259,X259,Z259,AB259,AD259,AF259,AH259,AJ259,AL259,AN259)</f>
        <v>82</v>
      </c>
      <c r="AT259" s="70">
        <f>IF(C259="","",DATE(YEAR(C259),MONTH(C259),1))</f>
        <v>46143</v>
      </c>
      <c r="AU259" s="72" t="str">
        <f>IF(AT259="","",TEXT(AT259,"mmmm yyyy"))</f>
        <v>May 2026</v>
      </c>
      <c r="AV259" s="70">
        <f>IF(C259="","",C259-WEEKDAY(C259,2)+1)</f>
        <v>46146</v>
      </c>
      <c r="AW259" s="70">
        <f>IF(AV259="","",AV259+6)</f>
        <v>46152</v>
      </c>
      <c r="AX259" s="72" t="str">
        <f>IF(AV259="","",TEXT(AV259,"dd/mm/yyyy")&amp;" - "&amp;TEXT(AW259,"dd/mm/yyyy"))</f>
        <v>04/05/2026 - 10/05/2026</v>
      </c>
      <c r="AY259" s="72">
        <f>IF(B259="","",COUNTIFS($B$5:B259,B259,$AT$5:AT259,AT259))</f>
        <v>2</v>
      </c>
      <c r="AZ259" s="72">
        <f>IF(B259="","",COUNTIFS($B$5:B259,B259,$AV$5:AV259,AV259))</f>
        <v>2</v>
      </c>
      <c r="BA259" s="72" t="str">
        <f>IF(B259="","",TEXT(AY259,"00")&amp;"|"&amp;B259&amp;"|"&amp;TEXT(AT259,"yyyymmdd"))</f>
        <v>02|Wassana Phothong|20260501</v>
      </c>
      <c r="BB259" s="72" t="str">
        <f>IF(B259="","",TEXT(AZ259,"00")&amp;"|"&amp;B259&amp;"|"&amp;TEXT(AV259,"yyyymmdd"))</f>
        <v>02|Wassana Phothong|20260504</v>
      </c>
      <c r="BC259" s="72">
        <f>IF(OR(AQ259="YES",AQ259="Yes",AQ259="Y",AQ259=1),1,0)</f>
        <v>0</v>
      </c>
      <c r="BD259" s="78" t="s">
        <v>4482</v>
      </c>
      <c r="BE259" s="79" t="s">
        <v>4483</v>
      </c>
      <c r="BF259" s="79" t="s">
        <v>4154</v>
      </c>
    </row>
    <row r="260" spans="1:58" ht="15" customHeight="1">
      <c r="A260" s="80">
        <v>46155.510870729166</v>
      </c>
      <c r="B260" s="81" t="s">
        <v>503</v>
      </c>
      <c r="C260" s="82">
        <v>46148</v>
      </c>
      <c r="D260" s="83">
        <v>0.35347222222480923</v>
      </c>
      <c r="E260" s="83">
        <v>0.36041666666278616</v>
      </c>
      <c r="F260" s="84" t="s">
        <v>4469</v>
      </c>
      <c r="G260" s="85" t="s">
        <v>4470</v>
      </c>
      <c r="H260" s="84">
        <v>10</v>
      </c>
      <c r="I260" s="86" t="s">
        <v>4471</v>
      </c>
      <c r="J260" s="84">
        <v>10</v>
      </c>
      <c r="K260" s="87" t="s">
        <v>4472</v>
      </c>
      <c r="L260" s="84">
        <v>9</v>
      </c>
      <c r="M260" s="86" t="s">
        <v>4473</v>
      </c>
      <c r="N260" s="84">
        <v>7</v>
      </c>
      <c r="O260" s="86" t="s">
        <v>4474</v>
      </c>
      <c r="P260" s="84">
        <v>6</v>
      </c>
      <c r="Q260" s="88" t="s">
        <v>4475</v>
      </c>
      <c r="R260" s="84">
        <v>4</v>
      </c>
      <c r="S260" s="88" t="s">
        <v>4476</v>
      </c>
      <c r="T260" s="84"/>
      <c r="U260" s="87"/>
      <c r="V260" s="84">
        <v>10</v>
      </c>
      <c r="W260" s="86" t="s">
        <v>4477</v>
      </c>
      <c r="X260" s="84">
        <v>7</v>
      </c>
      <c r="Y260" s="86" t="s">
        <v>4478</v>
      </c>
      <c r="Z260" s="84"/>
      <c r="AA260" s="87"/>
      <c r="AB260" s="84">
        <v>5</v>
      </c>
      <c r="AC260" s="87" t="s">
        <v>4240</v>
      </c>
      <c r="AD260" s="84">
        <v>4</v>
      </c>
      <c r="AE260" s="87" t="s">
        <v>4479</v>
      </c>
      <c r="AF260" s="84">
        <v>10</v>
      </c>
      <c r="AG260" s="87" t="s">
        <v>4480</v>
      </c>
      <c r="AH260" s="84"/>
      <c r="AI260" s="87"/>
      <c r="AJ260" s="84"/>
      <c r="AK260" s="87"/>
      <c r="AL260" s="84"/>
      <c r="AM260" s="87"/>
      <c r="AN260" s="84"/>
      <c r="AO260" s="87"/>
      <c r="AP260" s="16" t="s">
        <v>79</v>
      </c>
      <c r="AQ260" s="18" t="s">
        <v>4481</v>
      </c>
      <c r="AR260" s="84"/>
      <c r="AS260" s="89">
        <f>SUM(H260,J260,L260,N260,P260,R260,T260,V260,X260,Z260,AB260,AD260,AF260,AH260,AJ260,AL260,AN260)</f>
        <v>82</v>
      </c>
      <c r="AT260" s="82">
        <f>IF(C260="","",DATE(YEAR(C260),MONTH(C260),1))</f>
        <v>46143</v>
      </c>
      <c r="AU260" s="84" t="str">
        <f>IF(AT260="","",TEXT(AT260,"mmmm yyyy"))</f>
        <v>May 2026</v>
      </c>
      <c r="AV260" s="82">
        <f>IF(C260="","",C260-WEEKDAY(C260,2)+1)</f>
        <v>46146</v>
      </c>
      <c r="AW260" s="82">
        <f>IF(AV260="","",AV260+6)</f>
        <v>46152</v>
      </c>
      <c r="AX260" s="84" t="str">
        <f>IF(AV260="","",TEXT(AV260,"dd/mm/yyyy")&amp;" - "&amp;TEXT(AW260,"dd/mm/yyyy"))</f>
        <v>04/05/2026 - 10/05/2026</v>
      </c>
      <c r="AY260" s="84">
        <f>IF(B260="","",COUNTIFS($B$5:B260,B260,$AT$5:AT260,AT260))</f>
        <v>3</v>
      </c>
      <c r="AZ260" s="84">
        <f>IF(B260="","",COUNTIFS($B$5:B260,B260,$AV$5:AV260,AV260))</f>
        <v>3</v>
      </c>
      <c r="BA260" s="84" t="str">
        <f>IF(B260="","",TEXT(AY260,"00")&amp;"|"&amp;B260&amp;"|"&amp;TEXT(AT260,"yyyymmdd"))</f>
        <v>03|Wassana Phothong|20260501</v>
      </c>
      <c r="BB260" s="84" t="str">
        <f>IF(B260="","",TEXT(AZ260,"00")&amp;"|"&amp;B260&amp;"|"&amp;TEXT(AV260,"yyyymmdd"))</f>
        <v>03|Wassana Phothong|20260504</v>
      </c>
      <c r="BC260" s="84">
        <f>IF(OR(AQ260="YES",AQ260="Yes",AQ260="Y",AQ260=1),1,0)</f>
        <v>0</v>
      </c>
      <c r="BD260" s="90" t="s">
        <v>4482</v>
      </c>
      <c r="BE260" s="91" t="s">
        <v>4483</v>
      </c>
      <c r="BF260" s="91" t="s">
        <v>4154</v>
      </c>
    </row>
    <row r="261" spans="1:58" ht="15" customHeight="1">
      <c r="A261" s="12">
        <v>46154.731097546297</v>
      </c>
      <c r="B261" s="13" t="s">
        <v>290</v>
      </c>
      <c r="C261" s="14">
        <v>46149</v>
      </c>
      <c r="D261" s="15">
        <v>0.47083333333284827</v>
      </c>
      <c r="E261" s="15">
        <v>0.48194444444379769</v>
      </c>
      <c r="F261" s="16" t="s">
        <v>4400</v>
      </c>
      <c r="G261" s="17" t="s">
        <v>4401</v>
      </c>
      <c r="H261" s="16">
        <v>10</v>
      </c>
      <c r="I261" s="22" t="s">
        <v>4402</v>
      </c>
      <c r="J261" s="16">
        <v>10</v>
      </c>
      <c r="K261" s="18" t="s">
        <v>4403</v>
      </c>
      <c r="L261" s="16">
        <v>10</v>
      </c>
      <c r="M261" s="22" t="s">
        <v>4404</v>
      </c>
      <c r="N261" s="16">
        <v>9</v>
      </c>
      <c r="O261" s="22" t="s">
        <v>4405</v>
      </c>
      <c r="P261" s="16">
        <v>7</v>
      </c>
      <c r="Q261" s="23" t="s">
        <v>4406</v>
      </c>
      <c r="R261" s="16">
        <v>4</v>
      </c>
      <c r="S261" s="23" t="s">
        <v>4407</v>
      </c>
      <c r="T261" s="16"/>
      <c r="U261" s="18"/>
      <c r="V261" s="16">
        <v>12</v>
      </c>
      <c r="W261" s="22" t="s">
        <v>4408</v>
      </c>
      <c r="X261" s="16">
        <v>7</v>
      </c>
      <c r="Y261" s="22" t="s">
        <v>4409</v>
      </c>
      <c r="Z261" s="16"/>
      <c r="AA261" s="18"/>
      <c r="AB261" s="16">
        <v>4</v>
      </c>
      <c r="AC261" s="18" t="s">
        <v>4240</v>
      </c>
      <c r="AD261" s="16">
        <v>4</v>
      </c>
      <c r="AE261" s="18" t="s">
        <v>4410</v>
      </c>
      <c r="AF261" s="16">
        <v>10</v>
      </c>
      <c r="AG261" s="18" t="s">
        <v>4411</v>
      </c>
      <c r="AH261" s="16"/>
      <c r="AI261" s="18"/>
      <c r="AJ261" s="16"/>
      <c r="AK261" s="18"/>
      <c r="AL261" s="16"/>
      <c r="AM261" s="18"/>
      <c r="AN261" s="16"/>
      <c r="AO261" s="18"/>
      <c r="AP261" s="16" t="s">
        <v>79</v>
      </c>
      <c r="AQ261" s="18" t="s">
        <v>4412</v>
      </c>
      <c r="AR261" s="16"/>
      <c r="AS261" s="20">
        <f>SUM(H261,J261,L261,N261,P261,R261,T261,V261,X261,Z261,AB261,AD261,AF261,AH261,AJ261,AL261,AN261)</f>
        <v>87</v>
      </c>
      <c r="AT261" s="14">
        <f>IF(C261="","",DATE(YEAR(C261),MONTH(C261),1))</f>
        <v>46143</v>
      </c>
      <c r="AU261" s="16" t="str">
        <f>IF(AT261="","",TEXT(AT261,"mmmm yyyy"))</f>
        <v>May 2026</v>
      </c>
      <c r="AV261" s="14">
        <f>IF(C261="","",C261-WEEKDAY(C261,2)+1)</f>
        <v>46146</v>
      </c>
      <c r="AW261" s="14">
        <f>IF(AV261="","",AV261+6)</f>
        <v>46152</v>
      </c>
      <c r="AX261" s="16" t="str">
        <f>IF(AV261="","",TEXT(AV261,"dd/mm/yyyy")&amp;" - "&amp;TEXT(AW261,"dd/mm/yyyy"))</f>
        <v>04/05/2026 - 10/05/2026</v>
      </c>
      <c r="AY261" s="16">
        <f>IF(B261="","",COUNTIFS($B$5:B261,B261,$AT$5:AT261,AT261))</f>
        <v>2</v>
      </c>
      <c r="AZ261" s="16">
        <f>IF(B261="","",COUNTIFS($B$5:B261,B261,$AV$5:AV261,AV261))</f>
        <v>2</v>
      </c>
      <c r="BA261" s="16" t="str">
        <f>IF(B261="","",TEXT(AY261,"00")&amp;"|"&amp;B261&amp;"|"&amp;TEXT(AT261,"yyyymmdd"))</f>
        <v>02|Suphitcha Keawliam|20260501</v>
      </c>
      <c r="BB261" s="16" t="str">
        <f>IF(B261="","",TEXT(AZ261,"00")&amp;"|"&amp;B261&amp;"|"&amp;TEXT(AV261,"yyyymmdd"))</f>
        <v>02|Suphitcha Keawliam|20260504</v>
      </c>
      <c r="BC261" s="16">
        <f>IF(OR(AQ261="YES",AQ261="Yes",AQ261="Y",AQ261=1),1,0)</f>
        <v>0</v>
      </c>
      <c r="BD261" s="52" t="s">
        <v>4413</v>
      </c>
      <c r="BE261" t="s">
        <v>4401</v>
      </c>
      <c r="BF261" t="s">
        <v>4154</v>
      </c>
    </row>
    <row r="262" spans="1:58" ht="15" customHeight="1">
      <c r="A262" s="12">
        <v>46153.718966944449</v>
      </c>
      <c r="B262" s="13" t="s">
        <v>143</v>
      </c>
      <c r="C262" s="14">
        <v>46150</v>
      </c>
      <c r="D262" s="15">
        <v>0.46875</v>
      </c>
      <c r="E262" s="15">
        <v>0.47013888889341615</v>
      </c>
      <c r="F262" s="16" t="s">
        <v>4316</v>
      </c>
      <c r="G262" s="17" t="s">
        <v>4317</v>
      </c>
      <c r="H262" s="16">
        <v>10</v>
      </c>
      <c r="I262" s="22" t="s">
        <v>4318</v>
      </c>
      <c r="J262" s="16">
        <v>10</v>
      </c>
      <c r="K262" s="18" t="s">
        <v>4319</v>
      </c>
      <c r="L262" s="16">
        <v>10</v>
      </c>
      <c r="M262" s="18" t="s">
        <v>4320</v>
      </c>
      <c r="N262" s="16">
        <v>10</v>
      </c>
      <c r="O262" s="22" t="s">
        <v>4321</v>
      </c>
      <c r="P262" s="16">
        <v>10</v>
      </c>
      <c r="Q262" s="23" t="s">
        <v>4322</v>
      </c>
      <c r="R262" s="16">
        <v>5</v>
      </c>
      <c r="S262" s="23" t="s">
        <v>4323</v>
      </c>
      <c r="T262" s="16"/>
      <c r="U262" s="18"/>
      <c r="V262" s="16">
        <v>15</v>
      </c>
      <c r="W262" s="22" t="s">
        <v>4324</v>
      </c>
      <c r="X262" s="16">
        <v>10</v>
      </c>
      <c r="Y262" s="22" t="s">
        <v>4325</v>
      </c>
      <c r="Z262" s="16"/>
      <c r="AA262" s="18"/>
      <c r="AB262" s="16">
        <v>5</v>
      </c>
      <c r="AC262" s="18" t="s">
        <v>4240</v>
      </c>
      <c r="AD262" s="16">
        <v>5</v>
      </c>
      <c r="AE262" s="18" t="s">
        <v>4326</v>
      </c>
      <c r="AF262" s="16">
        <v>10</v>
      </c>
      <c r="AG262" s="18" t="s">
        <v>4327</v>
      </c>
      <c r="AH262" s="16"/>
      <c r="AI262" s="18"/>
      <c r="AJ262" s="16"/>
      <c r="AK262" s="18"/>
      <c r="AL262" s="16"/>
      <c r="AM262" s="18"/>
      <c r="AN262" s="16"/>
      <c r="AO262" s="18"/>
      <c r="AP262" s="16" t="s">
        <v>79</v>
      </c>
      <c r="AQ262" s="18" t="s">
        <v>4328</v>
      </c>
      <c r="AR262" s="16"/>
      <c r="AS262" s="20">
        <f>SUM(H262,J262,L262,N262,P262,R262,T262,V262,X262,Z262,AB262,AD262,AF262,AH262,AJ262,AL262,AN262)</f>
        <v>100</v>
      </c>
      <c r="AT262" s="14">
        <f>IF(C262="","",DATE(YEAR(C262),MONTH(C262),1))</f>
        <v>46143</v>
      </c>
      <c r="AU262" s="16" t="str">
        <f>IF(AT262="","",TEXT(AT262,"mmmm yyyy"))</f>
        <v>May 2026</v>
      </c>
      <c r="AV262" s="14">
        <f>IF(C262="","",C262-WEEKDAY(C262,2)+1)</f>
        <v>46146</v>
      </c>
      <c r="AW262" s="14">
        <f>IF(AV262="","",AV262+6)</f>
        <v>46152</v>
      </c>
      <c r="AX262" s="16" t="str">
        <f>IF(AV262="","",TEXT(AV262,"dd/mm/yyyy")&amp;" - "&amp;TEXT(AW262,"dd/mm/yyyy"))</f>
        <v>04/05/2026 - 10/05/2026</v>
      </c>
      <c r="AY262" s="16">
        <f>IF(B262="","",COUNTIFS($B$5:B262,B262,$AT$5:AT262,AT262))</f>
        <v>1</v>
      </c>
      <c r="AZ262" s="16">
        <f>IF(B262="","",COUNTIFS($B$5:B262,B262,$AV$5:AV262,AV262))</f>
        <v>1</v>
      </c>
      <c r="BA262" s="16" t="str">
        <f>IF(B262="","",TEXT(AY262,"00")&amp;"|"&amp;B262&amp;"|"&amp;TEXT(AT262,"yyyymmdd"))</f>
        <v>01|Nattapol Suprom|20260501</v>
      </c>
      <c r="BB262" s="16" t="str">
        <f>IF(B262="","",TEXT(AZ262,"00")&amp;"|"&amp;B262&amp;"|"&amp;TEXT(AV262,"yyyymmdd"))</f>
        <v>01|Nattapol Suprom|20260504</v>
      </c>
      <c r="BC262" s="16">
        <f>IF(OR(AQ262="YES",AQ262="Yes",AQ262="Y",AQ262=1),1,0)</f>
        <v>0</v>
      </c>
      <c r="BD262" s="52" t="s">
        <v>4329</v>
      </c>
      <c r="BE262" t="s">
        <v>4330</v>
      </c>
      <c r="BF262" t="s">
        <v>4154</v>
      </c>
    </row>
    <row r="263" spans="1:58" ht="15" customHeight="1">
      <c r="A263" s="12">
        <v>46153.738889965272</v>
      </c>
      <c r="B263" s="13" t="s">
        <v>143</v>
      </c>
      <c r="C263" s="14">
        <v>46150</v>
      </c>
      <c r="D263" s="15">
        <v>0.5625</v>
      </c>
      <c r="E263" s="15">
        <v>0.56597222221898846</v>
      </c>
      <c r="F263" s="16" t="s">
        <v>4331</v>
      </c>
      <c r="G263" s="17" t="s">
        <v>4332</v>
      </c>
      <c r="H263" s="16">
        <v>10</v>
      </c>
      <c r="I263" s="22" t="s">
        <v>4333</v>
      </c>
      <c r="J263" s="16">
        <v>10</v>
      </c>
      <c r="K263" s="18" t="s">
        <v>4173</v>
      </c>
      <c r="L263" s="16">
        <v>10</v>
      </c>
      <c r="M263" s="22" t="s">
        <v>4334</v>
      </c>
      <c r="N263" s="16">
        <v>10</v>
      </c>
      <c r="O263" s="22" t="s">
        <v>4335</v>
      </c>
      <c r="P263" s="16">
        <v>7</v>
      </c>
      <c r="Q263" s="23" t="s">
        <v>4336</v>
      </c>
      <c r="R263" s="16">
        <v>4</v>
      </c>
      <c r="S263" s="23" t="s">
        <v>4337</v>
      </c>
      <c r="T263" s="16"/>
      <c r="U263" s="18"/>
      <c r="V263" s="16">
        <v>14</v>
      </c>
      <c r="W263" s="22" t="s">
        <v>4338</v>
      </c>
      <c r="X263" s="16">
        <v>6</v>
      </c>
      <c r="Y263" s="22" t="s">
        <v>4339</v>
      </c>
      <c r="Z263" s="16"/>
      <c r="AA263" s="18"/>
      <c r="AB263" s="16">
        <v>5</v>
      </c>
      <c r="AC263" s="18" t="s">
        <v>4340</v>
      </c>
      <c r="AD263" s="16">
        <v>5</v>
      </c>
      <c r="AE263" s="18" t="s">
        <v>4341</v>
      </c>
      <c r="AF263" s="16">
        <v>10</v>
      </c>
      <c r="AG263" s="18" t="s">
        <v>4342</v>
      </c>
      <c r="AH263" s="16"/>
      <c r="AI263" s="18"/>
      <c r="AJ263" s="16"/>
      <c r="AK263" s="18"/>
      <c r="AL263" s="16"/>
      <c r="AM263" s="18"/>
      <c r="AN263" s="16"/>
      <c r="AO263" s="18"/>
      <c r="AP263" s="16" t="s">
        <v>79</v>
      </c>
      <c r="AQ263" s="18" t="s">
        <v>4343</v>
      </c>
      <c r="AR263" s="16"/>
      <c r="AS263" s="20">
        <f>SUM(H263,J263,L263,N263,P263,R263,T263,V263,X263,Z263,AB263,AD263,AF263,AH263,AJ263,AL263,AN263)</f>
        <v>91</v>
      </c>
      <c r="AT263" s="14">
        <f>IF(C263="","",DATE(YEAR(C263),MONTH(C263),1))</f>
        <v>46143</v>
      </c>
      <c r="AU263" s="16" t="str">
        <f>IF(AT263="","",TEXT(AT263,"mmmm yyyy"))</f>
        <v>May 2026</v>
      </c>
      <c r="AV263" s="14">
        <f>IF(C263="","",C263-WEEKDAY(C263,2)+1)</f>
        <v>46146</v>
      </c>
      <c r="AW263" s="14">
        <f>IF(AV263="","",AV263+6)</f>
        <v>46152</v>
      </c>
      <c r="AX263" s="16" t="str">
        <f>IF(AV263="","",TEXT(AV263,"dd/mm/yyyy")&amp;" - "&amp;TEXT(AW263,"dd/mm/yyyy"))</f>
        <v>04/05/2026 - 10/05/2026</v>
      </c>
      <c r="AY263" s="16">
        <f>IF(B263="","",COUNTIFS($B$5:B263,B263,$AT$5:AT263,AT263))</f>
        <v>2</v>
      </c>
      <c r="AZ263" s="16">
        <f>IF(B263="","",COUNTIFS($B$5:B263,B263,$AV$5:AV263,AV263))</f>
        <v>2</v>
      </c>
      <c r="BA263" s="16" t="str">
        <f>IF(B263="","",TEXT(AY263,"00")&amp;"|"&amp;B263&amp;"|"&amp;TEXT(AT263,"yyyymmdd"))</f>
        <v>02|Nattapol Suprom|20260501</v>
      </c>
      <c r="BB263" s="16" t="str">
        <f>IF(B263="","",TEXT(AZ263,"00")&amp;"|"&amp;B263&amp;"|"&amp;TEXT(AV263,"yyyymmdd"))</f>
        <v>02|Nattapol Suprom|20260504</v>
      </c>
      <c r="BC263" s="16">
        <f>IF(OR(AQ263="YES",AQ263="Yes",AQ263="Y",AQ263=1),1,0)</f>
        <v>0</v>
      </c>
      <c r="BD263" s="52" t="s">
        <v>4344</v>
      </c>
      <c r="BE263" t="s">
        <v>4345</v>
      </c>
      <c r="BF263" t="s">
        <v>4154</v>
      </c>
    </row>
    <row r="264" spans="1:58" ht="15" customHeight="1">
      <c r="A264" s="12">
        <v>46153.704728032404</v>
      </c>
      <c r="B264" s="13" t="s">
        <v>385</v>
      </c>
      <c r="C264" s="14">
        <v>46151</v>
      </c>
      <c r="D264" s="15">
        <v>0.72013888889341615</v>
      </c>
      <c r="E264" s="15">
        <v>0.72916666666424135</v>
      </c>
      <c r="F264" s="16" t="s">
        <v>4286</v>
      </c>
      <c r="G264" s="17" t="s">
        <v>4287</v>
      </c>
      <c r="H264" s="16">
        <v>10</v>
      </c>
      <c r="I264" s="22" t="s">
        <v>4288</v>
      </c>
      <c r="J264" s="16">
        <v>10</v>
      </c>
      <c r="K264" s="18" t="s">
        <v>4289</v>
      </c>
      <c r="L264" s="16">
        <v>10</v>
      </c>
      <c r="M264" s="18" t="s">
        <v>4290</v>
      </c>
      <c r="N264" s="16">
        <v>10</v>
      </c>
      <c r="O264" s="22" t="s">
        <v>4291</v>
      </c>
      <c r="P264" s="16">
        <v>10</v>
      </c>
      <c r="Q264" s="23" t="s">
        <v>4292</v>
      </c>
      <c r="R264" s="16">
        <v>5</v>
      </c>
      <c r="S264" s="23" t="s">
        <v>4293</v>
      </c>
      <c r="T264" s="16"/>
      <c r="U264" s="18"/>
      <c r="V264" s="16">
        <v>15</v>
      </c>
      <c r="W264" s="22" t="s">
        <v>4294</v>
      </c>
      <c r="X264" s="16">
        <v>10</v>
      </c>
      <c r="Y264" s="22" t="s">
        <v>4295</v>
      </c>
      <c r="Z264" s="16"/>
      <c r="AA264" s="18"/>
      <c r="AB264" s="16">
        <v>5</v>
      </c>
      <c r="AC264" s="18" t="s">
        <v>4240</v>
      </c>
      <c r="AD264" s="16">
        <v>5</v>
      </c>
      <c r="AE264" s="18" t="s">
        <v>4296</v>
      </c>
      <c r="AF264" s="16">
        <v>10</v>
      </c>
      <c r="AG264" s="18" t="s">
        <v>4297</v>
      </c>
      <c r="AH264" s="16"/>
      <c r="AI264" s="18"/>
      <c r="AJ264" s="16"/>
      <c r="AK264" s="18"/>
      <c r="AL264" s="16"/>
      <c r="AM264" s="18"/>
      <c r="AN264" s="16"/>
      <c r="AO264" s="18"/>
      <c r="AP264" s="16" t="s">
        <v>79</v>
      </c>
      <c r="AQ264" s="18" t="s">
        <v>4298</v>
      </c>
      <c r="AR264" s="16"/>
      <c r="AS264" s="20">
        <f>SUM(H264,J264,L264,N264,P264,R264,T264,V264,X264,Z264,AB264,AD264,AF264,AH264,AJ264,AL264,AN264)</f>
        <v>100</v>
      </c>
      <c r="AT264" s="14">
        <f>IF(C264="","",DATE(YEAR(C264),MONTH(C264),1))</f>
        <v>46143</v>
      </c>
      <c r="AU264" s="16" t="str">
        <f>IF(AT264="","",TEXT(AT264,"mmmm yyyy"))</f>
        <v>May 2026</v>
      </c>
      <c r="AV264" s="14">
        <f>IF(C264="","",C264-WEEKDAY(C264,2)+1)</f>
        <v>46146</v>
      </c>
      <c r="AW264" s="14">
        <f>IF(AV264="","",AV264+6)</f>
        <v>46152</v>
      </c>
      <c r="AX264" s="16" t="str">
        <f>IF(AV264="","",TEXT(AV264,"dd/mm/yyyy")&amp;" - "&amp;TEXT(AW264,"dd/mm/yyyy"))</f>
        <v>04/05/2026 - 10/05/2026</v>
      </c>
      <c r="AY264" s="16">
        <f>IF(B264="","",COUNTIFS($B$5:B264,B264,$AT$5:AT264,AT264))</f>
        <v>1</v>
      </c>
      <c r="AZ264" s="16">
        <f>IF(B264="","",COUNTIFS($B$5:B264,B264,$AV$5:AV264,AV264))</f>
        <v>1</v>
      </c>
      <c r="BA264" s="16" t="str">
        <f>IF(B264="","",TEXT(AY264,"00")&amp;"|"&amp;B264&amp;"|"&amp;TEXT(AT264,"yyyymmdd"))</f>
        <v>01|Natcha Chai-in|20260501</v>
      </c>
      <c r="BB264" s="16" t="str">
        <f>IF(B264="","",TEXT(AZ264,"00")&amp;"|"&amp;B264&amp;"|"&amp;TEXT(AV264,"yyyymmdd"))</f>
        <v>01|Natcha Chai-in|20260504</v>
      </c>
      <c r="BC264" s="16">
        <f>IF(OR(AQ264="YES",AQ264="Yes",AQ264="Y",AQ264=1),1,0)</f>
        <v>0</v>
      </c>
      <c r="BD264" s="52" t="s">
        <v>4299</v>
      </c>
      <c r="BE264" t="s">
        <v>4300</v>
      </c>
      <c r="BF264" t="s">
        <v>4154</v>
      </c>
    </row>
    <row r="265" spans="1:58" ht="15" customHeight="1">
      <c r="A265" s="12">
        <v>46153.695047835645</v>
      </c>
      <c r="B265" s="13" t="s">
        <v>1130</v>
      </c>
      <c r="C265" s="14">
        <v>46152</v>
      </c>
      <c r="D265" s="15">
        <v>0.47916666666424135</v>
      </c>
      <c r="E265" s="15">
        <v>0.48402777777664596</v>
      </c>
      <c r="F265" s="16" t="s">
        <v>4273</v>
      </c>
      <c r="G265" s="17" t="s">
        <v>4274</v>
      </c>
      <c r="H265" s="16">
        <v>10</v>
      </c>
      <c r="I265" s="22" t="s">
        <v>4275</v>
      </c>
      <c r="J265" s="16">
        <v>10</v>
      </c>
      <c r="K265" s="18" t="s">
        <v>4173</v>
      </c>
      <c r="L265" s="16">
        <v>10</v>
      </c>
      <c r="M265" s="18" t="s">
        <v>4276</v>
      </c>
      <c r="N265" s="16">
        <v>10</v>
      </c>
      <c r="O265" s="22" t="s">
        <v>4277</v>
      </c>
      <c r="P265" s="16">
        <v>9</v>
      </c>
      <c r="Q265" s="23" t="s">
        <v>4278</v>
      </c>
      <c r="R265" s="16">
        <v>5</v>
      </c>
      <c r="S265" s="23" t="s">
        <v>4279</v>
      </c>
      <c r="T265" s="16"/>
      <c r="U265" s="18"/>
      <c r="V265" s="16">
        <v>15</v>
      </c>
      <c r="W265" s="22" t="s">
        <v>4280</v>
      </c>
      <c r="X265" s="16">
        <v>9</v>
      </c>
      <c r="Y265" s="22" t="s">
        <v>4281</v>
      </c>
      <c r="Z265" s="16"/>
      <c r="AA265" s="18"/>
      <c r="AB265" s="16">
        <v>5</v>
      </c>
      <c r="AC265" s="18" t="s">
        <v>4240</v>
      </c>
      <c r="AD265" s="16">
        <v>5</v>
      </c>
      <c r="AE265" s="18" t="s">
        <v>4268</v>
      </c>
      <c r="AF265" s="16">
        <v>10</v>
      </c>
      <c r="AG265" s="18" t="s">
        <v>4282</v>
      </c>
      <c r="AH265" s="16"/>
      <c r="AI265" s="18"/>
      <c r="AJ265" s="16"/>
      <c r="AK265" s="18"/>
      <c r="AL265" s="16"/>
      <c r="AM265" s="18"/>
      <c r="AN265" s="16"/>
      <c r="AO265" s="18"/>
      <c r="AP265" s="16" t="s">
        <v>79</v>
      </c>
      <c r="AQ265" s="18" t="s">
        <v>4283</v>
      </c>
      <c r="AR265" s="16"/>
      <c r="AS265" s="20">
        <f>SUM(H265,J265,L265,N265,P265,R265,T265,V265,X265,Z265,AB265,AD265,AF265,AH265,AJ265,AL265,AN265)</f>
        <v>98</v>
      </c>
      <c r="AT265" s="14">
        <f>IF(C265="","",DATE(YEAR(C265),MONTH(C265),1))</f>
        <v>46143</v>
      </c>
      <c r="AU265" s="16" t="str">
        <f>IF(AT265="","",TEXT(AT265,"mmmm yyyy"))</f>
        <v>May 2026</v>
      </c>
      <c r="AV265" s="14">
        <f>IF(C265="","",C265-WEEKDAY(C265,2)+1)</f>
        <v>46146</v>
      </c>
      <c r="AW265" s="14">
        <f>IF(AV265="","",AV265+6)</f>
        <v>46152</v>
      </c>
      <c r="AX265" s="16" t="str">
        <f>IF(AV265="","",TEXT(AV265,"dd/mm/yyyy")&amp;" - "&amp;TEXT(AW265,"dd/mm/yyyy"))</f>
        <v>04/05/2026 - 10/05/2026</v>
      </c>
      <c r="AY265" s="16">
        <f>IF(B265="","",COUNTIFS($B$5:B265,B265,$AT$5:AT265,AT265))</f>
        <v>2</v>
      </c>
      <c r="AZ265" s="16">
        <f>IF(B265="","",COUNTIFS($B$5:B265,B265,$AV$5:AV265,AV265))</f>
        <v>2</v>
      </c>
      <c r="BA265" s="16" t="str">
        <f>IF(B265="","",TEXT(AY265,"00")&amp;"|"&amp;B265&amp;"|"&amp;TEXT(AT265,"yyyymmdd"))</f>
        <v>02|Krivut Vongkampan|20260501</v>
      </c>
      <c r="BB265" s="16" t="str">
        <f>IF(B265="","",TEXT(AZ265,"00")&amp;"|"&amp;B265&amp;"|"&amp;TEXT(AV265,"yyyymmdd"))</f>
        <v>02|Krivut Vongkampan|20260504</v>
      </c>
      <c r="BC265" s="16">
        <f>IF(OR(AQ265="YES",AQ265="Yes",AQ265="Y",AQ265=1),1,0)</f>
        <v>0</v>
      </c>
      <c r="BD265" s="52" t="s">
        <v>4284</v>
      </c>
      <c r="BE265" t="s">
        <v>4285</v>
      </c>
      <c r="BF265" t="s">
        <v>4154</v>
      </c>
    </row>
    <row r="266" spans="1:58" ht="15" customHeight="1">
      <c r="A266" s="12">
        <v>46153.713252280097</v>
      </c>
      <c r="B266" s="13" t="s">
        <v>385</v>
      </c>
      <c r="C266" s="14">
        <v>46152</v>
      </c>
      <c r="D266" s="15">
        <v>0.50486111111240461</v>
      </c>
      <c r="E266" s="15">
        <v>0.51041666666424135</v>
      </c>
      <c r="F266" s="16" t="s">
        <v>4301</v>
      </c>
      <c r="G266" s="17" t="s">
        <v>4302</v>
      </c>
      <c r="H266" s="16">
        <v>10</v>
      </c>
      <c r="I266" s="22" t="s">
        <v>4303</v>
      </c>
      <c r="J266" s="16">
        <v>10</v>
      </c>
      <c r="K266" s="18" t="s">
        <v>4304</v>
      </c>
      <c r="L266" s="16">
        <v>10</v>
      </c>
      <c r="M266" s="18" t="s">
        <v>4305</v>
      </c>
      <c r="N266" s="16">
        <v>10</v>
      </c>
      <c r="O266" s="22" t="s">
        <v>4306</v>
      </c>
      <c r="P266" s="16">
        <v>10</v>
      </c>
      <c r="Q266" s="23" t="s">
        <v>4307</v>
      </c>
      <c r="R266" s="16">
        <v>5</v>
      </c>
      <c r="S266" s="23" t="s">
        <v>4308</v>
      </c>
      <c r="T266" s="16"/>
      <c r="U266" s="18"/>
      <c r="V266" s="16">
        <v>15</v>
      </c>
      <c r="W266" s="22" t="s">
        <v>4309</v>
      </c>
      <c r="X266" s="16">
        <v>10</v>
      </c>
      <c r="Y266" s="22" t="s">
        <v>4310</v>
      </c>
      <c r="Z266" s="16"/>
      <c r="AA266" s="18"/>
      <c r="AB266" s="16">
        <v>5</v>
      </c>
      <c r="AC266" s="18" t="s">
        <v>4240</v>
      </c>
      <c r="AD266" s="16">
        <v>4</v>
      </c>
      <c r="AE266" s="18" t="s">
        <v>4311</v>
      </c>
      <c r="AF266" s="16">
        <v>10</v>
      </c>
      <c r="AG266" s="18" t="s">
        <v>4312</v>
      </c>
      <c r="AH266" s="16"/>
      <c r="AI266" s="18"/>
      <c r="AJ266" s="16"/>
      <c r="AK266" s="18"/>
      <c r="AL266" s="16"/>
      <c r="AM266" s="18"/>
      <c r="AN266" s="16"/>
      <c r="AO266" s="18"/>
      <c r="AP266" s="16" t="s">
        <v>79</v>
      </c>
      <c r="AQ266" s="18" t="s">
        <v>4313</v>
      </c>
      <c r="AR266" s="16"/>
      <c r="AS266" s="20">
        <f>SUM(H266,J266,L266,N266,P266,R266,T266,V266,X266,Z266,AB266,AD266,AF266,AH266,AJ266,AL266,AN266)</f>
        <v>99</v>
      </c>
      <c r="AT266" s="14">
        <f>IF(C266="","",DATE(YEAR(C266),MONTH(C266),1))</f>
        <v>46143</v>
      </c>
      <c r="AU266" s="16" t="str">
        <f>IF(AT266="","",TEXT(AT266,"mmmm yyyy"))</f>
        <v>May 2026</v>
      </c>
      <c r="AV266" s="14">
        <f>IF(C266="","",C266-WEEKDAY(C266,2)+1)</f>
        <v>46146</v>
      </c>
      <c r="AW266" s="14">
        <f>IF(AV266="","",AV266+6)</f>
        <v>46152</v>
      </c>
      <c r="AX266" s="16" t="str">
        <f>IF(AV266="","",TEXT(AV266,"dd/mm/yyyy")&amp;" - "&amp;TEXT(AW266,"dd/mm/yyyy"))</f>
        <v>04/05/2026 - 10/05/2026</v>
      </c>
      <c r="AY266" s="16">
        <f>IF(B266="","",COUNTIFS($B$5:B266,B266,$AT$5:AT266,AT266))</f>
        <v>2</v>
      </c>
      <c r="AZ266" s="16">
        <f>IF(B266="","",COUNTIFS($B$5:B266,B266,$AV$5:AV266,AV266))</f>
        <v>2</v>
      </c>
      <c r="BA266" s="16" t="str">
        <f>IF(B266="","",TEXT(AY266,"00")&amp;"|"&amp;B266&amp;"|"&amp;TEXT(AT266,"yyyymmdd"))</f>
        <v>02|Natcha Chai-in|20260501</v>
      </c>
      <c r="BB266" s="16" t="str">
        <f>IF(B266="","",TEXT(AZ266,"00")&amp;"|"&amp;B266&amp;"|"&amp;TEXT(AV266,"yyyymmdd"))</f>
        <v>02|Natcha Chai-in|20260504</v>
      </c>
      <c r="BC266" s="16">
        <f>IF(OR(AQ266="YES",AQ266="Yes",AQ266="Y",AQ266=1),1,0)</f>
        <v>0</v>
      </c>
      <c r="BD266" s="52" t="s">
        <v>4314</v>
      </c>
      <c r="BE266" t="s">
        <v>4315</v>
      </c>
      <c r="BF266" t="s">
        <v>4154</v>
      </c>
    </row>
    <row r="267" spans="1:58" ht="15" customHeight="1">
      <c r="A267" s="12">
        <v>46154.623347233792</v>
      </c>
      <c r="B267" s="13" t="s">
        <v>443</v>
      </c>
      <c r="C267" s="14">
        <v>46152</v>
      </c>
      <c r="D267" s="15">
        <v>0.76458333333721384</v>
      </c>
      <c r="E267" s="15">
        <v>0.77013888888905058</v>
      </c>
      <c r="F267" s="16" t="s">
        <v>4346</v>
      </c>
      <c r="G267" s="17" t="s">
        <v>4347</v>
      </c>
      <c r="H267" s="16">
        <v>10</v>
      </c>
      <c r="I267" s="22" t="s">
        <v>4348</v>
      </c>
      <c r="J267" s="16">
        <v>10</v>
      </c>
      <c r="K267" s="18" t="s">
        <v>4349</v>
      </c>
      <c r="L267" s="16">
        <v>10</v>
      </c>
      <c r="M267" s="22" t="s">
        <v>4350</v>
      </c>
      <c r="N267" s="16">
        <v>10</v>
      </c>
      <c r="O267" s="22" t="s">
        <v>4351</v>
      </c>
      <c r="P267" s="16">
        <v>9</v>
      </c>
      <c r="Q267" s="23" t="s">
        <v>4352</v>
      </c>
      <c r="R267" s="16">
        <v>5</v>
      </c>
      <c r="S267" s="23" t="s">
        <v>4353</v>
      </c>
      <c r="T267" s="16"/>
      <c r="U267" s="18"/>
      <c r="V267" s="16">
        <v>15</v>
      </c>
      <c r="W267" s="22" t="s">
        <v>4354</v>
      </c>
      <c r="X267" s="16">
        <v>9</v>
      </c>
      <c r="Y267" s="22" t="s">
        <v>4355</v>
      </c>
      <c r="Z267" s="16"/>
      <c r="AA267" s="18"/>
      <c r="AB267" s="16">
        <v>5</v>
      </c>
      <c r="AC267" s="18" t="s">
        <v>4240</v>
      </c>
      <c r="AD267" s="16">
        <v>5</v>
      </c>
      <c r="AE267" s="18" t="s">
        <v>4356</v>
      </c>
      <c r="AF267" s="16">
        <v>10</v>
      </c>
      <c r="AG267" s="18" t="s">
        <v>4357</v>
      </c>
      <c r="AH267" s="16"/>
      <c r="AI267" s="18"/>
      <c r="AJ267" s="16"/>
      <c r="AK267" s="18"/>
      <c r="AL267" s="16"/>
      <c r="AM267" s="18"/>
      <c r="AN267" s="16"/>
      <c r="AO267" s="18"/>
      <c r="AP267" s="16" t="s">
        <v>79</v>
      </c>
      <c r="AQ267" s="18" t="s">
        <v>4358</v>
      </c>
      <c r="AR267" s="16"/>
      <c r="AS267" s="20">
        <f>SUM(H267,J267,L267,N267,P267,R267,T267,V267,X267,Z267,AB267,AD267,AF267,AH267,AJ267,AL267,AN267)</f>
        <v>98</v>
      </c>
      <c r="AT267" s="14">
        <f>IF(C267="","",DATE(YEAR(C267),MONTH(C267),1))</f>
        <v>46143</v>
      </c>
      <c r="AU267" s="16" t="str">
        <f>IF(AT267="","",TEXT(AT267,"mmmm yyyy"))</f>
        <v>May 2026</v>
      </c>
      <c r="AV267" s="14">
        <f>IF(C267="","",C267-WEEKDAY(C267,2)+1)</f>
        <v>46146</v>
      </c>
      <c r="AW267" s="14">
        <f>IF(AV267="","",AV267+6)</f>
        <v>46152</v>
      </c>
      <c r="AX267" s="16" t="str">
        <f>IF(AV267="","",TEXT(AV267,"dd/mm/yyyy")&amp;" - "&amp;TEXT(AW267,"dd/mm/yyyy"))</f>
        <v>04/05/2026 - 10/05/2026</v>
      </c>
      <c r="AY267" s="16">
        <f>IF(B267="","",COUNTIFS($B$5:B267,B267,$AT$5:AT267,AT267))</f>
        <v>1</v>
      </c>
      <c r="AZ267" s="16">
        <f>IF(B267="","",COUNTIFS($B$5:B267,B267,$AV$5:AV267,AV267))</f>
        <v>1</v>
      </c>
      <c r="BA267" s="16" t="str">
        <f>IF(B267="","",TEXT(AY267,"00")&amp;"|"&amp;B267&amp;"|"&amp;TEXT(AT267,"yyyymmdd"))</f>
        <v>01|Sunijtra Siritip|20260501</v>
      </c>
      <c r="BB267" s="16" t="str">
        <f>IF(B267="","",TEXT(AZ267,"00")&amp;"|"&amp;B267&amp;"|"&amp;TEXT(AV267,"yyyymmdd"))</f>
        <v>01|Sunijtra Siritip|20260504</v>
      </c>
      <c r="BC267" s="16">
        <f>IF(OR(AQ267="YES",AQ267="Yes",AQ267="Y",AQ267=1),1,0)</f>
        <v>0</v>
      </c>
      <c r="BD267" s="52" t="s">
        <v>4359</v>
      </c>
      <c r="BE267" t="s">
        <v>4347</v>
      </c>
      <c r="BF267" t="s">
        <v>4154</v>
      </c>
    </row>
    <row r="268" spans="1:58" s="79" customFormat="1" ht="15" customHeight="1">
      <c r="A268" s="12">
        <v>46154.669112581018</v>
      </c>
      <c r="B268" s="13" t="s">
        <v>443</v>
      </c>
      <c r="C268" s="14">
        <v>46152</v>
      </c>
      <c r="D268" s="15">
        <v>0.79861111110949423</v>
      </c>
      <c r="E268" s="15">
        <v>0.80277777777519077</v>
      </c>
      <c r="F268" s="16" t="s">
        <v>4360</v>
      </c>
      <c r="G268" s="17" t="s">
        <v>4361</v>
      </c>
      <c r="H268" s="16">
        <v>10</v>
      </c>
      <c r="I268" s="22" t="s">
        <v>4362</v>
      </c>
      <c r="J268" s="16">
        <v>10</v>
      </c>
      <c r="K268" s="18" t="s">
        <v>4363</v>
      </c>
      <c r="L268" s="16">
        <v>10</v>
      </c>
      <c r="M268" s="22" t="s">
        <v>4364</v>
      </c>
      <c r="N268" s="16">
        <v>9</v>
      </c>
      <c r="O268" s="22" t="s">
        <v>4365</v>
      </c>
      <c r="P268" s="16">
        <v>9</v>
      </c>
      <c r="Q268" s="23" t="s">
        <v>4366</v>
      </c>
      <c r="R268" s="16">
        <v>5</v>
      </c>
      <c r="S268" s="23" t="s">
        <v>4367</v>
      </c>
      <c r="T268" s="16"/>
      <c r="U268" s="18"/>
      <c r="V268" s="16">
        <v>15</v>
      </c>
      <c r="W268" s="22" t="s">
        <v>4368</v>
      </c>
      <c r="X268" s="16">
        <v>8</v>
      </c>
      <c r="Y268" s="22" t="s">
        <v>4369</v>
      </c>
      <c r="Z268" s="16"/>
      <c r="AA268" s="18"/>
      <c r="AB268" s="16">
        <v>5</v>
      </c>
      <c r="AC268" s="18" t="s">
        <v>4240</v>
      </c>
      <c r="AD268" s="16">
        <v>5</v>
      </c>
      <c r="AE268" s="18" t="s">
        <v>4356</v>
      </c>
      <c r="AF268" s="16">
        <v>4</v>
      </c>
      <c r="AG268" s="18" t="s">
        <v>4370</v>
      </c>
      <c r="AH268" s="16"/>
      <c r="AI268" s="18"/>
      <c r="AJ268" s="16"/>
      <c r="AK268" s="18"/>
      <c r="AL268" s="16"/>
      <c r="AM268" s="18"/>
      <c r="AN268" s="16"/>
      <c r="AO268" s="18"/>
      <c r="AP268" s="16" t="s">
        <v>79</v>
      </c>
      <c r="AQ268" s="18" t="s">
        <v>4371</v>
      </c>
      <c r="AR268" s="16"/>
      <c r="AS268" s="20">
        <f>SUM(H268,J268,L268,N268,P268,R268,T268,V268,X268,Z268,AB268,AD268,AF268,AH268,AJ268,AL268,AN268)</f>
        <v>90</v>
      </c>
      <c r="AT268" s="14">
        <f>IF(C268="","",DATE(YEAR(C268),MONTH(C268),1))</f>
        <v>46143</v>
      </c>
      <c r="AU268" s="16" t="str">
        <f>IF(AT268="","",TEXT(AT268,"mmmm yyyy"))</f>
        <v>May 2026</v>
      </c>
      <c r="AV268" s="14">
        <f>IF(C268="","",C268-WEEKDAY(C268,2)+1)</f>
        <v>46146</v>
      </c>
      <c r="AW268" s="14">
        <f>IF(AV268="","",AV268+6)</f>
        <v>46152</v>
      </c>
      <c r="AX268" s="16" t="str">
        <f>IF(AV268="","",TEXT(AV268,"dd/mm/yyyy")&amp;" - "&amp;TEXT(AW268,"dd/mm/yyyy"))</f>
        <v>04/05/2026 - 10/05/2026</v>
      </c>
      <c r="AY268" s="16">
        <f>IF(B268="","",COUNTIFS($B$5:B268,B268,$AT$5:AT268,AT268))</f>
        <v>2</v>
      </c>
      <c r="AZ268" s="16">
        <f>IF(B268="","",COUNTIFS($B$5:B268,B268,$AV$5:AV268,AV268))</f>
        <v>2</v>
      </c>
      <c r="BA268" s="16" t="str">
        <f>IF(B268="","",TEXT(AY268,"00")&amp;"|"&amp;B268&amp;"|"&amp;TEXT(AT268,"yyyymmdd"))</f>
        <v>02|Sunijtra Siritip|20260501</v>
      </c>
      <c r="BB268" s="16" t="str">
        <f>IF(B268="","",TEXT(AZ268,"00")&amp;"|"&amp;B268&amp;"|"&amp;TEXT(AV268,"yyyymmdd"))</f>
        <v>02|Sunijtra Siritip|20260504</v>
      </c>
      <c r="BC268" s="16">
        <f>IF(OR(AQ268="YES",AQ268="Yes",AQ268="Y",AQ268=1),1,0)</f>
        <v>0</v>
      </c>
      <c r="BD268" s="52" t="s">
        <v>4372</v>
      </c>
      <c r="BE268" t="s">
        <v>4361</v>
      </c>
      <c r="BF268" t="s">
        <v>4154</v>
      </c>
    </row>
    <row r="269" spans="1:58" s="91" customFormat="1" ht="15" customHeight="1">
      <c r="A269" s="12">
        <v>46154.723789108801</v>
      </c>
      <c r="B269" s="13" t="s">
        <v>256</v>
      </c>
      <c r="C269" s="14">
        <v>46152</v>
      </c>
      <c r="D269" s="15">
        <v>0.31874999999854481</v>
      </c>
      <c r="E269" s="15">
        <v>0.32291666666424135</v>
      </c>
      <c r="F269" s="16" t="s">
        <v>4387</v>
      </c>
      <c r="G269" s="17" t="s">
        <v>4388</v>
      </c>
      <c r="H269" s="16">
        <v>10</v>
      </c>
      <c r="I269" s="22" t="s">
        <v>4389</v>
      </c>
      <c r="J269" s="16">
        <v>10</v>
      </c>
      <c r="K269" s="18" t="s">
        <v>4189</v>
      </c>
      <c r="L269" s="16">
        <v>10</v>
      </c>
      <c r="M269" s="22" t="s">
        <v>4390</v>
      </c>
      <c r="N269" s="16">
        <v>9</v>
      </c>
      <c r="O269" s="22" t="s">
        <v>4391</v>
      </c>
      <c r="P269" s="16">
        <v>5</v>
      </c>
      <c r="Q269" s="23" t="s">
        <v>4392</v>
      </c>
      <c r="R269" s="16">
        <v>3</v>
      </c>
      <c r="S269" s="23" t="s">
        <v>4393</v>
      </c>
      <c r="T269" s="16"/>
      <c r="U269" s="18"/>
      <c r="V269" s="16">
        <v>8</v>
      </c>
      <c r="W269" s="22" t="s">
        <v>4394</v>
      </c>
      <c r="X269" s="16">
        <v>4</v>
      </c>
      <c r="Y269" s="22" t="s">
        <v>4395</v>
      </c>
      <c r="Z269" s="16"/>
      <c r="AA269" s="18"/>
      <c r="AB269" s="16">
        <v>5</v>
      </c>
      <c r="AC269" s="18" t="s">
        <v>4396</v>
      </c>
      <c r="AD269" s="16">
        <v>5</v>
      </c>
      <c r="AE269" s="18" t="s">
        <v>4356</v>
      </c>
      <c r="AF269" s="16">
        <v>10</v>
      </c>
      <c r="AG269" s="18" t="s">
        <v>4397</v>
      </c>
      <c r="AH269" s="16"/>
      <c r="AI269" s="18"/>
      <c r="AJ269" s="16"/>
      <c r="AK269" s="18"/>
      <c r="AL269" s="16"/>
      <c r="AM269" s="18"/>
      <c r="AN269" s="16"/>
      <c r="AO269" s="18"/>
      <c r="AP269" s="16" t="s">
        <v>79</v>
      </c>
      <c r="AQ269" s="18" t="s">
        <v>4398</v>
      </c>
      <c r="AR269" s="16"/>
      <c r="AS269" s="20">
        <f>SUM(H269,J269,L269,N269,P269,R269,T269,V269,X269,Z269,AB269,AD269,AF269,AH269,AJ269,AL269,AN269)</f>
        <v>79</v>
      </c>
      <c r="AT269" s="14">
        <f>IF(C269="","",DATE(YEAR(C269),MONTH(C269),1))</f>
        <v>46143</v>
      </c>
      <c r="AU269" s="16" t="str">
        <f>IF(AT269="","",TEXT(AT269,"mmmm yyyy"))</f>
        <v>May 2026</v>
      </c>
      <c r="AV269" s="14">
        <f>IF(C269="","",C269-WEEKDAY(C269,2)+1)</f>
        <v>46146</v>
      </c>
      <c r="AW269" s="14">
        <f>IF(AV269="","",AV269+6)</f>
        <v>46152</v>
      </c>
      <c r="AX269" s="16" t="str">
        <f>IF(AV269="","",TEXT(AV269,"dd/mm/yyyy")&amp;" - "&amp;TEXT(AW269,"dd/mm/yyyy"))</f>
        <v>04/05/2026 - 10/05/2026</v>
      </c>
      <c r="AY269" s="16">
        <f>IF(B269="","",COUNTIFS($B$5:B269,B269,$AT$5:AT269,AT269))</f>
        <v>2</v>
      </c>
      <c r="AZ269" s="16">
        <f>IF(B269="","",COUNTIFS($B$5:B269,B269,$AV$5:AV269,AV269))</f>
        <v>2</v>
      </c>
      <c r="BA269" s="16" t="str">
        <f>IF(B269="","",TEXT(AY269,"00")&amp;"|"&amp;B269&amp;"|"&amp;TEXT(AT269,"yyyymmdd"))</f>
        <v>02|Supakrit Promkhamnoi|20260501</v>
      </c>
      <c r="BB269" s="16" t="str">
        <f>IF(B269="","",TEXT(AZ269,"00")&amp;"|"&amp;B269&amp;"|"&amp;TEXT(AV269,"yyyymmdd"))</f>
        <v>02|Supakrit Promkhamnoi|20260504</v>
      </c>
      <c r="BC269" s="16">
        <f>IF(OR(AQ269="YES",AQ269="Yes",AQ269="Y",AQ269=1),1,0)</f>
        <v>0</v>
      </c>
      <c r="BD269" s="52" t="s">
        <v>4399</v>
      </c>
      <c r="BE269" t="s">
        <v>4388</v>
      </c>
      <c r="BF269" t="s">
        <v>4154</v>
      </c>
    </row>
    <row r="270" spans="1:58" ht="15" customHeight="1">
      <c r="A270" s="12">
        <v>46160.427702870365</v>
      </c>
      <c r="B270" s="13" t="s">
        <v>2321</v>
      </c>
      <c r="C270" s="14">
        <v>46153</v>
      </c>
      <c r="D270" s="15">
        <v>0.51388888889050577</v>
      </c>
      <c r="E270" s="15">
        <v>0.52013888888905058</v>
      </c>
      <c r="F270" s="16" t="s">
        <v>4484</v>
      </c>
      <c r="G270" s="17" t="s">
        <v>4485</v>
      </c>
      <c r="H270" s="16">
        <v>10</v>
      </c>
      <c r="I270" s="22" t="s">
        <v>4486</v>
      </c>
      <c r="J270" s="16">
        <v>10</v>
      </c>
      <c r="K270" s="18" t="s">
        <v>4487</v>
      </c>
      <c r="L270" s="16">
        <v>10</v>
      </c>
      <c r="M270" s="22" t="s">
        <v>4488</v>
      </c>
      <c r="N270" s="16">
        <v>10</v>
      </c>
      <c r="O270" s="22" t="s">
        <v>4489</v>
      </c>
      <c r="P270" s="16">
        <v>8</v>
      </c>
      <c r="Q270" s="23" t="s">
        <v>4490</v>
      </c>
      <c r="R270" s="16">
        <v>5</v>
      </c>
      <c r="S270" s="23" t="s">
        <v>4491</v>
      </c>
      <c r="T270" s="16"/>
      <c r="U270" s="18"/>
      <c r="V270" s="16">
        <v>15</v>
      </c>
      <c r="W270" s="22" t="s">
        <v>4492</v>
      </c>
      <c r="X270" s="16">
        <v>8</v>
      </c>
      <c r="Y270" s="22" t="s">
        <v>4493</v>
      </c>
      <c r="Z270" s="16"/>
      <c r="AA270" s="18"/>
      <c r="AB270" s="16">
        <v>5</v>
      </c>
      <c r="AC270" s="18" t="s">
        <v>4240</v>
      </c>
      <c r="AD270" s="16">
        <v>5</v>
      </c>
      <c r="AE270" s="18" t="s">
        <v>4436</v>
      </c>
      <c r="AF270" s="16">
        <v>10</v>
      </c>
      <c r="AG270" s="18" t="s">
        <v>4494</v>
      </c>
      <c r="AH270" s="16"/>
      <c r="AI270" s="18"/>
      <c r="AJ270" s="16"/>
      <c r="AK270" s="18"/>
      <c r="AL270" s="16"/>
      <c r="AM270" s="18"/>
      <c r="AN270" s="16"/>
      <c r="AO270" s="18"/>
      <c r="AP270" s="16" t="s">
        <v>79</v>
      </c>
      <c r="AQ270" s="18" t="s">
        <v>4495</v>
      </c>
      <c r="AR270" s="16"/>
      <c r="AS270" s="20">
        <f>SUM(H270,J270,L270,N270,P270,R270,T270,V270,X270,Z270,AB270,AD270,AF270,AH270,AJ270,AL270,AN270)</f>
        <v>96</v>
      </c>
      <c r="AT270" s="14">
        <f>IF(C270="","",DATE(YEAR(C270),MONTH(C270),1))</f>
        <v>46143</v>
      </c>
      <c r="AU270" s="16" t="str">
        <f>IF(AT270="","",TEXT(AT270,"mmmm yyyy"))</f>
        <v>May 2026</v>
      </c>
      <c r="AV270" s="14">
        <f>IF(C270="","",C270-WEEKDAY(C270,2)+1)</f>
        <v>46153</v>
      </c>
      <c r="AW270" s="14">
        <f>IF(AV270="","",AV270+6)</f>
        <v>46159</v>
      </c>
      <c r="AX270" s="16" t="str">
        <f>IF(AV270="","",TEXT(AV270,"dd/mm/yyyy")&amp;" - "&amp;TEXT(AW270,"dd/mm/yyyy"))</f>
        <v>11/05/2026 - 17/05/2026</v>
      </c>
      <c r="AY270" s="16">
        <f>IF(B270="","",COUNTIFS($B$5:B270,B270,$AT$5:AT270,AT270))</f>
        <v>3</v>
      </c>
      <c r="AZ270" s="16">
        <f>IF(B270="","",COUNTIFS($B$5:B270,B270,$AV$5:AV270,AV270))</f>
        <v>1</v>
      </c>
      <c r="BA270" s="16" t="str">
        <f>IF(B270="","",TEXT(AY270,"00")&amp;"|"&amp;B270&amp;"|"&amp;TEXT(AT270,"yyyymmdd"))</f>
        <v>03|Anucha Makundin|20260501</v>
      </c>
      <c r="BB270" s="16" t="str">
        <f>IF(B270="","",TEXT(AZ270,"00")&amp;"|"&amp;B270&amp;"|"&amp;TEXT(AV270,"yyyymmdd"))</f>
        <v>01|Anucha Makundin|20260511</v>
      </c>
      <c r="BC270" s="16">
        <f>IF(OR(AQ270="YES",AQ270="Yes",AQ270="Y",AQ270=1),1,0)</f>
        <v>0</v>
      </c>
      <c r="BD270" s="52" t="s">
        <v>4496</v>
      </c>
      <c r="BE270" t="s">
        <v>4497</v>
      </c>
      <c r="BF270" s="91" t="s">
        <v>4154</v>
      </c>
    </row>
    <row r="271" spans="1:58" ht="15" customHeight="1">
      <c r="A271" s="12">
        <v>46160.59504443287</v>
      </c>
      <c r="B271" s="13" t="s">
        <v>59</v>
      </c>
      <c r="C271" s="14">
        <v>46153</v>
      </c>
      <c r="D271" s="15">
        <v>0.54236111111094942</v>
      </c>
      <c r="E271" s="15">
        <v>0.5506944444423425</v>
      </c>
      <c r="F271" s="16" t="s">
        <v>4529</v>
      </c>
      <c r="G271" s="17" t="s">
        <v>4530</v>
      </c>
      <c r="H271" s="16">
        <v>10</v>
      </c>
      <c r="I271" s="22" t="s">
        <v>4531</v>
      </c>
      <c r="J271" s="16">
        <v>5</v>
      </c>
      <c r="K271" s="18" t="s">
        <v>4532</v>
      </c>
      <c r="L271" s="16">
        <v>5</v>
      </c>
      <c r="M271" s="22" t="s">
        <v>4533</v>
      </c>
      <c r="N271" s="16">
        <v>7</v>
      </c>
      <c r="O271" s="22" t="s">
        <v>4534</v>
      </c>
      <c r="P271" s="16">
        <v>6</v>
      </c>
      <c r="Q271" s="23" t="s">
        <v>4535</v>
      </c>
      <c r="R271" s="16">
        <v>3</v>
      </c>
      <c r="S271" s="23" t="s">
        <v>4536</v>
      </c>
      <c r="T271" s="16"/>
      <c r="U271" s="18"/>
      <c r="V271" s="16">
        <v>9</v>
      </c>
      <c r="W271" s="22" t="s">
        <v>4537</v>
      </c>
      <c r="X271" s="16">
        <v>6</v>
      </c>
      <c r="Y271" s="22" t="s">
        <v>4538</v>
      </c>
      <c r="Z271" s="16"/>
      <c r="AA271" s="18"/>
      <c r="AB271" s="16">
        <v>4</v>
      </c>
      <c r="AC271" s="18" t="s">
        <v>4539</v>
      </c>
      <c r="AD271" s="16">
        <v>5</v>
      </c>
      <c r="AE271" s="18" t="s">
        <v>4540</v>
      </c>
      <c r="AF271" s="16">
        <v>9</v>
      </c>
      <c r="AG271" s="18" t="s">
        <v>4541</v>
      </c>
      <c r="AH271" s="16"/>
      <c r="AI271" s="18"/>
      <c r="AJ271" s="16"/>
      <c r="AK271" s="18"/>
      <c r="AL271" s="16"/>
      <c r="AM271" s="18"/>
      <c r="AN271" s="16"/>
      <c r="AO271" s="18"/>
      <c r="AP271" s="16" t="s">
        <v>79</v>
      </c>
      <c r="AQ271" s="18" t="s">
        <v>4542</v>
      </c>
      <c r="AR271" s="16"/>
      <c r="AS271" s="20">
        <f>SUM(H271,J271,L271,N271,P271,R271,T271,V271,X271,Z271,AB271,AD271,AF271,AH271,AJ271,AL271,AN271)</f>
        <v>69</v>
      </c>
      <c r="AT271" s="14">
        <f>IF(C271="","",DATE(YEAR(C271),MONTH(C271),1))</f>
        <v>46143</v>
      </c>
      <c r="AU271" s="16" t="str">
        <f>IF(AT271="","",TEXT(AT271,"mmmm yyyy"))</f>
        <v>May 2026</v>
      </c>
      <c r="AV271" s="14">
        <f>IF(C271="","",C271-WEEKDAY(C271,2)+1)</f>
        <v>46153</v>
      </c>
      <c r="AW271" s="14">
        <f>IF(AV271="","",AV271+6)</f>
        <v>46159</v>
      </c>
      <c r="AX271" s="16" t="str">
        <f>IF(AV271="","",TEXT(AV271,"dd/mm/yyyy")&amp;" - "&amp;TEXT(AW271,"dd/mm/yyyy"))</f>
        <v>11/05/2026 - 17/05/2026</v>
      </c>
      <c r="AY271" s="16">
        <f>IF(B271="","",COUNTIFS($B$5:B271,B271,$AT$5:AT271,AT271))</f>
        <v>3</v>
      </c>
      <c r="AZ271" s="16">
        <f>IF(B271="","",COUNTIFS($B$5:B271,B271,$AV$5:AV271,AV271))</f>
        <v>1</v>
      </c>
      <c r="BA271" s="16" t="str">
        <f>IF(B271="","",TEXT(AY271,"00")&amp;"|"&amp;B271&amp;"|"&amp;TEXT(AT271,"yyyymmdd"))</f>
        <v>03|Chatkonnaphat Bhusomya|20260501</v>
      </c>
      <c r="BB271" s="16" t="str">
        <f>IF(B271="","",TEXT(AZ271,"00")&amp;"|"&amp;B271&amp;"|"&amp;TEXT(AV271,"yyyymmdd"))</f>
        <v>01|Chatkonnaphat Bhusomya|20260511</v>
      </c>
      <c r="BC271" s="16">
        <f>IF(OR(AQ271="YES",AQ271="Yes",AQ271="Y",AQ271=1),1,0)</f>
        <v>0</v>
      </c>
      <c r="BD271" s="52" t="s">
        <v>4543</v>
      </c>
      <c r="BE271" t="s">
        <v>4544</v>
      </c>
      <c r="BF271" s="91" t="s">
        <v>4154</v>
      </c>
    </row>
    <row r="272" spans="1:58" ht="15" customHeight="1">
      <c r="A272" s="12">
        <v>46160.608911574076</v>
      </c>
      <c r="B272" s="13" t="s">
        <v>59</v>
      </c>
      <c r="C272" s="14">
        <v>46153</v>
      </c>
      <c r="D272" s="15">
        <v>0.7381944444423425</v>
      </c>
      <c r="E272" s="15">
        <v>0.74027777777519077</v>
      </c>
      <c r="F272" s="16" t="s">
        <v>4545</v>
      </c>
      <c r="G272" s="17" t="s">
        <v>4546</v>
      </c>
      <c r="H272" s="16">
        <v>10</v>
      </c>
      <c r="I272" s="22" t="s">
        <v>4547</v>
      </c>
      <c r="J272" s="16">
        <v>10</v>
      </c>
      <c r="K272" s="18" t="s">
        <v>4548</v>
      </c>
      <c r="L272" s="16">
        <v>9</v>
      </c>
      <c r="M272" s="22" t="s">
        <v>4549</v>
      </c>
      <c r="N272" s="16">
        <v>9</v>
      </c>
      <c r="O272" s="22" t="s">
        <v>4550</v>
      </c>
      <c r="P272" s="16">
        <v>7</v>
      </c>
      <c r="Q272" s="23" t="s">
        <v>4551</v>
      </c>
      <c r="R272" s="16">
        <v>3</v>
      </c>
      <c r="S272" s="23" t="s">
        <v>4552</v>
      </c>
      <c r="T272" s="16"/>
      <c r="U272" s="18"/>
      <c r="V272" s="16">
        <v>12</v>
      </c>
      <c r="W272" s="22" t="s">
        <v>4553</v>
      </c>
      <c r="X272" s="16">
        <v>7</v>
      </c>
      <c r="Y272" s="22" t="s">
        <v>4554</v>
      </c>
      <c r="Z272" s="16"/>
      <c r="AA272" s="18"/>
      <c r="AB272" s="16">
        <v>5</v>
      </c>
      <c r="AC272" s="18" t="s">
        <v>4555</v>
      </c>
      <c r="AD272" s="16">
        <v>5</v>
      </c>
      <c r="AE272" s="18" t="s">
        <v>4556</v>
      </c>
      <c r="AF272" s="16">
        <v>10</v>
      </c>
      <c r="AG272" s="18" t="s">
        <v>4557</v>
      </c>
      <c r="AH272" s="16"/>
      <c r="AI272" s="18"/>
      <c r="AJ272" s="16"/>
      <c r="AK272" s="18"/>
      <c r="AL272" s="16"/>
      <c r="AM272" s="18"/>
      <c r="AN272" s="16"/>
      <c r="AO272" s="18"/>
      <c r="AP272" s="16" t="s">
        <v>79</v>
      </c>
      <c r="AQ272" s="18" t="s">
        <v>4558</v>
      </c>
      <c r="AR272" s="16"/>
      <c r="AS272" s="20">
        <f>SUM(H272,J272,L272,N272,P272,R272,T272,V272,X272,Z272,AB272,AD272,AF272,AH272,AJ272,AL272,AN272)</f>
        <v>87</v>
      </c>
      <c r="AT272" s="14">
        <f>IF(C272="","",DATE(YEAR(C272),MONTH(C272),1))</f>
        <v>46143</v>
      </c>
      <c r="AU272" s="16" t="str">
        <f>IF(AT272="","",TEXT(AT272,"mmmm yyyy"))</f>
        <v>May 2026</v>
      </c>
      <c r="AV272" s="14">
        <f>IF(C272="","",C272-WEEKDAY(C272,2)+1)</f>
        <v>46153</v>
      </c>
      <c r="AW272" s="14">
        <f>IF(AV272="","",AV272+6)</f>
        <v>46159</v>
      </c>
      <c r="AX272" s="16" t="str">
        <f>IF(AV272="","",TEXT(AV272,"dd/mm/yyyy")&amp;" - "&amp;TEXT(AW272,"dd/mm/yyyy"))</f>
        <v>11/05/2026 - 17/05/2026</v>
      </c>
      <c r="AY272" s="16">
        <f>IF(B272="","",COUNTIFS($B$5:B272,B272,$AT$5:AT272,AT272))</f>
        <v>4</v>
      </c>
      <c r="AZ272" s="16">
        <f>IF(B272="","",COUNTIFS($B$5:B272,B272,$AV$5:AV272,AV272))</f>
        <v>2</v>
      </c>
      <c r="BA272" s="16" t="str">
        <f>IF(B272="","",TEXT(AY272,"00")&amp;"|"&amp;B272&amp;"|"&amp;TEXT(AT272,"yyyymmdd"))</f>
        <v>04|Chatkonnaphat Bhusomya|20260501</v>
      </c>
      <c r="BB272" s="16" t="str">
        <f>IF(B272="","",TEXT(AZ272,"00")&amp;"|"&amp;B272&amp;"|"&amp;TEXT(AV272,"yyyymmdd"))</f>
        <v>02|Chatkonnaphat Bhusomya|20260511</v>
      </c>
      <c r="BC272" s="16">
        <f>IF(OR(AQ272="YES",AQ272="Yes",AQ272="Y",AQ272=1),1,0)</f>
        <v>0</v>
      </c>
      <c r="BD272" s="52" t="s">
        <v>4559</v>
      </c>
      <c r="BE272" t="s">
        <v>4560</v>
      </c>
      <c r="BF272" s="91" t="s">
        <v>4154</v>
      </c>
    </row>
    <row r="273" spans="1:58" ht="15" customHeight="1">
      <c r="A273" s="12">
        <v>46161.558883240737</v>
      </c>
      <c r="B273" s="13" t="s">
        <v>1130</v>
      </c>
      <c r="C273" s="14">
        <v>46153</v>
      </c>
      <c r="D273" s="15">
        <v>0.49513888888759539</v>
      </c>
      <c r="E273" s="15">
        <v>0.507638888884685</v>
      </c>
      <c r="F273" s="16" t="s">
        <v>4704</v>
      </c>
      <c r="G273" s="17" t="s">
        <v>4705</v>
      </c>
      <c r="H273" s="16">
        <v>10</v>
      </c>
      <c r="I273" s="22" t="s">
        <v>4706</v>
      </c>
      <c r="J273" s="16">
        <v>10</v>
      </c>
      <c r="K273" s="18" t="s">
        <v>4707</v>
      </c>
      <c r="L273" s="16">
        <v>8</v>
      </c>
      <c r="M273" s="22" t="s">
        <v>4708</v>
      </c>
      <c r="N273" s="16">
        <v>10</v>
      </c>
      <c r="O273" s="22" t="s">
        <v>4709</v>
      </c>
      <c r="P273" s="16">
        <v>9</v>
      </c>
      <c r="Q273" s="23" t="s">
        <v>4710</v>
      </c>
      <c r="R273" s="16">
        <v>5</v>
      </c>
      <c r="S273" s="23" t="s">
        <v>4711</v>
      </c>
      <c r="T273" s="16"/>
      <c r="U273" s="18"/>
      <c r="V273" s="16">
        <v>15</v>
      </c>
      <c r="W273" s="22" t="s">
        <v>4712</v>
      </c>
      <c r="X273" s="16">
        <v>10</v>
      </c>
      <c r="Y273" s="22" t="s">
        <v>4713</v>
      </c>
      <c r="Z273" s="16"/>
      <c r="AA273" s="18"/>
      <c r="AB273" s="16">
        <v>5</v>
      </c>
      <c r="AC273" s="18" t="s">
        <v>4714</v>
      </c>
      <c r="AD273" s="16">
        <v>5</v>
      </c>
      <c r="AE273" s="18" t="s">
        <v>4715</v>
      </c>
      <c r="AF273" s="16">
        <v>10</v>
      </c>
      <c r="AG273" s="18" t="s">
        <v>4716</v>
      </c>
      <c r="AH273" s="16"/>
      <c r="AI273" s="18"/>
      <c r="AJ273" s="16"/>
      <c r="AK273" s="18"/>
      <c r="AL273" s="16"/>
      <c r="AM273" s="18"/>
      <c r="AN273" s="16"/>
      <c r="AO273" s="18"/>
      <c r="AP273" s="16" t="s">
        <v>79</v>
      </c>
      <c r="AQ273" s="18" t="s">
        <v>4717</v>
      </c>
      <c r="AR273" s="16"/>
      <c r="AS273" s="20">
        <f>SUM(H273,J273,L273,N273,P273,R273,T273,V273,X273,Z273,AB273,AD273,AF273,AH273,AJ273,AL273,AN273)</f>
        <v>97</v>
      </c>
      <c r="AT273" s="14">
        <f>IF(C273="","",DATE(YEAR(C273),MONTH(C273),1))</f>
        <v>46143</v>
      </c>
      <c r="AU273" s="16" t="str">
        <f>IF(AT273="","",TEXT(AT273,"mmmm yyyy"))</f>
        <v>May 2026</v>
      </c>
      <c r="AV273" s="14">
        <f>IF(C273="","",C273-WEEKDAY(C273,2)+1)</f>
        <v>46153</v>
      </c>
      <c r="AW273" s="14">
        <f>IF(AV273="","",AV273+6)</f>
        <v>46159</v>
      </c>
      <c r="AX273" s="16" t="str">
        <f>IF(AV273="","",TEXT(AV273,"dd/mm/yyyy")&amp;" - "&amp;TEXT(AW273,"dd/mm/yyyy"))</f>
        <v>11/05/2026 - 17/05/2026</v>
      </c>
      <c r="AY273" s="16">
        <f>IF(B273="","",COUNTIFS($B$5:B273,B273,$AT$5:AT273,AT273))</f>
        <v>3</v>
      </c>
      <c r="AZ273" s="16">
        <f>IF(B273="","",COUNTIFS($B$5:B273,B273,$AV$5:AV273,AV273))</f>
        <v>1</v>
      </c>
      <c r="BA273" s="16" t="str">
        <f>IF(B273="","",TEXT(AY273,"00")&amp;"|"&amp;B273&amp;"|"&amp;TEXT(AT273,"yyyymmdd"))</f>
        <v>03|Krivut Vongkampan|20260501</v>
      </c>
      <c r="BB273" s="16" t="str">
        <f>IF(B273="","",TEXT(AZ273,"00")&amp;"|"&amp;B273&amp;"|"&amp;TEXT(AV273,"yyyymmdd"))</f>
        <v>01|Krivut Vongkampan|20260511</v>
      </c>
      <c r="BC273" s="16">
        <f>IF(OR(AQ273="YES",AQ273="Yes",AQ273="Y",AQ273=1),1,0)</f>
        <v>0</v>
      </c>
      <c r="BD273" s="52" t="s">
        <v>4718</v>
      </c>
      <c r="BE273" t="s">
        <v>4719</v>
      </c>
      <c r="BF273" s="91" t="s">
        <v>4154</v>
      </c>
    </row>
    <row r="274" spans="1:58" ht="15" customHeight="1">
      <c r="A274" s="12">
        <v>46162.575434814818</v>
      </c>
      <c r="B274" s="13" t="s">
        <v>184</v>
      </c>
      <c r="C274" s="14">
        <v>46153</v>
      </c>
      <c r="D274" s="15">
        <v>0.6444444444423425</v>
      </c>
      <c r="E274" s="15">
        <v>0.64930555555474712</v>
      </c>
      <c r="F274" s="16" t="s">
        <v>4989</v>
      </c>
      <c r="G274" s="17" t="s">
        <v>4990</v>
      </c>
      <c r="H274" s="16">
        <v>10</v>
      </c>
      <c r="I274" s="22" t="s">
        <v>4991</v>
      </c>
      <c r="J274" s="16">
        <v>10</v>
      </c>
      <c r="K274" s="18" t="s">
        <v>4992</v>
      </c>
      <c r="L274" s="16">
        <v>8</v>
      </c>
      <c r="M274" s="22" t="s">
        <v>4993</v>
      </c>
      <c r="N274" s="16">
        <v>9</v>
      </c>
      <c r="O274" s="22" t="s">
        <v>4994</v>
      </c>
      <c r="P274" s="16">
        <v>8</v>
      </c>
      <c r="Q274" s="23" t="s">
        <v>4995</v>
      </c>
      <c r="R274" s="16">
        <v>4</v>
      </c>
      <c r="S274" s="23" t="s">
        <v>4996</v>
      </c>
      <c r="T274" s="16"/>
      <c r="U274" s="18"/>
      <c r="V274" s="16">
        <v>13</v>
      </c>
      <c r="W274" s="22" t="s">
        <v>4997</v>
      </c>
      <c r="X274" s="16">
        <v>8</v>
      </c>
      <c r="Y274" s="22" t="s">
        <v>4998</v>
      </c>
      <c r="Z274" s="16"/>
      <c r="AA274" s="18"/>
      <c r="AB274" s="16">
        <v>4</v>
      </c>
      <c r="AC274" s="18" t="s">
        <v>4999</v>
      </c>
      <c r="AD274" s="16">
        <v>4</v>
      </c>
      <c r="AE274" s="18" t="s">
        <v>5000</v>
      </c>
      <c r="AF274" s="16">
        <v>9</v>
      </c>
      <c r="AG274" s="18" t="s">
        <v>5001</v>
      </c>
      <c r="AH274" s="16"/>
      <c r="AI274" s="18"/>
      <c r="AJ274" s="16"/>
      <c r="AK274" s="18"/>
      <c r="AL274" s="16"/>
      <c r="AM274" s="18"/>
      <c r="AN274" s="16"/>
      <c r="AO274" s="18"/>
      <c r="AP274" s="16" t="s">
        <v>79</v>
      </c>
      <c r="AQ274" s="18" t="s">
        <v>5002</v>
      </c>
      <c r="AR274" s="16"/>
      <c r="AS274" s="20">
        <f>SUM(H274,J274,L274,N274,P274,R274,T274,V274,X274,Z274,AB274,AD274,AF274,AH274,AJ274,AL274,AN274)</f>
        <v>87</v>
      </c>
      <c r="AT274" s="14">
        <f>IF(C274="","",DATE(YEAR(C274),MONTH(C274),1))</f>
        <v>46143</v>
      </c>
      <c r="AU274" s="16" t="str">
        <f>IF(AT274="","",TEXT(AT274,"mmmm yyyy"))</f>
        <v>May 2026</v>
      </c>
      <c r="AV274" s="14">
        <f>IF(C274="","",C274-WEEKDAY(C274,2)+1)</f>
        <v>46153</v>
      </c>
      <c r="AW274" s="14">
        <f>IF(AV274="","",AV274+6)</f>
        <v>46159</v>
      </c>
      <c r="AX274" s="16" t="str">
        <f>IF(AV274="","",TEXT(AV274,"dd/mm/yyyy")&amp;" - "&amp;TEXT(AW274,"dd/mm/yyyy"))</f>
        <v>11/05/2026 - 17/05/2026</v>
      </c>
      <c r="AY274" s="16">
        <f>IF(B274="","",COUNTIFS($B$5:B274,B274,$AT$5:AT274,AT274))</f>
        <v>3</v>
      </c>
      <c r="AZ274" s="16">
        <f>IF(B274="","",COUNTIFS($B$5:B274,B274,$AV$5:AV274,AV274))</f>
        <v>1</v>
      </c>
      <c r="BA274" s="72" t="str">
        <f>IF(B274="","",TEXT(AY274,"00")&amp;"|"&amp;B274&amp;"|"&amp;TEXT(AT274,"yyyymmdd"))</f>
        <v>03|Wachiraporn chailittichai|20260501</v>
      </c>
      <c r="BB274" s="16" t="str">
        <f>IF(B274="","",TEXT(AZ274,"00")&amp;"|"&amp;B274&amp;"|"&amp;TEXT(AV274,"yyyymmdd"))</f>
        <v>01|Wachiraporn chailittichai|20260511</v>
      </c>
      <c r="BC274" s="16">
        <f>IF(OR(AQ274="YES",AQ274="Yes",AQ274="Y",AQ274=1),1,0)</f>
        <v>0</v>
      </c>
      <c r="BD274" s="52" t="s">
        <v>5003</v>
      </c>
      <c r="BE274" t="s">
        <v>5004</v>
      </c>
      <c r="BF274" s="91" t="s">
        <v>4154</v>
      </c>
    </row>
    <row r="275" spans="1:58" ht="15" customHeight="1">
      <c r="A275" s="12">
        <v>46161.520382534727</v>
      </c>
      <c r="B275" s="13" t="s">
        <v>1130</v>
      </c>
      <c r="C275" s="14">
        <v>46155</v>
      </c>
      <c r="D275" s="15">
        <v>0.64930555555474712</v>
      </c>
      <c r="E275" s="15">
        <v>0.66041666666569654</v>
      </c>
      <c r="F275" s="16" t="s">
        <v>4688</v>
      </c>
      <c r="G275" s="17" t="s">
        <v>4689</v>
      </c>
      <c r="H275" s="16">
        <v>10</v>
      </c>
      <c r="I275" s="22" t="s">
        <v>4690</v>
      </c>
      <c r="J275" s="16">
        <v>8</v>
      </c>
      <c r="K275" s="18" t="s">
        <v>4691</v>
      </c>
      <c r="L275" s="16">
        <v>8</v>
      </c>
      <c r="M275" s="22" t="s">
        <v>4692</v>
      </c>
      <c r="N275" s="16">
        <v>8</v>
      </c>
      <c r="O275" s="22" t="s">
        <v>4693</v>
      </c>
      <c r="P275" s="16">
        <v>8</v>
      </c>
      <c r="Q275" s="23" t="s">
        <v>4694</v>
      </c>
      <c r="R275" s="16">
        <v>4</v>
      </c>
      <c r="S275" s="23" t="s">
        <v>4695</v>
      </c>
      <c r="T275" s="16"/>
      <c r="U275" s="18"/>
      <c r="V275" s="16">
        <v>13</v>
      </c>
      <c r="W275" s="22" t="s">
        <v>4696</v>
      </c>
      <c r="X275" s="16">
        <v>8</v>
      </c>
      <c r="Y275" s="22" t="s">
        <v>4697</v>
      </c>
      <c r="Z275" s="16"/>
      <c r="AA275" s="18"/>
      <c r="AB275" s="16">
        <v>4</v>
      </c>
      <c r="AC275" s="18" t="s">
        <v>4698</v>
      </c>
      <c r="AD275" s="16">
        <v>4</v>
      </c>
      <c r="AE275" s="18" t="s">
        <v>4699</v>
      </c>
      <c r="AF275" s="16">
        <v>9</v>
      </c>
      <c r="AG275" s="18" t="s">
        <v>4700</v>
      </c>
      <c r="AH275" s="16"/>
      <c r="AI275" s="18"/>
      <c r="AJ275" s="16"/>
      <c r="AK275" s="18"/>
      <c r="AL275" s="16"/>
      <c r="AM275" s="18"/>
      <c r="AN275" s="16"/>
      <c r="AO275" s="18"/>
      <c r="AP275" s="16" t="s">
        <v>79</v>
      </c>
      <c r="AQ275" s="18" t="s">
        <v>4701</v>
      </c>
      <c r="AR275" s="16"/>
      <c r="AS275" s="20">
        <f>SUM(H275,J275,L275,N275,P275,R275,T275,V275,X275,Z275,AB275,AD275,AF275,AH275,AJ275,AL275,AN275)</f>
        <v>84</v>
      </c>
      <c r="AT275" s="14">
        <f>IF(C275="","",DATE(YEAR(C275),MONTH(C275),1))</f>
        <v>46143</v>
      </c>
      <c r="AU275" s="16" t="str">
        <f>IF(AT275="","",TEXT(AT275,"mmmm yyyy"))</f>
        <v>May 2026</v>
      </c>
      <c r="AV275" s="14">
        <f>IF(C275="","",C275-WEEKDAY(C275,2)+1)</f>
        <v>46153</v>
      </c>
      <c r="AW275" s="14">
        <f>IF(AV275="","",AV275+6)</f>
        <v>46159</v>
      </c>
      <c r="AX275" s="16" t="str">
        <f>IF(AV275="","",TEXT(AV275,"dd/mm/yyyy")&amp;" - "&amp;TEXT(AW275,"dd/mm/yyyy"))</f>
        <v>11/05/2026 - 17/05/2026</v>
      </c>
      <c r="AY275" s="16">
        <f>IF(B275="","",COUNTIFS($B$5:B275,B275,$AT$5:AT275,AT275))</f>
        <v>4</v>
      </c>
      <c r="AZ275" s="16">
        <f>IF(B275="","",COUNTIFS($B$5:B275,B275,$AV$5:AV275,AV275))</f>
        <v>2</v>
      </c>
      <c r="BA275" s="16" t="str">
        <f>IF(B275="","",TEXT(AY275,"00")&amp;"|"&amp;B275&amp;"|"&amp;TEXT(AT275,"yyyymmdd"))</f>
        <v>04|Krivut Vongkampan|20260501</v>
      </c>
      <c r="BB275" s="16" t="str">
        <f>IF(B275="","",TEXT(AZ275,"00")&amp;"|"&amp;B275&amp;"|"&amp;TEXT(AV275,"yyyymmdd"))</f>
        <v>02|Krivut Vongkampan|20260511</v>
      </c>
      <c r="BC275" s="16">
        <f>IF(OR(AQ275="YES",AQ275="Yes",AQ275="Y",AQ275=1),1,0)</f>
        <v>0</v>
      </c>
      <c r="BD275" s="52" t="s">
        <v>4702</v>
      </c>
      <c r="BE275" t="s">
        <v>4703</v>
      </c>
      <c r="BF275" s="91" t="s">
        <v>4154</v>
      </c>
    </row>
    <row r="276" spans="1:58" ht="15" customHeight="1">
      <c r="A276" s="12">
        <v>46161.748973553244</v>
      </c>
      <c r="B276" s="13" t="s">
        <v>443</v>
      </c>
      <c r="C276" s="14">
        <v>46155</v>
      </c>
      <c r="D276" s="15">
        <v>0.88819444444379769</v>
      </c>
      <c r="E276" s="15">
        <v>0.89375000000291038</v>
      </c>
      <c r="F276" s="16" t="s">
        <v>4846</v>
      </c>
      <c r="G276" s="17" t="s">
        <v>4847</v>
      </c>
      <c r="H276" s="16">
        <v>10</v>
      </c>
      <c r="I276" s="22" t="s">
        <v>4848</v>
      </c>
      <c r="J276" s="16">
        <v>10</v>
      </c>
      <c r="K276" s="18" t="s">
        <v>4849</v>
      </c>
      <c r="L276" s="16">
        <v>7</v>
      </c>
      <c r="M276" s="22" t="s">
        <v>4850</v>
      </c>
      <c r="N276" s="16">
        <v>7</v>
      </c>
      <c r="O276" s="22" t="s">
        <v>4851</v>
      </c>
      <c r="P276" s="16">
        <v>5</v>
      </c>
      <c r="Q276" s="23" t="s">
        <v>4852</v>
      </c>
      <c r="R276" s="16">
        <v>3</v>
      </c>
      <c r="S276" s="23" t="s">
        <v>4853</v>
      </c>
      <c r="T276" s="16"/>
      <c r="U276" s="18"/>
      <c r="V276" s="16">
        <v>10</v>
      </c>
      <c r="W276" s="22" t="s">
        <v>4854</v>
      </c>
      <c r="X276" s="16">
        <v>6</v>
      </c>
      <c r="Y276" s="22" t="s">
        <v>4855</v>
      </c>
      <c r="Z276" s="16"/>
      <c r="AA276" s="18"/>
      <c r="AB276" s="16">
        <v>4</v>
      </c>
      <c r="AC276" s="18" t="s">
        <v>4856</v>
      </c>
      <c r="AD276" s="16">
        <v>4</v>
      </c>
      <c r="AE276" s="18" t="s">
        <v>4857</v>
      </c>
      <c r="AF276" s="16">
        <v>8</v>
      </c>
      <c r="AG276" s="18" t="s">
        <v>4858</v>
      </c>
      <c r="AH276" s="16"/>
      <c r="AI276" s="18"/>
      <c r="AJ276" s="16"/>
      <c r="AK276" s="18"/>
      <c r="AL276" s="16"/>
      <c r="AM276" s="18"/>
      <c r="AN276" s="16"/>
      <c r="AO276" s="18"/>
      <c r="AP276" s="16" t="s">
        <v>79</v>
      </c>
      <c r="AQ276" s="18" t="s">
        <v>4859</v>
      </c>
      <c r="AR276" s="16"/>
      <c r="AS276" s="20">
        <f>SUM(H276,J276,L276,N276,P276,R276,T276,V276,X276,Z276,AB276,AD276,AF276,AH276,AJ276,AL276,AN276)</f>
        <v>74</v>
      </c>
      <c r="AT276" s="14">
        <f>IF(C276="","",DATE(YEAR(C276),MONTH(C276),1))</f>
        <v>46143</v>
      </c>
      <c r="AU276" s="16" t="str">
        <f>IF(AT276="","",TEXT(AT276,"mmmm yyyy"))</f>
        <v>May 2026</v>
      </c>
      <c r="AV276" s="14">
        <f>IF(C276="","",C276-WEEKDAY(C276,2)+1)</f>
        <v>46153</v>
      </c>
      <c r="AW276" s="14">
        <f>IF(AV276="","",AV276+6)</f>
        <v>46159</v>
      </c>
      <c r="AX276" s="16" t="str">
        <f>IF(AV276="","",TEXT(AV276,"dd/mm/yyyy")&amp;" - "&amp;TEXT(AW276,"dd/mm/yyyy"))</f>
        <v>11/05/2026 - 17/05/2026</v>
      </c>
      <c r="AY276" s="16">
        <f>IF(B276="","",COUNTIFS($B$5:B276,B276,$AT$5:AT276,AT276))</f>
        <v>3</v>
      </c>
      <c r="AZ276" s="16">
        <f>IF(B276="","",COUNTIFS($B$5:B276,B276,$AV$5:AV276,AV276))</f>
        <v>1</v>
      </c>
      <c r="BA276" s="72" t="str">
        <f>IF(B276="","",TEXT(AY276,"00")&amp;"|"&amp;B276&amp;"|"&amp;TEXT(AT276,"yyyymmdd"))</f>
        <v>03|Sunijtra Siritip|20260501</v>
      </c>
      <c r="BB276" s="16" t="str">
        <f>IF(B276="","",TEXT(AZ276,"00")&amp;"|"&amp;B276&amp;"|"&amp;TEXT(AV276,"yyyymmdd"))</f>
        <v>01|Sunijtra Siritip|20260511</v>
      </c>
      <c r="BC276" s="16">
        <f>IF(OR(AQ276="YES",AQ276="Yes",AQ276="Y",AQ276=1),1,0)</f>
        <v>0</v>
      </c>
      <c r="BD276" s="52" t="s">
        <v>4860</v>
      </c>
      <c r="BE276" t="s">
        <v>4861</v>
      </c>
      <c r="BF276" s="91" t="s">
        <v>4154</v>
      </c>
    </row>
    <row r="277" spans="1:58" ht="15" customHeight="1">
      <c r="A277" s="12">
        <v>46162.483794016203</v>
      </c>
      <c r="B277" s="13" t="s">
        <v>256</v>
      </c>
      <c r="C277" s="14">
        <v>46155</v>
      </c>
      <c r="D277" s="15">
        <v>0.50138888889341615</v>
      </c>
      <c r="E277" s="15">
        <v>0.51805555555620231</v>
      </c>
      <c r="F277" s="16" t="s">
        <v>4894</v>
      </c>
      <c r="G277" s="17" t="s">
        <v>4895</v>
      </c>
      <c r="H277" s="16">
        <v>10</v>
      </c>
      <c r="I277" s="22" t="s">
        <v>4896</v>
      </c>
      <c r="J277" s="16">
        <v>8</v>
      </c>
      <c r="K277" s="18" t="s">
        <v>4897</v>
      </c>
      <c r="L277" s="16">
        <v>9</v>
      </c>
      <c r="M277" s="22" t="s">
        <v>4898</v>
      </c>
      <c r="N277" s="16">
        <v>9</v>
      </c>
      <c r="O277" s="22" t="s">
        <v>4899</v>
      </c>
      <c r="P277" s="16">
        <v>6</v>
      </c>
      <c r="Q277" s="23" t="s">
        <v>4900</v>
      </c>
      <c r="R277" s="16">
        <v>3</v>
      </c>
      <c r="S277" s="23" t="s">
        <v>4901</v>
      </c>
      <c r="T277" s="16"/>
      <c r="U277" s="18"/>
      <c r="V277" s="16">
        <v>12</v>
      </c>
      <c r="W277" s="22" t="s">
        <v>4902</v>
      </c>
      <c r="X277" s="16">
        <v>8</v>
      </c>
      <c r="Y277" s="22" t="s">
        <v>4903</v>
      </c>
      <c r="Z277" s="16"/>
      <c r="AA277" s="18"/>
      <c r="AB277" s="16">
        <v>4</v>
      </c>
      <c r="AC277" s="18" t="s">
        <v>4904</v>
      </c>
      <c r="AD277" s="16">
        <v>5</v>
      </c>
      <c r="AE277" s="18" t="s">
        <v>4905</v>
      </c>
      <c r="AF277" s="16">
        <v>10</v>
      </c>
      <c r="AG277" s="18" t="s">
        <v>4906</v>
      </c>
      <c r="AH277" s="16"/>
      <c r="AI277" s="18"/>
      <c r="AJ277" s="16"/>
      <c r="AK277" s="18"/>
      <c r="AL277" s="16"/>
      <c r="AM277" s="18"/>
      <c r="AN277" s="16"/>
      <c r="AO277" s="18"/>
      <c r="AP277" s="16" t="s">
        <v>79</v>
      </c>
      <c r="AQ277" s="18" t="s">
        <v>4907</v>
      </c>
      <c r="AR277" s="16"/>
      <c r="AS277" s="20">
        <f>SUM(H277,J277,L277,N277,P277,R277,T277,V277,X277,Z277,AB277,AD277,AF277,AH277,AJ277,AL277,AN277)</f>
        <v>84</v>
      </c>
      <c r="AT277" s="14">
        <f>IF(C277="","",DATE(YEAR(C277),MONTH(C277),1))</f>
        <v>46143</v>
      </c>
      <c r="AU277" s="16" t="str">
        <f>IF(AT277="","",TEXT(AT277,"mmmm yyyy"))</f>
        <v>May 2026</v>
      </c>
      <c r="AV277" s="14">
        <f>IF(C277="","",C277-WEEKDAY(C277,2)+1)</f>
        <v>46153</v>
      </c>
      <c r="AW277" s="14">
        <f>IF(AV277="","",AV277+6)</f>
        <v>46159</v>
      </c>
      <c r="AX277" s="16" t="str">
        <f>IF(AV277="","",TEXT(AV277,"dd/mm/yyyy")&amp;" - "&amp;TEXT(AW277,"dd/mm/yyyy"))</f>
        <v>11/05/2026 - 17/05/2026</v>
      </c>
      <c r="AY277" s="16">
        <f>IF(B277="","",COUNTIFS($B$5:B277,B277,$AT$5:AT277,AT277))</f>
        <v>3</v>
      </c>
      <c r="AZ277" s="16">
        <f>IF(B277="","",COUNTIFS($B$5:B277,B277,$AV$5:AV277,AV277))</f>
        <v>1</v>
      </c>
      <c r="BA277" s="72" t="str">
        <f>IF(B277="","",TEXT(AY277,"00")&amp;"|"&amp;B277&amp;"|"&amp;TEXT(AT277,"yyyymmdd"))</f>
        <v>03|Supakrit Promkhamnoi|20260501</v>
      </c>
      <c r="BB277" s="16" t="str">
        <f>IF(B277="","",TEXT(AZ277,"00")&amp;"|"&amp;B277&amp;"|"&amp;TEXT(AV277,"yyyymmdd"))</f>
        <v>01|Supakrit Promkhamnoi|20260511</v>
      </c>
      <c r="BC277" s="16">
        <f>IF(OR(AQ277="YES",AQ277="Yes",AQ277="Y",AQ277=1),1,0)</f>
        <v>0</v>
      </c>
      <c r="BD277" s="52" t="s">
        <v>4908</v>
      </c>
      <c r="BE277" t="s">
        <v>4909</v>
      </c>
      <c r="BF277" s="91" t="s">
        <v>4154</v>
      </c>
    </row>
    <row r="278" spans="1:58" ht="15" customHeight="1">
      <c r="A278" s="12">
        <v>46162.496043680556</v>
      </c>
      <c r="B278" s="13" t="s">
        <v>290</v>
      </c>
      <c r="C278" s="14">
        <v>46155</v>
      </c>
      <c r="D278" s="15">
        <v>0.46805555555329192</v>
      </c>
      <c r="E278" s="15">
        <v>0.48124999999708962</v>
      </c>
      <c r="F278" s="16" t="s">
        <v>4910</v>
      </c>
      <c r="G278" s="17" t="s">
        <v>4911</v>
      </c>
      <c r="H278" s="16">
        <v>10</v>
      </c>
      <c r="I278" s="22" t="s">
        <v>4912</v>
      </c>
      <c r="J278" s="16">
        <v>10</v>
      </c>
      <c r="K278" s="18" t="s">
        <v>4913</v>
      </c>
      <c r="L278" s="16">
        <v>9</v>
      </c>
      <c r="M278" s="22" t="s">
        <v>4914</v>
      </c>
      <c r="N278" s="16">
        <v>9</v>
      </c>
      <c r="O278" s="22" t="s">
        <v>4915</v>
      </c>
      <c r="P278" s="16">
        <v>10</v>
      </c>
      <c r="Q278" s="23" t="s">
        <v>4916</v>
      </c>
      <c r="R278" s="16">
        <v>4</v>
      </c>
      <c r="S278" s="23" t="s">
        <v>4917</v>
      </c>
      <c r="T278" s="16"/>
      <c r="U278" s="18"/>
      <c r="V278" s="16">
        <v>15</v>
      </c>
      <c r="W278" s="22" t="s">
        <v>4918</v>
      </c>
      <c r="X278" s="16">
        <v>9</v>
      </c>
      <c r="Y278" s="22" t="s">
        <v>4919</v>
      </c>
      <c r="Z278" s="16"/>
      <c r="AA278" s="18"/>
      <c r="AB278" s="16">
        <v>5</v>
      </c>
      <c r="AC278" s="18" t="s">
        <v>4920</v>
      </c>
      <c r="AD278" s="16">
        <v>5</v>
      </c>
      <c r="AE278" s="18" t="s">
        <v>4921</v>
      </c>
      <c r="AF278" s="16">
        <v>10</v>
      </c>
      <c r="AG278" s="18" t="s">
        <v>4922</v>
      </c>
      <c r="AH278" s="16"/>
      <c r="AI278" s="18"/>
      <c r="AJ278" s="16"/>
      <c r="AK278" s="18"/>
      <c r="AL278" s="16"/>
      <c r="AM278" s="18"/>
      <c r="AN278" s="16"/>
      <c r="AO278" s="18"/>
      <c r="AP278" s="16" t="s">
        <v>79</v>
      </c>
      <c r="AQ278" s="18" t="s">
        <v>4923</v>
      </c>
      <c r="AR278" s="16"/>
      <c r="AS278" s="20">
        <f>SUM(H278,J278,L278,N278,P278,R278,T278,V278,X278,Z278,AB278,AD278,AF278,AH278,AJ278,AL278,AN278)</f>
        <v>96</v>
      </c>
      <c r="AT278" s="14">
        <f>IF(C278="","",DATE(YEAR(C278),MONTH(C278),1))</f>
        <v>46143</v>
      </c>
      <c r="AU278" s="16" t="str">
        <f>IF(AT278="","",TEXT(AT278,"mmmm yyyy"))</f>
        <v>May 2026</v>
      </c>
      <c r="AV278" s="14">
        <f>IF(C278="","",C278-WEEKDAY(C278,2)+1)</f>
        <v>46153</v>
      </c>
      <c r="AW278" s="14">
        <f>IF(AV278="","",AV278+6)</f>
        <v>46159</v>
      </c>
      <c r="AX278" s="16" t="str">
        <f>IF(AV278="","",TEXT(AV278,"dd/mm/yyyy")&amp;" - "&amp;TEXT(AW278,"dd/mm/yyyy"))</f>
        <v>11/05/2026 - 17/05/2026</v>
      </c>
      <c r="AY278" s="16">
        <f>IF(B278="","",COUNTIFS($B$5:B278,B278,$AT$5:AT278,AT278))</f>
        <v>3</v>
      </c>
      <c r="AZ278" s="16">
        <f>IF(B278="","",COUNTIFS($B$5:B278,B278,$AV$5:AV278,AV278))</f>
        <v>1</v>
      </c>
      <c r="BA278" s="72" t="str">
        <f>IF(B278="","",TEXT(AY278,"00")&amp;"|"&amp;B278&amp;"|"&amp;TEXT(AT278,"yyyymmdd"))</f>
        <v>03|Suphitcha Keawliam|20260501</v>
      </c>
      <c r="BB278" s="16" t="str">
        <f>IF(B278="","",TEXT(AZ278,"00")&amp;"|"&amp;B278&amp;"|"&amp;TEXT(AV278,"yyyymmdd"))</f>
        <v>01|Suphitcha Keawliam|20260511</v>
      </c>
      <c r="BC278" s="16">
        <f>IF(OR(AQ278="YES",AQ278="Yes",AQ278="Y",AQ278=1),1,0)</f>
        <v>0</v>
      </c>
      <c r="BD278" s="52" t="s">
        <v>4924</v>
      </c>
      <c r="BE278" t="s">
        <v>4925</v>
      </c>
      <c r="BF278" s="91" t="s">
        <v>4154</v>
      </c>
    </row>
    <row r="279" spans="1:58" ht="15" customHeight="1">
      <c r="A279" s="12">
        <v>46160.490885208332</v>
      </c>
      <c r="B279" s="13" t="s">
        <v>2321</v>
      </c>
      <c r="C279" s="14">
        <v>46156</v>
      </c>
      <c r="D279" s="15">
        <v>0.62569444444670808</v>
      </c>
      <c r="E279" s="15">
        <v>0.632638888884685</v>
      </c>
      <c r="F279" s="16" t="s">
        <v>4498</v>
      </c>
      <c r="G279" s="17" t="s">
        <v>4499</v>
      </c>
      <c r="H279" s="16">
        <v>8</v>
      </c>
      <c r="I279" s="22" t="s">
        <v>4500</v>
      </c>
      <c r="J279" s="16">
        <v>10</v>
      </c>
      <c r="K279" s="18" t="s">
        <v>4501</v>
      </c>
      <c r="L279" s="16">
        <v>8</v>
      </c>
      <c r="M279" s="22" t="s">
        <v>4502</v>
      </c>
      <c r="N279" s="16">
        <v>6</v>
      </c>
      <c r="O279" s="22" t="s">
        <v>4503</v>
      </c>
      <c r="P279" s="16">
        <v>6</v>
      </c>
      <c r="Q279" s="23" t="s">
        <v>4504</v>
      </c>
      <c r="R279" s="16">
        <v>2</v>
      </c>
      <c r="S279" s="23" t="s">
        <v>4505</v>
      </c>
      <c r="T279" s="16"/>
      <c r="U279" s="18"/>
      <c r="V279" s="16">
        <v>10</v>
      </c>
      <c r="W279" s="22" t="s">
        <v>4506</v>
      </c>
      <c r="X279" s="16">
        <v>6</v>
      </c>
      <c r="Y279" s="22" t="s">
        <v>4507</v>
      </c>
      <c r="Z279" s="16"/>
      <c r="AA279" s="18"/>
      <c r="AB279" s="16">
        <v>4</v>
      </c>
      <c r="AC279" s="18" t="s">
        <v>4508</v>
      </c>
      <c r="AD279" s="16">
        <v>4</v>
      </c>
      <c r="AE279" s="18" t="s">
        <v>4509</v>
      </c>
      <c r="AF279" s="16">
        <v>10</v>
      </c>
      <c r="AG279" s="18" t="s">
        <v>4510</v>
      </c>
      <c r="AH279" s="16"/>
      <c r="AI279" s="18"/>
      <c r="AJ279" s="16"/>
      <c r="AK279" s="18"/>
      <c r="AL279" s="16"/>
      <c r="AM279" s="18"/>
      <c r="AN279" s="16"/>
      <c r="AO279" s="18"/>
      <c r="AP279" s="16" t="s">
        <v>79</v>
      </c>
      <c r="AQ279" s="18" t="s">
        <v>4511</v>
      </c>
      <c r="AR279" s="16"/>
      <c r="AS279" s="20">
        <f>SUM(H279,J279,L279,N279,P279,R279,T279,V279,X279,Z279,AB279,AD279,AF279,AH279,AJ279,AL279,AN279)</f>
        <v>74</v>
      </c>
      <c r="AT279" s="14">
        <f>IF(C279="","",DATE(YEAR(C279),MONTH(C279),1))</f>
        <v>46143</v>
      </c>
      <c r="AU279" s="16" t="str">
        <f>IF(AT279="","",TEXT(AT279,"mmmm yyyy"))</f>
        <v>May 2026</v>
      </c>
      <c r="AV279" s="14">
        <f>IF(C279="","",C279-WEEKDAY(C279,2)+1)</f>
        <v>46153</v>
      </c>
      <c r="AW279" s="14">
        <f>IF(AV279="","",AV279+6)</f>
        <v>46159</v>
      </c>
      <c r="AX279" s="16" t="str">
        <f>IF(AV279="","",TEXT(AV279,"dd/mm/yyyy")&amp;" - "&amp;TEXT(AW279,"dd/mm/yyyy"))</f>
        <v>11/05/2026 - 17/05/2026</v>
      </c>
      <c r="AY279" s="16">
        <f>IF(B279="","",COUNTIFS($B$5:B279,B279,$AT$5:AT279,AT279))</f>
        <v>4</v>
      </c>
      <c r="AZ279" s="16">
        <f>IF(B279="","",COUNTIFS($B$5:B279,B279,$AV$5:AV279,AV279))</f>
        <v>2</v>
      </c>
      <c r="BA279" s="16" t="str">
        <f>IF(B279="","",TEXT(AY279,"00")&amp;"|"&amp;B279&amp;"|"&amp;TEXT(AT279,"yyyymmdd"))</f>
        <v>04|Anucha Makundin|20260501</v>
      </c>
      <c r="BB279" s="16" t="str">
        <f>IF(B279="","",TEXT(AZ279,"00")&amp;"|"&amp;B279&amp;"|"&amp;TEXT(AV279,"yyyymmdd"))</f>
        <v>02|Anucha Makundin|20260511</v>
      </c>
      <c r="BC279" s="16">
        <f>IF(OR(AQ279="YES",AQ279="Yes",AQ279="Y",AQ279=1),1,0)</f>
        <v>0</v>
      </c>
      <c r="BD279" s="52" t="s">
        <v>4512</v>
      </c>
      <c r="BE279" t="s">
        <v>4513</v>
      </c>
      <c r="BF279" s="91" t="s">
        <v>4154</v>
      </c>
    </row>
    <row r="280" spans="1:58" ht="15" customHeight="1">
      <c r="A280" s="12">
        <v>46160.548996562502</v>
      </c>
      <c r="B280" s="13" t="s">
        <v>2321</v>
      </c>
      <c r="C280" s="14">
        <v>46156</v>
      </c>
      <c r="D280" s="15">
        <v>0.59652777777955635</v>
      </c>
      <c r="E280" s="15">
        <v>0.60069444444525288</v>
      </c>
      <c r="F280" s="16" t="s">
        <v>4514</v>
      </c>
      <c r="G280" s="17" t="s">
        <v>4515</v>
      </c>
      <c r="H280" s="16">
        <v>8</v>
      </c>
      <c r="I280" s="22" t="s">
        <v>4516</v>
      </c>
      <c r="J280" s="16">
        <v>10</v>
      </c>
      <c r="K280" s="18" t="s">
        <v>4458</v>
      </c>
      <c r="L280" s="16">
        <v>8</v>
      </c>
      <c r="M280" s="22" t="s">
        <v>4517</v>
      </c>
      <c r="N280" s="16">
        <v>7</v>
      </c>
      <c r="O280" s="22" t="s">
        <v>4518</v>
      </c>
      <c r="P280" s="16">
        <v>7</v>
      </c>
      <c r="Q280" s="23" t="s">
        <v>4519</v>
      </c>
      <c r="R280" s="16">
        <v>3</v>
      </c>
      <c r="S280" s="23" t="s">
        <v>4520</v>
      </c>
      <c r="T280" s="16"/>
      <c r="U280" s="18"/>
      <c r="V280" s="16">
        <v>12</v>
      </c>
      <c r="W280" s="22" t="s">
        <v>4521</v>
      </c>
      <c r="X280" s="16">
        <v>7</v>
      </c>
      <c r="Y280" s="22" t="s">
        <v>4522</v>
      </c>
      <c r="Z280" s="16"/>
      <c r="AA280" s="18"/>
      <c r="AB280" s="16">
        <v>5</v>
      </c>
      <c r="AC280" s="18" t="s">
        <v>4523</v>
      </c>
      <c r="AD280" s="16">
        <v>5</v>
      </c>
      <c r="AE280" s="18" t="s">
        <v>4524</v>
      </c>
      <c r="AF280" s="16">
        <v>10</v>
      </c>
      <c r="AG280" s="18" t="s">
        <v>4525</v>
      </c>
      <c r="AH280" s="16"/>
      <c r="AI280" s="18"/>
      <c r="AJ280" s="16"/>
      <c r="AK280" s="18"/>
      <c r="AL280" s="16"/>
      <c r="AM280" s="18"/>
      <c r="AN280" s="16"/>
      <c r="AO280" s="18"/>
      <c r="AP280" s="16" t="s">
        <v>79</v>
      </c>
      <c r="AQ280" s="18" t="s">
        <v>4526</v>
      </c>
      <c r="AR280" s="16"/>
      <c r="AS280" s="20">
        <f>SUM(H280,J280,L280,N280,P280,R280,T280,V280,X280,Z280,AB280,AD280,AF280,AH280,AJ280,AL280,AN280)</f>
        <v>82</v>
      </c>
      <c r="AT280" s="14">
        <f>IF(C280="","",DATE(YEAR(C280),MONTH(C280),1))</f>
        <v>46143</v>
      </c>
      <c r="AU280" s="16" t="str">
        <f>IF(AT280="","",TEXT(AT280,"mmmm yyyy"))</f>
        <v>May 2026</v>
      </c>
      <c r="AV280" s="14">
        <f>IF(C280="","",C280-WEEKDAY(C280,2)+1)</f>
        <v>46153</v>
      </c>
      <c r="AW280" s="14">
        <f>IF(AV280="","",AV280+6)</f>
        <v>46159</v>
      </c>
      <c r="AX280" s="16" t="str">
        <f>IF(AV280="","",TEXT(AV280,"dd/mm/yyyy")&amp;" - "&amp;TEXT(AW280,"dd/mm/yyyy"))</f>
        <v>11/05/2026 - 17/05/2026</v>
      </c>
      <c r="AY280" s="16">
        <f>IF(B280="","",COUNTIFS($B$5:B280,B280,$AT$5:AT280,AT280))</f>
        <v>5</v>
      </c>
      <c r="AZ280" s="16">
        <f>IF(B280="","",COUNTIFS($B$5:B280,B280,$AV$5:AV280,AV280))</f>
        <v>3</v>
      </c>
      <c r="BA280" s="16" t="str">
        <f>IF(B280="","",TEXT(AY280,"00")&amp;"|"&amp;B280&amp;"|"&amp;TEXT(AT280,"yyyymmdd"))</f>
        <v>05|Anucha Makundin|20260501</v>
      </c>
      <c r="BB280" s="16" t="str">
        <f>IF(B280="","",TEXT(AZ280,"00")&amp;"|"&amp;B280&amp;"|"&amp;TEXT(AV280,"yyyymmdd"))</f>
        <v>03|Anucha Makundin|20260511</v>
      </c>
      <c r="BC280" s="16">
        <f>IF(OR(AQ280="YES",AQ280="Yes",AQ280="Y",AQ280=1),1,0)</f>
        <v>0</v>
      </c>
      <c r="BD280" s="52" t="s">
        <v>4527</v>
      </c>
      <c r="BE280" t="s">
        <v>4528</v>
      </c>
      <c r="BF280" s="91" t="s">
        <v>4154</v>
      </c>
    </row>
    <row r="281" spans="1:58" ht="15" customHeight="1">
      <c r="A281" s="12">
        <v>46160.661792326384</v>
      </c>
      <c r="B281" s="13" t="s">
        <v>123</v>
      </c>
      <c r="C281" s="14">
        <v>46156</v>
      </c>
      <c r="D281" s="15">
        <v>0.867361111115315</v>
      </c>
      <c r="E281" s="15">
        <v>0.87986111111240461</v>
      </c>
      <c r="F281" s="16" t="s">
        <v>4592</v>
      </c>
      <c r="G281" s="17" t="s">
        <v>4593</v>
      </c>
      <c r="H281" s="16">
        <v>10</v>
      </c>
      <c r="I281" s="22" t="s">
        <v>4594</v>
      </c>
      <c r="J281" s="16">
        <v>8</v>
      </c>
      <c r="K281" s="18" t="s">
        <v>4595</v>
      </c>
      <c r="L281" s="16">
        <v>9</v>
      </c>
      <c r="M281" s="22" t="s">
        <v>4596</v>
      </c>
      <c r="N281" s="16">
        <v>9</v>
      </c>
      <c r="O281" s="22" t="s">
        <v>4597</v>
      </c>
      <c r="P281" s="16">
        <v>8</v>
      </c>
      <c r="Q281" s="23" t="s">
        <v>4598</v>
      </c>
      <c r="R281" s="16">
        <v>4</v>
      </c>
      <c r="S281" s="23" t="s">
        <v>4599</v>
      </c>
      <c r="T281" s="16"/>
      <c r="U281" s="18"/>
      <c r="V281" s="16">
        <v>13</v>
      </c>
      <c r="W281" s="22" t="s">
        <v>4600</v>
      </c>
      <c r="X281" s="16">
        <v>7</v>
      </c>
      <c r="Y281" s="22" t="s">
        <v>4601</v>
      </c>
      <c r="Z281" s="16"/>
      <c r="AA281" s="18"/>
      <c r="AB281" s="16">
        <v>5</v>
      </c>
      <c r="AC281" s="18" t="s">
        <v>4602</v>
      </c>
      <c r="AD281" s="16">
        <v>5</v>
      </c>
      <c r="AE281" s="18" t="s">
        <v>4603</v>
      </c>
      <c r="AF281" s="16">
        <v>9</v>
      </c>
      <c r="AG281" s="18" t="s">
        <v>4604</v>
      </c>
      <c r="AH281" s="16"/>
      <c r="AI281" s="18"/>
      <c r="AJ281" s="16"/>
      <c r="AK281" s="18"/>
      <c r="AL281" s="16"/>
      <c r="AM281" s="18"/>
      <c r="AN281" s="16"/>
      <c r="AO281" s="18"/>
      <c r="AP281" s="16" t="s">
        <v>79</v>
      </c>
      <c r="AQ281" s="18" t="s">
        <v>4605</v>
      </c>
      <c r="AR281" s="16"/>
      <c r="AS281" s="20">
        <f>SUM(H281,J281,L281,N281,P281,R281,T281,V281,X281,Z281,AB281,AD281,AF281,AH281,AJ281,AL281,AN281)</f>
        <v>87</v>
      </c>
      <c r="AT281" s="14">
        <f>IF(C281="","",DATE(YEAR(C281),MONTH(C281),1))</f>
        <v>46143</v>
      </c>
      <c r="AU281" s="16" t="str">
        <f>IF(AT281="","",TEXT(AT281,"mmmm yyyy"))</f>
        <v>May 2026</v>
      </c>
      <c r="AV281" s="14">
        <f>IF(C281="","",C281-WEEKDAY(C281,2)+1)</f>
        <v>46153</v>
      </c>
      <c r="AW281" s="14">
        <f>IF(AV281="","",AV281+6)</f>
        <v>46159</v>
      </c>
      <c r="AX281" s="16" t="str">
        <f>IF(AV281="","",TEXT(AV281,"dd/mm/yyyy")&amp;" - "&amp;TEXT(AW281,"dd/mm/yyyy"))</f>
        <v>11/05/2026 - 17/05/2026</v>
      </c>
      <c r="AY281" s="16">
        <f>IF(B281="","",COUNTIFS($B$5:B281,B281,$AT$5:AT281,AT281))</f>
        <v>3</v>
      </c>
      <c r="AZ281" s="16">
        <f>IF(B281="","",COUNTIFS($B$5:B281,B281,$AV$5:AV281,AV281))</f>
        <v>1</v>
      </c>
      <c r="BA281" s="16" t="str">
        <f>IF(B281="","",TEXT(AY281,"00")&amp;"|"&amp;B281&amp;"|"&amp;TEXT(AT281,"yyyymmdd"))</f>
        <v>03|Jariyawadee Taboodda|20260501</v>
      </c>
      <c r="BB281" s="16" t="str">
        <f>IF(B281="","",TEXT(AZ281,"00")&amp;"|"&amp;B281&amp;"|"&amp;TEXT(AV281,"yyyymmdd"))</f>
        <v>01|Jariyawadee Taboodda|20260511</v>
      </c>
      <c r="BC281" s="16">
        <f>IF(OR(AQ281="YES",AQ281="Yes",AQ281="Y",AQ281=1),1,0)</f>
        <v>0</v>
      </c>
      <c r="BD281" s="52" t="s">
        <v>4606</v>
      </c>
      <c r="BE281" t="s">
        <v>4607</v>
      </c>
      <c r="BF281" s="91" t="s">
        <v>4154</v>
      </c>
    </row>
    <row r="282" spans="1:58" ht="15" customHeight="1">
      <c r="A282" s="12">
        <v>46160.680562037036</v>
      </c>
      <c r="B282" s="13" t="s">
        <v>123</v>
      </c>
      <c r="C282" s="14">
        <v>46156</v>
      </c>
      <c r="D282" s="15">
        <v>0.61597222222189885</v>
      </c>
      <c r="E282" s="15">
        <v>0.62083333333430346</v>
      </c>
      <c r="F282" s="16" t="s">
        <v>4608</v>
      </c>
      <c r="G282" s="17" t="s">
        <v>4609</v>
      </c>
      <c r="H282" s="16">
        <v>10</v>
      </c>
      <c r="I282" s="22" t="s">
        <v>4610</v>
      </c>
      <c r="J282" s="16">
        <v>9</v>
      </c>
      <c r="K282" s="18" t="s">
        <v>4611</v>
      </c>
      <c r="L282" s="16">
        <v>8</v>
      </c>
      <c r="M282" s="22" t="s">
        <v>4612</v>
      </c>
      <c r="N282" s="16">
        <v>8</v>
      </c>
      <c r="O282" s="22" t="s">
        <v>4613</v>
      </c>
      <c r="P282" s="16">
        <v>8</v>
      </c>
      <c r="Q282" s="23" t="s">
        <v>4614</v>
      </c>
      <c r="R282" s="16">
        <v>3</v>
      </c>
      <c r="S282" s="23" t="s">
        <v>4615</v>
      </c>
      <c r="T282" s="16"/>
      <c r="U282" s="18"/>
      <c r="V282" s="16">
        <v>12</v>
      </c>
      <c r="W282" s="22" t="s">
        <v>4616</v>
      </c>
      <c r="X282" s="16">
        <v>7</v>
      </c>
      <c r="Y282" s="22" t="s">
        <v>4617</v>
      </c>
      <c r="Z282" s="16"/>
      <c r="AA282" s="18"/>
      <c r="AB282" s="16">
        <v>3</v>
      </c>
      <c r="AC282" s="18" t="s">
        <v>4618</v>
      </c>
      <c r="AD282" s="16">
        <v>3</v>
      </c>
      <c r="AE282" s="18" t="s">
        <v>4619</v>
      </c>
      <c r="AF282" s="16">
        <v>8</v>
      </c>
      <c r="AG282" s="18" t="s">
        <v>4620</v>
      </c>
      <c r="AH282" s="16"/>
      <c r="AI282" s="18"/>
      <c r="AJ282" s="16"/>
      <c r="AK282" s="18"/>
      <c r="AL282" s="16"/>
      <c r="AM282" s="18"/>
      <c r="AN282" s="16"/>
      <c r="AO282" s="18"/>
      <c r="AP282" s="16" t="s">
        <v>79</v>
      </c>
      <c r="AQ282" s="18" t="s">
        <v>4621</v>
      </c>
      <c r="AR282" s="16"/>
      <c r="AS282" s="20">
        <f>SUM(H282,J282,L282,N282,P282,R282,T282,V282,X282,Z282,AB282,AD282,AF282,AH282,AJ282,AL282,AN282)</f>
        <v>79</v>
      </c>
      <c r="AT282" s="14">
        <f>IF(C282="","",DATE(YEAR(C282),MONTH(C282),1))</f>
        <v>46143</v>
      </c>
      <c r="AU282" s="16" t="str">
        <f>IF(AT282="","",TEXT(AT282,"mmmm yyyy"))</f>
        <v>May 2026</v>
      </c>
      <c r="AV282" s="14">
        <f>IF(C282="","",C282-WEEKDAY(C282,2)+1)</f>
        <v>46153</v>
      </c>
      <c r="AW282" s="14">
        <f>IF(AV282="","",AV282+6)</f>
        <v>46159</v>
      </c>
      <c r="AX282" s="16" t="str">
        <f>IF(AV282="","",TEXT(AV282,"dd/mm/yyyy")&amp;" - "&amp;TEXT(AW282,"dd/mm/yyyy"))</f>
        <v>11/05/2026 - 17/05/2026</v>
      </c>
      <c r="AY282" s="16">
        <f>IF(B282="","",COUNTIFS($B$5:B282,B282,$AT$5:AT282,AT282))</f>
        <v>4</v>
      </c>
      <c r="AZ282" s="16">
        <f>IF(B282="","",COUNTIFS($B$5:B282,B282,$AV$5:AV282,AV282))</f>
        <v>2</v>
      </c>
      <c r="BA282" s="16" t="str">
        <f>IF(B282="","",TEXT(AY282,"00")&amp;"|"&amp;B282&amp;"|"&amp;TEXT(AT282,"yyyymmdd"))</f>
        <v>04|Jariyawadee Taboodda|20260501</v>
      </c>
      <c r="BB282" s="16" t="str">
        <f>IF(B282="","",TEXT(AZ282,"00")&amp;"|"&amp;B282&amp;"|"&amp;TEXT(AV282,"yyyymmdd"))</f>
        <v>02|Jariyawadee Taboodda|20260511</v>
      </c>
      <c r="BC282" s="16">
        <f>IF(OR(AQ282="YES",AQ282="Yes",AQ282="Y",AQ282=1),1,0)</f>
        <v>0</v>
      </c>
      <c r="BD282" s="52" t="s">
        <v>4622</v>
      </c>
      <c r="BE282" t="s">
        <v>4623</v>
      </c>
      <c r="BF282" s="91" t="s">
        <v>4154</v>
      </c>
    </row>
    <row r="283" spans="1:58" ht="15" customHeight="1">
      <c r="A283" s="12">
        <v>46160.762421400461</v>
      </c>
      <c r="B283" s="13" t="s">
        <v>81</v>
      </c>
      <c r="C283" s="14">
        <v>46156</v>
      </c>
      <c r="D283" s="15">
        <v>0.66249999999854481</v>
      </c>
      <c r="E283" s="15">
        <v>0.66736111111094942</v>
      </c>
      <c r="F283" s="16" t="s">
        <v>4656</v>
      </c>
      <c r="G283" s="17" t="s">
        <v>4657</v>
      </c>
      <c r="H283" s="16">
        <v>10</v>
      </c>
      <c r="I283" s="22" t="s">
        <v>4658</v>
      </c>
      <c r="J283" s="16">
        <v>10</v>
      </c>
      <c r="K283" s="18" t="s">
        <v>4659</v>
      </c>
      <c r="L283" s="16">
        <v>7</v>
      </c>
      <c r="M283" s="22" t="s">
        <v>4660</v>
      </c>
      <c r="N283" s="16">
        <v>8</v>
      </c>
      <c r="O283" s="22" t="s">
        <v>4661</v>
      </c>
      <c r="P283" s="16">
        <v>7</v>
      </c>
      <c r="Q283" s="23" t="s">
        <v>4662</v>
      </c>
      <c r="R283" s="16">
        <v>3</v>
      </c>
      <c r="S283" s="23" t="s">
        <v>4663</v>
      </c>
      <c r="T283" s="16"/>
      <c r="U283" s="18"/>
      <c r="V283" s="16">
        <v>10</v>
      </c>
      <c r="W283" s="22" t="s">
        <v>4664</v>
      </c>
      <c r="X283" s="16">
        <v>6</v>
      </c>
      <c r="Y283" s="22" t="s">
        <v>4665</v>
      </c>
      <c r="Z283" s="16"/>
      <c r="AA283" s="18"/>
      <c r="AB283" s="16">
        <v>4</v>
      </c>
      <c r="AC283" s="18" t="s">
        <v>4666</v>
      </c>
      <c r="AD283" s="16">
        <v>4</v>
      </c>
      <c r="AE283" s="18" t="s">
        <v>4667</v>
      </c>
      <c r="AF283" s="16">
        <v>8</v>
      </c>
      <c r="AG283" s="18" t="s">
        <v>4668</v>
      </c>
      <c r="AH283" s="16"/>
      <c r="AI283" s="18"/>
      <c r="AJ283" s="16"/>
      <c r="AK283" s="18"/>
      <c r="AL283" s="16"/>
      <c r="AM283" s="18"/>
      <c r="AN283" s="16"/>
      <c r="AO283" s="18"/>
      <c r="AP283" s="16" t="s">
        <v>79</v>
      </c>
      <c r="AQ283" s="18" t="s">
        <v>4669</v>
      </c>
      <c r="AR283" s="16"/>
      <c r="AS283" s="20">
        <f>SUM(H283,J283,L283,N283,P283,R283,T283,V283,X283,Z283,AB283,AD283,AF283,AH283,AJ283,AL283,AN283)</f>
        <v>77</v>
      </c>
      <c r="AT283" s="14">
        <f>IF(C283="","",DATE(YEAR(C283),MONTH(C283),1))</f>
        <v>46143</v>
      </c>
      <c r="AU283" s="16" t="str">
        <f>IF(AT283="","",TEXT(AT283,"mmmm yyyy"))</f>
        <v>May 2026</v>
      </c>
      <c r="AV283" s="14">
        <f>IF(C283="","",C283-WEEKDAY(C283,2)+1)</f>
        <v>46153</v>
      </c>
      <c r="AW283" s="14">
        <f>IF(AV283="","",AV283+6)</f>
        <v>46159</v>
      </c>
      <c r="AX283" s="16" t="str">
        <f>IF(AV283="","",TEXT(AV283,"dd/mm/yyyy")&amp;" - "&amp;TEXT(AW283,"dd/mm/yyyy"))</f>
        <v>11/05/2026 - 17/05/2026</v>
      </c>
      <c r="AY283" s="16">
        <f>IF(B283="","",COUNTIFS($B$5:B283,B283,$AT$5:AT283,AT283))</f>
        <v>3</v>
      </c>
      <c r="AZ283" s="16">
        <f>IF(B283="","",COUNTIFS($B$5:B283,B283,$AV$5:AV283,AV283))</f>
        <v>1</v>
      </c>
      <c r="BA283" s="16" t="str">
        <f>IF(B283="","",TEXT(AY283,"00")&amp;"|"&amp;B283&amp;"|"&amp;TEXT(AT283,"yyyymmdd"))</f>
        <v>03|Jureeporn Piddum|20260501</v>
      </c>
      <c r="BB283" s="16" t="str">
        <f>IF(B283="","",TEXT(AZ283,"00")&amp;"|"&amp;B283&amp;"|"&amp;TEXT(AV283,"yyyymmdd"))</f>
        <v>01|Jureeporn Piddum|20260511</v>
      </c>
      <c r="BC283" s="16">
        <f>IF(OR(AQ283="YES",AQ283="Yes",AQ283="Y",AQ283=1),1,0)</f>
        <v>0</v>
      </c>
      <c r="BD283" s="52" t="s">
        <v>4670</v>
      </c>
      <c r="BE283" t="s">
        <v>4671</v>
      </c>
      <c r="BF283" s="91" t="s">
        <v>4154</v>
      </c>
    </row>
    <row r="284" spans="1:58" ht="15" customHeight="1">
      <c r="A284" s="12">
        <v>46160.640292280092</v>
      </c>
      <c r="B284" s="13" t="s">
        <v>123</v>
      </c>
      <c r="C284" s="14">
        <v>46157</v>
      </c>
      <c r="D284" s="15">
        <v>0.6055555555576575</v>
      </c>
      <c r="E284" s="15">
        <v>0.62638888889341615</v>
      </c>
      <c r="F284" s="16" t="s">
        <v>4577</v>
      </c>
      <c r="G284" s="17" t="s">
        <v>4578</v>
      </c>
      <c r="H284" s="16">
        <v>10</v>
      </c>
      <c r="I284" s="22" t="s">
        <v>4579</v>
      </c>
      <c r="J284" s="16">
        <v>8</v>
      </c>
      <c r="K284" s="18" t="s">
        <v>4580</v>
      </c>
      <c r="L284" s="16">
        <v>9</v>
      </c>
      <c r="M284" s="22" t="s">
        <v>4581</v>
      </c>
      <c r="N284" s="16">
        <v>8</v>
      </c>
      <c r="O284" s="22" t="s">
        <v>4582</v>
      </c>
      <c r="P284" s="16">
        <v>4</v>
      </c>
      <c r="Q284" s="23" t="s">
        <v>4583</v>
      </c>
      <c r="R284" s="16">
        <v>4</v>
      </c>
      <c r="S284" s="23" t="s">
        <v>4583</v>
      </c>
      <c r="T284" s="16"/>
      <c r="U284" s="18"/>
      <c r="V284" s="16">
        <v>13</v>
      </c>
      <c r="W284" s="22" t="s">
        <v>4584</v>
      </c>
      <c r="X284" s="16">
        <v>7</v>
      </c>
      <c r="Y284" s="22" t="s">
        <v>4585</v>
      </c>
      <c r="Z284" s="16"/>
      <c r="AA284" s="18"/>
      <c r="AB284" s="16">
        <v>4</v>
      </c>
      <c r="AC284" s="18" t="s">
        <v>4586</v>
      </c>
      <c r="AD284" s="16">
        <v>5</v>
      </c>
      <c r="AE284" s="18" t="s">
        <v>4587</v>
      </c>
      <c r="AF284" s="16">
        <v>10</v>
      </c>
      <c r="AG284" s="18" t="s">
        <v>4588</v>
      </c>
      <c r="AH284" s="16"/>
      <c r="AI284" s="18"/>
      <c r="AJ284" s="16"/>
      <c r="AK284" s="18"/>
      <c r="AL284" s="16"/>
      <c r="AM284" s="18"/>
      <c r="AN284" s="16"/>
      <c r="AO284" s="18"/>
      <c r="AP284" s="16" t="s">
        <v>79</v>
      </c>
      <c r="AQ284" s="18" t="s">
        <v>4589</v>
      </c>
      <c r="AR284" s="16"/>
      <c r="AS284" s="20">
        <f>SUM(H284,J284,L284,N284,P284,R284,T284,V284,X284,Z284,AB284,AD284,AF284,AH284,AJ284,AL284,AN284)</f>
        <v>82</v>
      </c>
      <c r="AT284" s="14">
        <f>IF(C284="","",DATE(YEAR(C284),MONTH(C284),1))</f>
        <v>46143</v>
      </c>
      <c r="AU284" s="16" t="str">
        <f>IF(AT284="","",TEXT(AT284,"mmmm yyyy"))</f>
        <v>May 2026</v>
      </c>
      <c r="AV284" s="14">
        <f>IF(C284="","",C284-WEEKDAY(C284,2)+1)</f>
        <v>46153</v>
      </c>
      <c r="AW284" s="14">
        <f>IF(AV284="","",AV284+6)</f>
        <v>46159</v>
      </c>
      <c r="AX284" s="16" t="str">
        <f>IF(AV284="","",TEXT(AV284,"dd/mm/yyyy")&amp;" - "&amp;TEXT(AW284,"dd/mm/yyyy"))</f>
        <v>11/05/2026 - 17/05/2026</v>
      </c>
      <c r="AY284" s="16">
        <f>IF(B284="","",COUNTIFS($B$5:B284,B284,$AT$5:AT284,AT284))</f>
        <v>5</v>
      </c>
      <c r="AZ284" s="16">
        <f>IF(B284="","",COUNTIFS($B$5:B284,B284,$AV$5:AV284,AV284))</f>
        <v>3</v>
      </c>
      <c r="BA284" s="16" t="str">
        <f>IF(B284="","",TEXT(AY284,"00")&amp;"|"&amp;B284&amp;"|"&amp;TEXT(AT284,"yyyymmdd"))</f>
        <v>05|Jariyawadee Taboodda|20260501</v>
      </c>
      <c r="BB284" s="16" t="str">
        <f>IF(B284="","",TEXT(AZ284,"00")&amp;"|"&amp;B284&amp;"|"&amp;TEXT(AV284,"yyyymmdd"))</f>
        <v>03|Jariyawadee Taboodda|20260511</v>
      </c>
      <c r="BC284" s="16">
        <f>IF(OR(AQ284="YES",AQ284="Yes",AQ284="Y",AQ284=1),1,0)</f>
        <v>0</v>
      </c>
      <c r="BD284" s="52" t="s">
        <v>4590</v>
      </c>
      <c r="BE284" t="s">
        <v>4591</v>
      </c>
      <c r="BF284" s="91" t="s">
        <v>4154</v>
      </c>
    </row>
    <row r="285" spans="1:58" ht="15" customHeight="1">
      <c r="A285" s="12">
        <v>46161.580648692128</v>
      </c>
      <c r="B285" s="13" t="s">
        <v>143</v>
      </c>
      <c r="C285" s="14">
        <v>46157</v>
      </c>
      <c r="D285" s="15">
        <v>0.83819444444088731</v>
      </c>
      <c r="E285" s="15">
        <v>0.84999999999854481</v>
      </c>
      <c r="F285" s="16" t="s">
        <v>4720</v>
      </c>
      <c r="G285" s="17" t="s">
        <v>4721</v>
      </c>
      <c r="H285" s="16">
        <v>10</v>
      </c>
      <c r="I285" s="22" t="s">
        <v>4722</v>
      </c>
      <c r="J285" s="16">
        <v>10</v>
      </c>
      <c r="K285" s="18" t="s">
        <v>4723</v>
      </c>
      <c r="L285" s="16">
        <v>7</v>
      </c>
      <c r="M285" s="22" t="s">
        <v>4724</v>
      </c>
      <c r="N285" s="16">
        <v>7</v>
      </c>
      <c r="O285" s="22" t="s">
        <v>4725</v>
      </c>
      <c r="P285" s="16">
        <v>6</v>
      </c>
      <c r="Q285" s="23" t="s">
        <v>4726</v>
      </c>
      <c r="R285" s="16">
        <v>3</v>
      </c>
      <c r="S285" s="23" t="s">
        <v>4727</v>
      </c>
      <c r="T285" s="16"/>
      <c r="U285" s="18"/>
      <c r="V285" s="16">
        <v>9</v>
      </c>
      <c r="W285" s="22" t="s">
        <v>4728</v>
      </c>
      <c r="X285" s="16">
        <v>6</v>
      </c>
      <c r="Y285" s="22" t="s">
        <v>4729</v>
      </c>
      <c r="Z285" s="16"/>
      <c r="AA285" s="18"/>
      <c r="AB285" s="16">
        <v>5</v>
      </c>
      <c r="AC285" s="18" t="s">
        <v>4730</v>
      </c>
      <c r="AD285" s="16">
        <v>5</v>
      </c>
      <c r="AE285" s="18" t="s">
        <v>4731</v>
      </c>
      <c r="AF285" s="16">
        <v>9</v>
      </c>
      <c r="AG285" s="18" t="s">
        <v>4732</v>
      </c>
      <c r="AH285" s="16"/>
      <c r="AI285" s="18"/>
      <c r="AJ285" s="16"/>
      <c r="AK285" s="18"/>
      <c r="AL285" s="16"/>
      <c r="AM285" s="18"/>
      <c r="AN285" s="16"/>
      <c r="AO285" s="18"/>
      <c r="AP285" s="16" t="s">
        <v>79</v>
      </c>
      <c r="AQ285" s="18" t="s">
        <v>4733</v>
      </c>
      <c r="AR285" s="16"/>
      <c r="AS285" s="20">
        <f>SUM(H285,J285,L285,N285,P285,R285,T285,V285,X285,Z285,AB285,AD285,AF285,AH285,AJ285,AL285,AN285)</f>
        <v>77</v>
      </c>
      <c r="AT285" s="14">
        <f>IF(C285="","",DATE(YEAR(C285),MONTH(C285),1))</f>
        <v>46143</v>
      </c>
      <c r="AU285" s="16" t="str">
        <f>IF(AT285="","",TEXT(AT285,"mmmm yyyy"))</f>
        <v>May 2026</v>
      </c>
      <c r="AV285" s="14">
        <f>IF(C285="","",C285-WEEKDAY(C285,2)+1)</f>
        <v>46153</v>
      </c>
      <c r="AW285" s="14">
        <f>IF(AV285="","",AV285+6)</f>
        <v>46159</v>
      </c>
      <c r="AX285" s="16" t="str">
        <f>IF(AV285="","",TEXT(AV285,"dd/mm/yyyy")&amp;" - "&amp;TEXT(AW285,"dd/mm/yyyy"))</f>
        <v>11/05/2026 - 17/05/2026</v>
      </c>
      <c r="AY285" s="16">
        <f>IF(B285="","",COUNTIFS($B$5:B285,B285,$AT$5:AT285,AT285))</f>
        <v>3</v>
      </c>
      <c r="AZ285" s="16">
        <f>IF(B285="","",COUNTIFS($B$5:B285,B285,$AV$5:AV285,AV285))</f>
        <v>1</v>
      </c>
      <c r="BA285" s="16" t="str">
        <f>IF(B285="","",TEXT(AY285,"00")&amp;"|"&amp;B285&amp;"|"&amp;TEXT(AT285,"yyyymmdd"))</f>
        <v>03|Nattapol Suprom|20260501</v>
      </c>
      <c r="BB285" s="16" t="str">
        <f>IF(B285="","",TEXT(AZ285,"00")&amp;"|"&amp;B285&amp;"|"&amp;TEXT(AV285,"yyyymmdd"))</f>
        <v>01|Nattapol Suprom|20260511</v>
      </c>
      <c r="BC285" s="16">
        <f>IF(OR(AQ285="YES",AQ285="Yes",AQ285="Y",AQ285=1),1,0)</f>
        <v>0</v>
      </c>
      <c r="BD285" s="52" t="s">
        <v>4734</v>
      </c>
      <c r="BE285" t="s">
        <v>4735</v>
      </c>
      <c r="BF285" s="91" t="s">
        <v>4154</v>
      </c>
    </row>
    <row r="286" spans="1:58" ht="15" customHeight="1">
      <c r="A286" s="12">
        <v>46161.596649629631</v>
      </c>
      <c r="B286" s="13" t="s">
        <v>143</v>
      </c>
      <c r="C286" s="14">
        <v>46157</v>
      </c>
      <c r="D286" s="15">
        <v>0.78680555555911269</v>
      </c>
      <c r="E286" s="15">
        <v>0.79097222222480923</v>
      </c>
      <c r="F286" s="16" t="s">
        <v>4736</v>
      </c>
      <c r="G286" s="17" t="s">
        <v>4737</v>
      </c>
      <c r="H286" s="16">
        <v>10</v>
      </c>
      <c r="I286" s="22" t="s">
        <v>4738</v>
      </c>
      <c r="J286" s="16">
        <v>10</v>
      </c>
      <c r="K286" s="18" t="s">
        <v>4739</v>
      </c>
      <c r="L286" s="16">
        <v>5</v>
      </c>
      <c r="M286" s="22" t="s">
        <v>4740</v>
      </c>
      <c r="N286" s="16">
        <v>7</v>
      </c>
      <c r="O286" s="22" t="s">
        <v>4741</v>
      </c>
      <c r="P286" s="16">
        <v>6</v>
      </c>
      <c r="Q286" s="23" t="s">
        <v>4742</v>
      </c>
      <c r="R286" s="16">
        <v>3</v>
      </c>
      <c r="S286" s="23" t="s">
        <v>4743</v>
      </c>
      <c r="T286" s="16"/>
      <c r="U286" s="18"/>
      <c r="V286" s="16">
        <v>10</v>
      </c>
      <c r="W286" s="22" t="s">
        <v>4744</v>
      </c>
      <c r="X286" s="16">
        <v>7</v>
      </c>
      <c r="Y286" s="22" t="s">
        <v>4745</v>
      </c>
      <c r="Z286" s="16"/>
      <c r="AA286" s="18"/>
      <c r="AB286" s="16">
        <v>5</v>
      </c>
      <c r="AC286" s="18" t="s">
        <v>4746</v>
      </c>
      <c r="AD286" s="16">
        <v>5</v>
      </c>
      <c r="AE286" s="18" t="s">
        <v>4747</v>
      </c>
      <c r="AF286" s="16">
        <v>9</v>
      </c>
      <c r="AG286" s="18" t="s">
        <v>4748</v>
      </c>
      <c r="AH286" s="16"/>
      <c r="AI286" s="18"/>
      <c r="AJ286" s="16"/>
      <c r="AK286" s="18"/>
      <c r="AL286" s="16"/>
      <c r="AM286" s="18"/>
      <c r="AN286" s="16"/>
      <c r="AO286" s="18"/>
      <c r="AP286" s="16" t="s">
        <v>79</v>
      </c>
      <c r="AQ286" s="18" t="s">
        <v>4749</v>
      </c>
      <c r="AR286" s="16"/>
      <c r="AS286" s="20">
        <f>SUM(H286,J286,L286,N286,P286,R286,T286,V286,X286,Z286,AB286,AD286,AF286,AH286,AJ286,AL286,AN286)</f>
        <v>77</v>
      </c>
      <c r="AT286" s="14">
        <f>IF(C286="","",DATE(YEAR(C286),MONTH(C286),1))</f>
        <v>46143</v>
      </c>
      <c r="AU286" s="16" t="str">
        <f>IF(AT286="","",TEXT(AT286,"mmmm yyyy"))</f>
        <v>May 2026</v>
      </c>
      <c r="AV286" s="14">
        <f>IF(C286="","",C286-WEEKDAY(C286,2)+1)</f>
        <v>46153</v>
      </c>
      <c r="AW286" s="14">
        <f>IF(AV286="","",AV286+6)</f>
        <v>46159</v>
      </c>
      <c r="AX286" s="16" t="str">
        <f>IF(AV286="","",TEXT(AV286,"dd/mm/yyyy")&amp;" - "&amp;TEXT(AW286,"dd/mm/yyyy"))</f>
        <v>11/05/2026 - 17/05/2026</v>
      </c>
      <c r="AY286" s="16">
        <f>IF(B286="","",COUNTIFS($B$5:B286,B286,$AT$5:AT286,AT286))</f>
        <v>4</v>
      </c>
      <c r="AZ286" s="16">
        <f>IF(B286="","",COUNTIFS($B$5:B286,B286,$AV$5:AV286,AV286))</f>
        <v>2</v>
      </c>
      <c r="BA286" s="16" t="str">
        <f>IF(B286="","",TEXT(AY286,"00")&amp;"|"&amp;B286&amp;"|"&amp;TEXT(AT286,"yyyymmdd"))</f>
        <v>04|Nattapol Suprom|20260501</v>
      </c>
      <c r="BB286" s="16" t="str">
        <f>IF(B286="","",TEXT(AZ286,"00")&amp;"|"&amp;B286&amp;"|"&amp;TEXT(AV286,"yyyymmdd"))</f>
        <v>02|Nattapol Suprom|20260511</v>
      </c>
      <c r="BC286" s="16">
        <f>IF(OR(AQ286="YES",AQ286="Yes",AQ286="Y",AQ286=1),1,0)</f>
        <v>0</v>
      </c>
      <c r="BD286" s="52" t="s">
        <v>4750</v>
      </c>
      <c r="BE286" t="s">
        <v>4751</v>
      </c>
      <c r="BF286" s="91" t="s">
        <v>4154</v>
      </c>
    </row>
    <row r="287" spans="1:58" ht="15" customHeight="1">
      <c r="A287" s="12">
        <v>46161.618574618056</v>
      </c>
      <c r="B287" s="13" t="s">
        <v>143</v>
      </c>
      <c r="C287" s="14">
        <v>46157</v>
      </c>
      <c r="D287" s="15">
        <v>0.51458333333721384</v>
      </c>
      <c r="E287" s="15">
        <v>0.53194444444670808</v>
      </c>
      <c r="F287" s="16" t="s">
        <v>4752</v>
      </c>
      <c r="G287" s="17" t="s">
        <v>4753</v>
      </c>
      <c r="H287" s="16">
        <v>10</v>
      </c>
      <c r="I287" s="22" t="s">
        <v>4754</v>
      </c>
      <c r="J287" s="16">
        <v>10</v>
      </c>
      <c r="K287" s="18" t="s">
        <v>4755</v>
      </c>
      <c r="L287" s="16">
        <v>6</v>
      </c>
      <c r="M287" s="22" t="s">
        <v>4756</v>
      </c>
      <c r="N287" s="16">
        <v>8</v>
      </c>
      <c r="O287" s="22" t="s">
        <v>4757</v>
      </c>
      <c r="P287" s="16">
        <v>6</v>
      </c>
      <c r="Q287" s="23" t="s">
        <v>4758</v>
      </c>
      <c r="R287" s="16">
        <v>3</v>
      </c>
      <c r="S287" s="23" t="s">
        <v>4759</v>
      </c>
      <c r="T287" s="16"/>
      <c r="U287" s="18"/>
      <c r="V287" s="16">
        <v>10</v>
      </c>
      <c r="W287" s="22" t="s">
        <v>4760</v>
      </c>
      <c r="X287" s="16">
        <v>6</v>
      </c>
      <c r="Y287" s="22" t="s">
        <v>4761</v>
      </c>
      <c r="Z287" s="16"/>
      <c r="AA287" s="18"/>
      <c r="AB287" s="16">
        <v>5</v>
      </c>
      <c r="AC287" s="18" t="s">
        <v>4762</v>
      </c>
      <c r="AD287" s="16">
        <v>5</v>
      </c>
      <c r="AE287" s="18" t="s">
        <v>4763</v>
      </c>
      <c r="AF287" s="16">
        <v>8</v>
      </c>
      <c r="AG287" s="18" t="s">
        <v>4764</v>
      </c>
      <c r="AH287" s="16"/>
      <c r="AI287" s="18"/>
      <c r="AJ287" s="16"/>
      <c r="AK287" s="18"/>
      <c r="AL287" s="16"/>
      <c r="AM287" s="18"/>
      <c r="AN287" s="16"/>
      <c r="AO287" s="18"/>
      <c r="AP287" s="16" t="s">
        <v>79</v>
      </c>
      <c r="AQ287" s="18" t="s">
        <v>4765</v>
      </c>
      <c r="AR287" s="16"/>
      <c r="AS287" s="20">
        <f>SUM(H287,J287,L287,N287,P287,R287,T287,V287,X287,Z287,AB287,AD287,AF287,AH287,AJ287,AL287,AN287)</f>
        <v>77</v>
      </c>
      <c r="AT287" s="14">
        <f>IF(C287="","",DATE(YEAR(C287),MONTH(C287),1))</f>
        <v>46143</v>
      </c>
      <c r="AU287" s="16" t="str">
        <f>IF(AT287="","",TEXT(AT287,"mmmm yyyy"))</f>
        <v>May 2026</v>
      </c>
      <c r="AV287" s="14">
        <f>IF(C287="","",C287-WEEKDAY(C287,2)+1)</f>
        <v>46153</v>
      </c>
      <c r="AW287" s="14">
        <f>IF(AV287="","",AV287+6)</f>
        <v>46159</v>
      </c>
      <c r="AX287" s="16" t="str">
        <f>IF(AV287="","",TEXT(AV287,"dd/mm/yyyy")&amp;" - "&amp;TEXT(AW287,"dd/mm/yyyy"))</f>
        <v>11/05/2026 - 17/05/2026</v>
      </c>
      <c r="AY287" s="16">
        <f>IF(B287="","",COUNTIFS($B$5:B287,B287,$AT$5:AT287,AT287))</f>
        <v>5</v>
      </c>
      <c r="AZ287" s="16">
        <f>IF(B287="","",COUNTIFS($B$5:B287,B287,$AV$5:AV287,AV287))</f>
        <v>3</v>
      </c>
      <c r="BA287" s="16" t="str">
        <f>IF(B287="","",TEXT(AY287,"00")&amp;"|"&amp;B287&amp;"|"&amp;TEXT(AT287,"yyyymmdd"))</f>
        <v>05|Nattapol Suprom|20260501</v>
      </c>
      <c r="BB287" s="16" t="str">
        <f>IF(B287="","",TEXT(AZ287,"00")&amp;"|"&amp;B287&amp;"|"&amp;TEXT(AV287,"yyyymmdd"))</f>
        <v>03|Nattapol Suprom|20260511</v>
      </c>
      <c r="BC287" s="16">
        <f>IF(OR(AQ287="YES",AQ287="Yes",AQ287="Y",AQ287=1),1,0)</f>
        <v>0</v>
      </c>
      <c r="BD287" s="52" t="s">
        <v>4766</v>
      </c>
      <c r="BE287" t="s">
        <v>4767</v>
      </c>
      <c r="BF287" s="91" t="s">
        <v>4154</v>
      </c>
    </row>
    <row r="288" spans="1:58" ht="15" customHeight="1">
      <c r="A288" s="12">
        <v>46161.692927858792</v>
      </c>
      <c r="B288" s="13" t="s">
        <v>385</v>
      </c>
      <c r="C288" s="14">
        <v>46157</v>
      </c>
      <c r="D288" s="15">
        <v>0.5743055555576575</v>
      </c>
      <c r="E288" s="15">
        <v>0.58888888888759539</v>
      </c>
      <c r="F288" s="16" t="s">
        <v>4800</v>
      </c>
      <c r="G288" s="17" t="s">
        <v>4801</v>
      </c>
      <c r="H288" s="16">
        <v>10</v>
      </c>
      <c r="I288" s="22" t="s">
        <v>4802</v>
      </c>
      <c r="J288" s="16">
        <v>10</v>
      </c>
      <c r="K288" s="18" t="s">
        <v>4803</v>
      </c>
      <c r="L288" s="16">
        <v>8</v>
      </c>
      <c r="M288" s="22" t="s">
        <v>4804</v>
      </c>
      <c r="N288" s="16">
        <v>9</v>
      </c>
      <c r="O288" s="22" t="s">
        <v>4805</v>
      </c>
      <c r="P288" s="16">
        <v>9</v>
      </c>
      <c r="Q288" s="23" t="s">
        <v>4806</v>
      </c>
      <c r="R288" s="16">
        <v>4</v>
      </c>
      <c r="S288" s="23" t="s">
        <v>4807</v>
      </c>
      <c r="T288" s="16"/>
      <c r="U288" s="18"/>
      <c r="V288" s="16">
        <v>13</v>
      </c>
      <c r="W288" s="22" t="s">
        <v>4808</v>
      </c>
      <c r="X288" s="16">
        <v>8</v>
      </c>
      <c r="Y288" s="22" t="s">
        <v>4809</v>
      </c>
      <c r="Z288" s="16"/>
      <c r="AA288" s="18"/>
      <c r="AB288" s="16">
        <v>4</v>
      </c>
      <c r="AC288" s="18" t="s">
        <v>4810</v>
      </c>
      <c r="AD288" s="16">
        <v>5</v>
      </c>
      <c r="AE288" s="18" t="s">
        <v>4811</v>
      </c>
      <c r="AF288" s="16">
        <v>8</v>
      </c>
      <c r="AG288" s="18" t="s">
        <v>4812</v>
      </c>
      <c r="AH288" s="16"/>
      <c r="AI288" s="18"/>
      <c r="AJ288" s="16"/>
      <c r="AK288" s="18"/>
      <c r="AL288" s="16"/>
      <c r="AM288" s="18"/>
      <c r="AN288" s="16"/>
      <c r="AO288" s="18"/>
      <c r="AP288" s="16" t="s">
        <v>79</v>
      </c>
      <c r="AQ288" s="18" t="s">
        <v>4813</v>
      </c>
      <c r="AR288" s="16"/>
      <c r="AS288" s="20">
        <f>SUM(H288,J288,L288,N288,P288,R288,T288,V288,X288,Z288,AB288,AD288,AF288,AH288,AJ288,AL288,AN288)</f>
        <v>88</v>
      </c>
      <c r="AT288" s="14">
        <f>IF(C288="","",DATE(YEAR(C288),MONTH(C288),1))</f>
        <v>46143</v>
      </c>
      <c r="AU288" s="16" t="str">
        <f>IF(AT288="","",TEXT(AT288,"mmmm yyyy"))</f>
        <v>May 2026</v>
      </c>
      <c r="AV288" s="14">
        <f>IF(C288="","",C288-WEEKDAY(C288,2)+1)</f>
        <v>46153</v>
      </c>
      <c r="AW288" s="14">
        <f>IF(AV288="","",AV288+6)</f>
        <v>46159</v>
      </c>
      <c r="AX288" s="16" t="str">
        <f>IF(AV288="","",TEXT(AV288,"dd/mm/yyyy")&amp;" - "&amp;TEXT(AW288,"dd/mm/yyyy"))</f>
        <v>11/05/2026 - 17/05/2026</v>
      </c>
      <c r="AY288" s="16">
        <f>IF(B288="","",COUNTIFS($B$5:B288,B288,$AT$5:AT288,AT288))</f>
        <v>3</v>
      </c>
      <c r="AZ288" s="16">
        <f>IF(B288="","",COUNTIFS($B$5:B288,B288,$AV$5:AV288,AV288))</f>
        <v>1</v>
      </c>
      <c r="BA288" s="16" t="str">
        <f>IF(B288="","",TEXT(AY288,"00")&amp;"|"&amp;B288&amp;"|"&amp;TEXT(AT288,"yyyymmdd"))</f>
        <v>03|Natcha Chai-in|20260501</v>
      </c>
      <c r="BB288" s="16" t="str">
        <f>IF(B288="","",TEXT(AZ288,"00")&amp;"|"&amp;B288&amp;"|"&amp;TEXT(AV288,"yyyymmdd"))</f>
        <v>01|Natcha Chai-in|20260511</v>
      </c>
      <c r="BC288" s="16">
        <f>IF(OR(AQ288="YES",AQ288="Yes",AQ288="Y",AQ288=1),1,0)</f>
        <v>0</v>
      </c>
      <c r="BD288" s="52" t="s">
        <v>4814</v>
      </c>
      <c r="BE288" t="s">
        <v>4815</v>
      </c>
      <c r="BF288" s="91" t="s">
        <v>4154</v>
      </c>
    </row>
    <row r="289" spans="1:58" ht="15" customHeight="1">
      <c r="A289" s="12">
        <v>46162.506368692135</v>
      </c>
      <c r="B289" s="13" t="s">
        <v>290</v>
      </c>
      <c r="C289" s="14">
        <v>46157</v>
      </c>
      <c r="D289" s="15">
        <v>0.72847222222480923</v>
      </c>
      <c r="E289" s="15">
        <v>0.75208333333284827</v>
      </c>
      <c r="F289" s="16" t="s">
        <v>4926</v>
      </c>
      <c r="G289" s="17" t="s">
        <v>4927</v>
      </c>
      <c r="H289" s="16">
        <v>10</v>
      </c>
      <c r="I289" s="22" t="s">
        <v>4928</v>
      </c>
      <c r="J289" s="16">
        <v>7</v>
      </c>
      <c r="K289" s="18" t="s">
        <v>4929</v>
      </c>
      <c r="L289" s="16">
        <v>8</v>
      </c>
      <c r="M289" s="22" t="s">
        <v>4930</v>
      </c>
      <c r="N289" s="16">
        <v>10</v>
      </c>
      <c r="O289" s="22" t="s">
        <v>4931</v>
      </c>
      <c r="P289" s="16">
        <v>9</v>
      </c>
      <c r="Q289" s="23" t="s">
        <v>4932</v>
      </c>
      <c r="R289" s="16">
        <v>5</v>
      </c>
      <c r="S289" s="23" t="s">
        <v>4933</v>
      </c>
      <c r="T289" s="16"/>
      <c r="U289" s="18"/>
      <c r="V289" s="16">
        <v>15</v>
      </c>
      <c r="W289" s="22" t="s">
        <v>4934</v>
      </c>
      <c r="X289" s="16">
        <v>10</v>
      </c>
      <c r="Y289" s="22" t="s">
        <v>4935</v>
      </c>
      <c r="Z289" s="16"/>
      <c r="AA289" s="18"/>
      <c r="AB289" s="16">
        <v>5</v>
      </c>
      <c r="AC289" s="18" t="s">
        <v>4936</v>
      </c>
      <c r="AD289" s="16">
        <v>4</v>
      </c>
      <c r="AE289" s="18" t="s">
        <v>4937</v>
      </c>
      <c r="AF289" s="16">
        <v>10</v>
      </c>
      <c r="AG289" s="18" t="s">
        <v>4938</v>
      </c>
      <c r="AH289" s="16"/>
      <c r="AI289" s="18"/>
      <c r="AJ289" s="16"/>
      <c r="AK289" s="18"/>
      <c r="AL289" s="16"/>
      <c r="AM289" s="18"/>
      <c r="AN289" s="16"/>
      <c r="AO289" s="18"/>
      <c r="AP289" s="16" t="s">
        <v>79</v>
      </c>
      <c r="AQ289" s="18" t="s">
        <v>4939</v>
      </c>
      <c r="AR289" s="16"/>
      <c r="AS289" s="20">
        <f>SUM(H289,J289,L289,N289,P289,R289,T289,V289,X289,Z289,AB289,AD289,AF289,AH289,AJ289,AL289,AN289)</f>
        <v>93</v>
      </c>
      <c r="AT289" s="14">
        <f>IF(C289="","",DATE(YEAR(C289),MONTH(C289),1))</f>
        <v>46143</v>
      </c>
      <c r="AU289" s="16" t="str">
        <f>IF(AT289="","",TEXT(AT289,"mmmm yyyy"))</f>
        <v>May 2026</v>
      </c>
      <c r="AV289" s="14">
        <f>IF(C289="","",C289-WEEKDAY(C289,2)+1)</f>
        <v>46153</v>
      </c>
      <c r="AW289" s="14">
        <f>IF(AV289="","",AV289+6)</f>
        <v>46159</v>
      </c>
      <c r="AX289" s="16" t="str">
        <f>IF(AV289="","",TEXT(AV289,"dd/mm/yyyy")&amp;" - "&amp;TEXT(AW289,"dd/mm/yyyy"))</f>
        <v>11/05/2026 - 17/05/2026</v>
      </c>
      <c r="AY289" s="16">
        <f>IF(B289="","",COUNTIFS($B$5:B289,B289,$AT$5:AT289,AT289))</f>
        <v>4</v>
      </c>
      <c r="AZ289" s="16">
        <f>IF(B289="","",COUNTIFS($B$5:B289,B289,$AV$5:AV289,AV289))</f>
        <v>2</v>
      </c>
      <c r="BA289" s="72" t="str">
        <f>IF(B289="","",TEXT(AY289,"00")&amp;"|"&amp;B289&amp;"|"&amp;TEXT(AT289,"yyyymmdd"))</f>
        <v>04|Suphitcha Keawliam|20260501</v>
      </c>
      <c r="BB289" s="16" t="str">
        <f>IF(B289="","",TEXT(AZ289,"00")&amp;"|"&amp;B289&amp;"|"&amp;TEXT(AV289,"yyyymmdd"))</f>
        <v>02|Suphitcha Keawliam|20260511</v>
      </c>
      <c r="BC289" s="16">
        <f>IF(OR(AQ289="YES",AQ289="Yes",AQ289="Y",AQ289=1),1,0)</f>
        <v>0</v>
      </c>
      <c r="BD289" s="52" t="s">
        <v>4940</v>
      </c>
      <c r="BE289" t="s">
        <v>4941</v>
      </c>
      <c r="BF289" s="91" t="s">
        <v>4154</v>
      </c>
    </row>
    <row r="290" spans="1:58" ht="15" customHeight="1">
      <c r="A290" s="12">
        <v>46162.536241307869</v>
      </c>
      <c r="B290" s="13" t="s">
        <v>290</v>
      </c>
      <c r="C290" s="14">
        <v>46157</v>
      </c>
      <c r="D290" s="15">
        <v>0.47708333333139308</v>
      </c>
      <c r="E290" s="15">
        <v>0.50069444444670808</v>
      </c>
      <c r="F290" s="16" t="s">
        <v>4942</v>
      </c>
      <c r="G290" s="17" t="s">
        <v>4943</v>
      </c>
      <c r="H290" s="16">
        <v>10</v>
      </c>
      <c r="I290" s="22" t="s">
        <v>4944</v>
      </c>
      <c r="J290" s="16">
        <v>10</v>
      </c>
      <c r="K290" s="18" t="s">
        <v>4945</v>
      </c>
      <c r="L290" s="16">
        <v>9</v>
      </c>
      <c r="M290" s="22" t="s">
        <v>4946</v>
      </c>
      <c r="N290" s="16">
        <v>10</v>
      </c>
      <c r="O290" s="22" t="s">
        <v>4947</v>
      </c>
      <c r="P290" s="16">
        <v>9</v>
      </c>
      <c r="Q290" s="23" t="s">
        <v>4948</v>
      </c>
      <c r="R290" s="16">
        <v>4</v>
      </c>
      <c r="S290" s="23" t="s">
        <v>4949</v>
      </c>
      <c r="T290" s="16"/>
      <c r="U290" s="18"/>
      <c r="V290" s="16">
        <v>15</v>
      </c>
      <c r="W290" s="22" t="s">
        <v>4950</v>
      </c>
      <c r="X290" s="16">
        <v>9</v>
      </c>
      <c r="Y290" s="22" t="s">
        <v>4951</v>
      </c>
      <c r="Z290" s="16"/>
      <c r="AA290" s="18"/>
      <c r="AB290" s="16">
        <v>5</v>
      </c>
      <c r="AC290" s="18" t="s">
        <v>4952</v>
      </c>
      <c r="AD290" s="16">
        <v>5</v>
      </c>
      <c r="AE290" s="18" t="s">
        <v>4953</v>
      </c>
      <c r="AF290" s="16">
        <v>10</v>
      </c>
      <c r="AG290" s="18" t="s">
        <v>4954</v>
      </c>
      <c r="AH290" s="16"/>
      <c r="AI290" s="18"/>
      <c r="AJ290" s="16"/>
      <c r="AK290" s="18"/>
      <c r="AL290" s="16"/>
      <c r="AM290" s="18"/>
      <c r="AN290" s="16"/>
      <c r="AO290" s="18"/>
      <c r="AP290" s="16" t="s">
        <v>79</v>
      </c>
      <c r="AQ290" s="18" t="s">
        <v>4955</v>
      </c>
      <c r="AR290" s="16"/>
      <c r="AS290" s="20">
        <f>SUM(H290,J290,L290,N290,P290,R290,T290,V290,X290,Z290,AB290,AD290,AF290,AH290,AJ290,AL290,AN290)</f>
        <v>96</v>
      </c>
      <c r="AT290" s="14">
        <f>IF(C290="","",DATE(YEAR(C290),MONTH(C290),1))</f>
        <v>46143</v>
      </c>
      <c r="AU290" s="16" t="str">
        <f>IF(AT290="","",TEXT(AT290,"mmmm yyyy"))</f>
        <v>May 2026</v>
      </c>
      <c r="AV290" s="14">
        <f>IF(C290="","",C290-WEEKDAY(C290,2)+1)</f>
        <v>46153</v>
      </c>
      <c r="AW290" s="14">
        <f>IF(AV290="","",AV290+6)</f>
        <v>46159</v>
      </c>
      <c r="AX290" s="16" t="str">
        <f>IF(AV290="","",TEXT(AV290,"dd/mm/yyyy")&amp;" - "&amp;TEXT(AW290,"dd/mm/yyyy"))</f>
        <v>11/05/2026 - 17/05/2026</v>
      </c>
      <c r="AY290" s="16">
        <f>IF(B290="","",COUNTIFS($B$5:B290,B290,$AT$5:AT290,AT290))</f>
        <v>5</v>
      </c>
      <c r="AZ290" s="16">
        <f>IF(B290="","",COUNTIFS($B$5:B290,B290,$AV$5:AV290,AV290))</f>
        <v>3</v>
      </c>
      <c r="BA290" s="72" t="str">
        <f>IF(B290="","",TEXT(AY290,"00")&amp;"|"&amp;B290&amp;"|"&amp;TEXT(AT290,"yyyymmdd"))</f>
        <v>05|Suphitcha Keawliam|20260501</v>
      </c>
      <c r="BB290" s="16" t="str">
        <f>IF(B290="","",TEXT(AZ290,"00")&amp;"|"&amp;B290&amp;"|"&amp;TEXT(AV290,"yyyymmdd"))</f>
        <v>03|Suphitcha Keawliam|20260511</v>
      </c>
      <c r="BC290" s="16">
        <f>IF(OR(AQ290="YES",AQ290="Yes",AQ290="Y",AQ290=1),1,0)</f>
        <v>0</v>
      </c>
      <c r="BD290" s="52" t="s">
        <v>4956</v>
      </c>
      <c r="BE290" t="s">
        <v>4957</v>
      </c>
      <c r="BF290" s="91" t="s">
        <v>4154</v>
      </c>
    </row>
    <row r="291" spans="1:58" ht="15" customHeight="1">
      <c r="A291" s="12">
        <v>46162.583907719905</v>
      </c>
      <c r="B291" s="13" t="s">
        <v>503</v>
      </c>
      <c r="C291" s="14">
        <v>46157</v>
      </c>
      <c r="D291" s="15">
        <v>0.75972222222480923</v>
      </c>
      <c r="E291" s="15">
        <v>0.76597222222335404</v>
      </c>
      <c r="F291" s="16" t="s">
        <v>5005</v>
      </c>
      <c r="G291" s="17" t="s">
        <v>5006</v>
      </c>
      <c r="H291" s="16">
        <v>8</v>
      </c>
      <c r="I291" s="22" t="s">
        <v>5007</v>
      </c>
      <c r="J291" s="16">
        <v>10</v>
      </c>
      <c r="K291" s="18" t="s">
        <v>5008</v>
      </c>
      <c r="L291" s="16">
        <v>8</v>
      </c>
      <c r="M291" s="22" t="s">
        <v>5009</v>
      </c>
      <c r="N291" s="16">
        <v>9</v>
      </c>
      <c r="O291" s="22" t="s">
        <v>5010</v>
      </c>
      <c r="P291" s="16">
        <v>8</v>
      </c>
      <c r="Q291" s="23" t="s">
        <v>5011</v>
      </c>
      <c r="R291" s="16">
        <v>4</v>
      </c>
      <c r="S291" s="23" t="s">
        <v>5012</v>
      </c>
      <c r="T291" s="16"/>
      <c r="U291" s="18"/>
      <c r="V291" s="16">
        <v>13</v>
      </c>
      <c r="W291" s="22" t="s">
        <v>5013</v>
      </c>
      <c r="X291" s="16">
        <v>8</v>
      </c>
      <c r="Y291" s="22" t="s">
        <v>5014</v>
      </c>
      <c r="Z291" s="16"/>
      <c r="AA291" s="18"/>
      <c r="AB291" s="16">
        <v>5</v>
      </c>
      <c r="AC291" s="18" t="s">
        <v>5015</v>
      </c>
      <c r="AD291" s="16">
        <v>5</v>
      </c>
      <c r="AE291" s="18" t="s">
        <v>5016</v>
      </c>
      <c r="AF291" s="16">
        <v>8</v>
      </c>
      <c r="AG291" s="18" t="s">
        <v>5017</v>
      </c>
      <c r="AH291" s="16"/>
      <c r="AI291" s="18"/>
      <c r="AJ291" s="16"/>
      <c r="AK291" s="18"/>
      <c r="AL291" s="16"/>
      <c r="AM291" s="18"/>
      <c r="AN291" s="16"/>
      <c r="AO291" s="18"/>
      <c r="AP291" s="16" t="s">
        <v>79</v>
      </c>
      <c r="AQ291" s="18" t="s">
        <v>5018</v>
      </c>
      <c r="AR291" s="16"/>
      <c r="AS291" s="20">
        <f>SUM(H291,J291,L291,N291,P291,R291,T291,V291,X291,Z291,AB291,AD291,AF291,AH291,AJ291,AL291,AN291)</f>
        <v>86</v>
      </c>
      <c r="AT291" s="14">
        <f>IF(C291="","",DATE(YEAR(C291),MONTH(C291),1))</f>
        <v>46143</v>
      </c>
      <c r="AU291" s="16" t="str">
        <f>IF(AT291="","",TEXT(AT291,"mmmm yyyy"))</f>
        <v>May 2026</v>
      </c>
      <c r="AV291" s="14">
        <f>IF(C291="","",C291-WEEKDAY(C291,2)+1)</f>
        <v>46153</v>
      </c>
      <c r="AW291" s="14">
        <f>IF(AV291="","",AV291+6)</f>
        <v>46159</v>
      </c>
      <c r="AX291" s="16" t="str">
        <f>IF(AV291="","",TEXT(AV291,"dd/mm/yyyy")&amp;" - "&amp;TEXT(AW291,"dd/mm/yyyy"))</f>
        <v>11/05/2026 - 17/05/2026</v>
      </c>
      <c r="AY291" s="16">
        <f>IF(B291="","",COUNTIFS($B$5:B291,B291,$AT$5:AT291,AT291))</f>
        <v>4</v>
      </c>
      <c r="AZ291" s="16">
        <f>IF(B291="","",COUNTIFS($B$5:B291,B291,$AV$5:AV291,AV291))</f>
        <v>1</v>
      </c>
      <c r="BA291" s="72" t="str">
        <f>IF(B291="","",TEXT(AY291,"00")&amp;"|"&amp;B291&amp;"|"&amp;TEXT(AT291,"yyyymmdd"))</f>
        <v>04|Wassana Phothong|20260501</v>
      </c>
      <c r="BB291" s="16" t="str">
        <f>IF(B291="","",TEXT(AZ291,"00")&amp;"|"&amp;B291&amp;"|"&amp;TEXT(AV291,"yyyymmdd"))</f>
        <v>01|Wassana Phothong|20260511</v>
      </c>
      <c r="BC291" s="16">
        <f>IF(OR(AQ291="YES",AQ291="Yes",AQ291="Y",AQ291=1),1,0)</f>
        <v>0</v>
      </c>
      <c r="BD291" s="52" t="s">
        <v>5019</v>
      </c>
      <c r="BE291" t="s">
        <v>5020</v>
      </c>
      <c r="BF291" s="91" t="s">
        <v>4154</v>
      </c>
    </row>
    <row r="292" spans="1:58" ht="15" customHeight="1">
      <c r="A292" s="12">
        <v>46160.619924652783</v>
      </c>
      <c r="B292" s="13" t="s">
        <v>59</v>
      </c>
      <c r="C292" s="14">
        <v>46158</v>
      </c>
      <c r="D292" s="15">
        <v>0.54583333333721384</v>
      </c>
      <c r="E292" s="15">
        <v>0.55347222222189885</v>
      </c>
      <c r="F292" s="16" t="s">
        <v>4561</v>
      </c>
      <c r="G292" s="17" t="s">
        <v>4562</v>
      </c>
      <c r="H292" s="16">
        <v>10</v>
      </c>
      <c r="I292" s="22" t="s">
        <v>4563</v>
      </c>
      <c r="J292" s="16">
        <v>10</v>
      </c>
      <c r="K292" s="18" t="s">
        <v>4564</v>
      </c>
      <c r="L292" s="16">
        <v>9</v>
      </c>
      <c r="M292" s="22" t="s">
        <v>4565</v>
      </c>
      <c r="N292" s="16">
        <v>8</v>
      </c>
      <c r="O292" s="22" t="s">
        <v>4566</v>
      </c>
      <c r="P292" s="16">
        <v>8</v>
      </c>
      <c r="Q292" s="23" t="s">
        <v>4567</v>
      </c>
      <c r="R292" s="16">
        <v>4</v>
      </c>
      <c r="S292" s="23" t="s">
        <v>4568</v>
      </c>
      <c r="T292" s="16"/>
      <c r="U292" s="18"/>
      <c r="V292" s="16">
        <v>12</v>
      </c>
      <c r="W292" s="22" t="s">
        <v>4569</v>
      </c>
      <c r="X292" s="16">
        <v>8</v>
      </c>
      <c r="Y292" s="22" t="s">
        <v>4570</v>
      </c>
      <c r="Z292" s="16"/>
      <c r="AA292" s="18"/>
      <c r="AB292" s="16">
        <v>5</v>
      </c>
      <c r="AC292" s="18" t="s">
        <v>4571</v>
      </c>
      <c r="AD292" s="16">
        <v>5</v>
      </c>
      <c r="AE292" s="18" t="s">
        <v>4572</v>
      </c>
      <c r="AF292" s="16">
        <v>10</v>
      </c>
      <c r="AG292" s="18" t="s">
        <v>4573</v>
      </c>
      <c r="AH292" s="16"/>
      <c r="AI292" s="18"/>
      <c r="AJ292" s="16"/>
      <c r="AK292" s="18"/>
      <c r="AL292" s="16"/>
      <c r="AM292" s="18"/>
      <c r="AN292" s="16"/>
      <c r="AO292" s="18"/>
      <c r="AP292" s="16" t="s">
        <v>79</v>
      </c>
      <c r="AQ292" s="18" t="s">
        <v>4574</v>
      </c>
      <c r="AR292" s="16"/>
      <c r="AS292" s="20">
        <f>SUM(H292,J292,L292,N292,P292,R292,T292,V292,X292,Z292,AB292,AD292,AF292,AH292,AJ292,AL292,AN292)</f>
        <v>89</v>
      </c>
      <c r="AT292" s="14">
        <f>IF(C292="","",DATE(YEAR(C292),MONTH(C292),1))</f>
        <v>46143</v>
      </c>
      <c r="AU292" s="16" t="str">
        <f>IF(AT292="","",TEXT(AT292,"mmmm yyyy"))</f>
        <v>May 2026</v>
      </c>
      <c r="AV292" s="14">
        <f>IF(C292="","",C292-WEEKDAY(C292,2)+1)</f>
        <v>46153</v>
      </c>
      <c r="AW292" s="14">
        <f>IF(AV292="","",AV292+6)</f>
        <v>46159</v>
      </c>
      <c r="AX292" s="16" t="str">
        <f>IF(AV292="","",TEXT(AV292,"dd/mm/yyyy")&amp;" - "&amp;TEXT(AW292,"dd/mm/yyyy"))</f>
        <v>11/05/2026 - 17/05/2026</v>
      </c>
      <c r="AY292" s="16">
        <f>IF(B292="","",COUNTIFS($B$5:B292,B292,$AT$5:AT292,AT292))</f>
        <v>5</v>
      </c>
      <c r="AZ292" s="16">
        <f>IF(B292="","",COUNTIFS($B$5:B292,B292,$AV$5:AV292,AV292))</f>
        <v>3</v>
      </c>
      <c r="BA292" s="16" t="str">
        <f>IF(B292="","",TEXT(AY292,"00")&amp;"|"&amp;B292&amp;"|"&amp;TEXT(AT292,"yyyymmdd"))</f>
        <v>05|Chatkonnaphat Bhusomya|20260501</v>
      </c>
      <c r="BB292" s="16" t="str">
        <f>IF(B292="","",TEXT(AZ292,"00")&amp;"|"&amp;B292&amp;"|"&amp;TEXT(AV292,"yyyymmdd"))</f>
        <v>03|Chatkonnaphat Bhusomya|20260511</v>
      </c>
      <c r="BC292" s="16">
        <f>IF(OR(AQ292="YES",AQ292="Yes",AQ292="Y",AQ292=1),1,0)</f>
        <v>0</v>
      </c>
      <c r="BD292" s="52" t="s">
        <v>4575</v>
      </c>
      <c r="BE292" s="67" t="s">
        <v>4576</v>
      </c>
      <c r="BF292" s="91" t="s">
        <v>4154</v>
      </c>
    </row>
    <row r="293" spans="1:58" ht="15" customHeight="1">
      <c r="A293" s="12">
        <v>46160.728581157411</v>
      </c>
      <c r="B293" s="13" t="s">
        <v>81</v>
      </c>
      <c r="C293" s="14">
        <v>46158</v>
      </c>
      <c r="D293" s="15">
        <v>0.71319444444088731</v>
      </c>
      <c r="E293" s="15">
        <v>0.71875</v>
      </c>
      <c r="F293" s="16" t="s">
        <v>4640</v>
      </c>
      <c r="G293" s="17" t="s">
        <v>4641</v>
      </c>
      <c r="H293" s="16">
        <v>10</v>
      </c>
      <c r="I293" s="22" t="s">
        <v>4642</v>
      </c>
      <c r="J293" s="16">
        <v>10</v>
      </c>
      <c r="K293" s="18" t="s">
        <v>4643</v>
      </c>
      <c r="L293" s="16">
        <v>10</v>
      </c>
      <c r="M293" s="22" t="s">
        <v>4644</v>
      </c>
      <c r="N293" s="16">
        <v>9</v>
      </c>
      <c r="O293" s="22" t="s">
        <v>4645</v>
      </c>
      <c r="P293" s="16">
        <v>9</v>
      </c>
      <c r="Q293" s="23" t="s">
        <v>4646</v>
      </c>
      <c r="R293" s="16">
        <v>5</v>
      </c>
      <c r="S293" s="23" t="s">
        <v>4647</v>
      </c>
      <c r="T293" s="16"/>
      <c r="U293" s="18"/>
      <c r="V293" s="16">
        <v>15</v>
      </c>
      <c r="W293" s="22" t="s">
        <v>4648</v>
      </c>
      <c r="X293" s="16">
        <v>10</v>
      </c>
      <c r="Y293" s="22" t="s">
        <v>4649</v>
      </c>
      <c r="Z293" s="16"/>
      <c r="AA293" s="18"/>
      <c r="AB293" s="16">
        <v>5</v>
      </c>
      <c r="AC293" s="18" t="s">
        <v>4650</v>
      </c>
      <c r="AD293" s="16">
        <v>4</v>
      </c>
      <c r="AE293" s="18" t="s">
        <v>4651</v>
      </c>
      <c r="AF293" s="16">
        <v>10</v>
      </c>
      <c r="AG293" s="18" t="s">
        <v>4652</v>
      </c>
      <c r="AH293" s="16"/>
      <c r="AI293" s="18"/>
      <c r="AJ293" s="16"/>
      <c r="AK293" s="18"/>
      <c r="AL293" s="16"/>
      <c r="AM293" s="18"/>
      <c r="AN293" s="16"/>
      <c r="AO293" s="18"/>
      <c r="AP293" s="16" t="s">
        <v>79</v>
      </c>
      <c r="AQ293" s="18" t="s">
        <v>4653</v>
      </c>
      <c r="AR293" s="16"/>
      <c r="AS293" s="20">
        <f>SUM(H293,J293,L293,N293,P293,R293,T293,V293,X293,Z293,AB293,AD293,AF293,AH293,AJ293,AL293,AN293)</f>
        <v>97</v>
      </c>
      <c r="AT293" s="14">
        <f>IF(C293="","",DATE(YEAR(C293),MONTH(C293),1))</f>
        <v>46143</v>
      </c>
      <c r="AU293" s="16" t="str">
        <f>IF(AT293="","",TEXT(AT293,"mmmm yyyy"))</f>
        <v>May 2026</v>
      </c>
      <c r="AV293" s="14">
        <f>IF(C293="","",C293-WEEKDAY(C293,2)+1)</f>
        <v>46153</v>
      </c>
      <c r="AW293" s="14">
        <f>IF(AV293="","",AV293+6)</f>
        <v>46159</v>
      </c>
      <c r="AX293" s="16" t="str">
        <f>IF(AV293="","",TEXT(AV293,"dd/mm/yyyy")&amp;" - "&amp;TEXT(AW293,"dd/mm/yyyy"))</f>
        <v>11/05/2026 - 17/05/2026</v>
      </c>
      <c r="AY293" s="16">
        <f>IF(B293="","",COUNTIFS($B$5:B293,B293,$AT$5:AT293,AT293))</f>
        <v>4</v>
      </c>
      <c r="AZ293" s="16">
        <f>IF(B293="","",COUNTIFS($B$5:B293,B293,$AV$5:AV293,AV293))</f>
        <v>2</v>
      </c>
      <c r="BA293" s="16" t="str">
        <f>IF(B293="","",TEXT(AY293,"00")&amp;"|"&amp;B293&amp;"|"&amp;TEXT(AT293,"yyyymmdd"))</f>
        <v>04|Jureeporn Piddum|20260501</v>
      </c>
      <c r="BB293" s="16" t="str">
        <f>IF(B293="","",TEXT(AZ293,"00")&amp;"|"&amp;B293&amp;"|"&amp;TEXT(AV293,"yyyymmdd"))</f>
        <v>02|Jureeporn Piddum|20260511</v>
      </c>
      <c r="BC293" s="16">
        <f>IF(OR(AQ293="YES",AQ293="Yes",AQ293="Y",AQ293=1),1,0)</f>
        <v>0</v>
      </c>
      <c r="BD293" s="52" t="s">
        <v>4654</v>
      </c>
      <c r="BE293" s="67" t="s">
        <v>4655</v>
      </c>
      <c r="BF293" s="91" t="s">
        <v>4154</v>
      </c>
    </row>
    <row r="294" spans="1:58" ht="15" customHeight="1">
      <c r="A294" s="12">
        <v>46161.662130069446</v>
      </c>
      <c r="B294" s="13" t="s">
        <v>385</v>
      </c>
      <c r="C294" s="14">
        <v>46158</v>
      </c>
      <c r="D294" s="15">
        <v>0.68333333333430346</v>
      </c>
      <c r="E294" s="15">
        <v>0.69027777777955635</v>
      </c>
      <c r="F294" s="16" t="s">
        <v>4784</v>
      </c>
      <c r="G294" s="17" t="s">
        <v>4785</v>
      </c>
      <c r="H294" s="16">
        <v>10</v>
      </c>
      <c r="I294" s="22" t="s">
        <v>4786</v>
      </c>
      <c r="J294" s="16">
        <v>10</v>
      </c>
      <c r="K294" s="18" t="s">
        <v>4787</v>
      </c>
      <c r="L294" s="16">
        <v>8</v>
      </c>
      <c r="M294" s="22" t="s">
        <v>4788</v>
      </c>
      <c r="N294" s="16">
        <v>8</v>
      </c>
      <c r="O294" s="22" t="s">
        <v>4789</v>
      </c>
      <c r="P294" s="16">
        <v>7</v>
      </c>
      <c r="Q294" s="23" t="s">
        <v>4790</v>
      </c>
      <c r="R294" s="16">
        <v>4</v>
      </c>
      <c r="S294" s="23" t="s">
        <v>4791</v>
      </c>
      <c r="T294" s="16"/>
      <c r="U294" s="18"/>
      <c r="V294" s="16">
        <v>13</v>
      </c>
      <c r="W294" s="22" t="s">
        <v>4792</v>
      </c>
      <c r="X294" s="16">
        <v>6</v>
      </c>
      <c r="Y294" s="22" t="s">
        <v>4793</v>
      </c>
      <c r="Z294" s="16"/>
      <c r="AA294" s="18"/>
      <c r="AB294" s="16">
        <v>5</v>
      </c>
      <c r="AC294" s="18" t="s">
        <v>4794</v>
      </c>
      <c r="AD294" s="16">
        <v>5</v>
      </c>
      <c r="AE294" s="18" t="s">
        <v>4795</v>
      </c>
      <c r="AF294" s="16">
        <v>9</v>
      </c>
      <c r="AG294" s="18" t="s">
        <v>4796</v>
      </c>
      <c r="AH294" s="16"/>
      <c r="AI294" s="18"/>
      <c r="AJ294" s="16"/>
      <c r="AK294" s="18"/>
      <c r="AL294" s="16"/>
      <c r="AM294" s="18"/>
      <c r="AN294" s="16"/>
      <c r="AO294" s="18"/>
      <c r="AP294" s="16" t="s">
        <v>79</v>
      </c>
      <c r="AQ294" s="18" t="s">
        <v>4797</v>
      </c>
      <c r="AR294" s="16"/>
      <c r="AS294" s="20">
        <f>SUM(H294,J294,L294,N294,P294,R294,T294,V294,X294,Z294,AB294,AD294,AF294,AH294,AJ294,AL294,AN294)</f>
        <v>85</v>
      </c>
      <c r="AT294" s="14">
        <f>IF(C294="","",DATE(YEAR(C294),MONTH(C294),1))</f>
        <v>46143</v>
      </c>
      <c r="AU294" s="16" t="str">
        <f>IF(AT294="","",TEXT(AT294,"mmmm yyyy"))</f>
        <v>May 2026</v>
      </c>
      <c r="AV294" s="14">
        <f>IF(C294="","",C294-WEEKDAY(C294,2)+1)</f>
        <v>46153</v>
      </c>
      <c r="AW294" s="14">
        <f>IF(AV294="","",AV294+6)</f>
        <v>46159</v>
      </c>
      <c r="AX294" s="16" t="str">
        <f>IF(AV294="","",TEXT(AV294,"dd/mm/yyyy")&amp;" - "&amp;TEXT(AW294,"dd/mm/yyyy"))</f>
        <v>11/05/2026 - 17/05/2026</v>
      </c>
      <c r="AY294" s="16">
        <f>IF(B294="","",COUNTIFS($B$5:B294,B294,$AT$5:AT294,AT294))</f>
        <v>4</v>
      </c>
      <c r="AZ294" s="16">
        <f>IF(B294="","",COUNTIFS($B$5:B294,B294,$AV$5:AV294,AV294))</f>
        <v>2</v>
      </c>
      <c r="BA294" s="16" t="str">
        <f>IF(B294="","",TEXT(AY294,"00")&amp;"|"&amp;B294&amp;"|"&amp;TEXT(AT294,"yyyymmdd"))</f>
        <v>04|Natcha Chai-in|20260501</v>
      </c>
      <c r="BB294" s="16" t="str">
        <f>IF(B294="","",TEXT(AZ294,"00")&amp;"|"&amp;B294&amp;"|"&amp;TEXT(AV294,"yyyymmdd"))</f>
        <v>02|Natcha Chai-in|20260511</v>
      </c>
      <c r="BC294" s="16">
        <f>IF(OR(AQ294="YES",AQ294="Yes",AQ294="Y",AQ294=1),1,0)</f>
        <v>0</v>
      </c>
      <c r="BD294" s="52" t="s">
        <v>4798</v>
      </c>
      <c r="BE294" s="67" t="s">
        <v>4799</v>
      </c>
      <c r="BF294" s="91" t="s">
        <v>4154</v>
      </c>
    </row>
    <row r="295" spans="1:58" ht="15" customHeight="1">
      <c r="A295" s="12">
        <v>46161.730570520835</v>
      </c>
      <c r="B295" s="13" t="s">
        <v>443</v>
      </c>
      <c r="C295" s="14">
        <v>46158</v>
      </c>
      <c r="D295" s="15">
        <v>0.85833333333721384</v>
      </c>
      <c r="E295" s="15">
        <v>0.86597222222189885</v>
      </c>
      <c r="F295" s="16" t="s">
        <v>4831</v>
      </c>
      <c r="G295" s="17" t="s">
        <v>3268</v>
      </c>
      <c r="H295" s="16">
        <v>10</v>
      </c>
      <c r="I295" s="22" t="s">
        <v>4832</v>
      </c>
      <c r="J295" s="16">
        <v>10</v>
      </c>
      <c r="K295" s="18" t="s">
        <v>4833</v>
      </c>
      <c r="L295" s="16">
        <v>8</v>
      </c>
      <c r="M295" s="22" t="s">
        <v>4834</v>
      </c>
      <c r="N295" s="16">
        <v>9</v>
      </c>
      <c r="O295" s="22" t="s">
        <v>4835</v>
      </c>
      <c r="P295" s="16">
        <v>7</v>
      </c>
      <c r="Q295" s="23" t="s">
        <v>4836</v>
      </c>
      <c r="R295" s="16">
        <v>4</v>
      </c>
      <c r="S295" s="23" t="s">
        <v>4837</v>
      </c>
      <c r="T295" s="16"/>
      <c r="U295" s="18"/>
      <c r="V295" s="16">
        <v>14</v>
      </c>
      <c r="W295" s="22" t="s">
        <v>4838</v>
      </c>
      <c r="X295" s="16">
        <v>8</v>
      </c>
      <c r="Y295" s="22" t="s">
        <v>4839</v>
      </c>
      <c r="Z295" s="16"/>
      <c r="AA295" s="18"/>
      <c r="AB295" s="16">
        <v>4</v>
      </c>
      <c r="AC295" s="18" t="s">
        <v>4840</v>
      </c>
      <c r="AD295" s="16">
        <v>4</v>
      </c>
      <c r="AE295" s="18" t="s">
        <v>4841</v>
      </c>
      <c r="AF295" s="16">
        <v>10</v>
      </c>
      <c r="AG295" s="18" t="s">
        <v>4842</v>
      </c>
      <c r="AH295" s="16"/>
      <c r="AI295" s="18"/>
      <c r="AJ295" s="16"/>
      <c r="AK295" s="18"/>
      <c r="AL295" s="16"/>
      <c r="AM295" s="18"/>
      <c r="AN295" s="16"/>
      <c r="AO295" s="18"/>
      <c r="AP295" s="16" t="s">
        <v>79</v>
      </c>
      <c r="AQ295" s="18" t="s">
        <v>4843</v>
      </c>
      <c r="AR295" s="16"/>
      <c r="AS295" s="20">
        <f>SUM(H295,J295,L295,N295,P295,R295,T295,V295,X295,Z295,AB295,AD295,AF295,AH295,AJ295,AL295,AN295)</f>
        <v>88</v>
      </c>
      <c r="AT295" s="14">
        <f>IF(C295="","",DATE(YEAR(C295),MONTH(C295),1))</f>
        <v>46143</v>
      </c>
      <c r="AU295" s="16" t="str">
        <f>IF(AT295="","",TEXT(AT295,"mmmm yyyy"))</f>
        <v>May 2026</v>
      </c>
      <c r="AV295" s="14">
        <f>IF(C295="","",C295-WEEKDAY(C295,2)+1)</f>
        <v>46153</v>
      </c>
      <c r="AW295" s="14">
        <f>IF(AV295="","",AV295+6)</f>
        <v>46159</v>
      </c>
      <c r="AX295" s="16" t="str">
        <f>IF(AV295="","",TEXT(AV295,"dd/mm/yyyy")&amp;" - "&amp;TEXT(AW295,"dd/mm/yyyy"))</f>
        <v>11/05/2026 - 17/05/2026</v>
      </c>
      <c r="AY295" s="16">
        <f>IF(B295="","",COUNTIFS($B$5:B295,B295,$AT$5:AT295,AT295))</f>
        <v>4</v>
      </c>
      <c r="AZ295" s="16">
        <f>IF(B295="","",COUNTIFS($B$5:B295,B295,$AV$5:AV295,AV295))</f>
        <v>2</v>
      </c>
      <c r="BA295" s="16" t="str">
        <f>IF(B295="","",TEXT(AY295,"00")&amp;"|"&amp;B295&amp;"|"&amp;TEXT(AT295,"yyyymmdd"))</f>
        <v>04|Sunijtra Siritip|20260501</v>
      </c>
      <c r="BB295" s="16" t="str">
        <f>IF(B295="","",TEXT(AZ295,"00")&amp;"|"&amp;B295&amp;"|"&amp;TEXT(AV295,"yyyymmdd"))</f>
        <v>02|Sunijtra Siritip|20260511</v>
      </c>
      <c r="BC295" s="16">
        <f>IF(OR(AQ295="YES",AQ295="Yes",AQ295="Y",AQ295=1),1,0)</f>
        <v>0</v>
      </c>
      <c r="BD295" s="52" t="s">
        <v>4844</v>
      </c>
      <c r="BE295" t="s">
        <v>4845</v>
      </c>
      <c r="BF295" s="91" t="s">
        <v>4154</v>
      </c>
    </row>
    <row r="296" spans="1:58" ht="15" customHeight="1">
      <c r="A296" s="12">
        <v>46162.439757337968</v>
      </c>
      <c r="B296" s="13" t="s">
        <v>256</v>
      </c>
      <c r="C296" s="14">
        <v>46158</v>
      </c>
      <c r="D296" s="15">
        <v>0.51527777777664596</v>
      </c>
      <c r="E296" s="15">
        <v>0.52152777777519077</v>
      </c>
      <c r="F296" s="16" t="s">
        <v>4878</v>
      </c>
      <c r="G296" s="17" t="s">
        <v>4879</v>
      </c>
      <c r="H296" s="16">
        <v>10</v>
      </c>
      <c r="I296" s="22" t="s">
        <v>4880</v>
      </c>
      <c r="J296" s="16">
        <v>7</v>
      </c>
      <c r="K296" s="18" t="s">
        <v>4881</v>
      </c>
      <c r="L296" s="16">
        <v>8</v>
      </c>
      <c r="M296" s="22" t="s">
        <v>4882</v>
      </c>
      <c r="N296" s="16">
        <v>10</v>
      </c>
      <c r="O296" s="22" t="s">
        <v>4883</v>
      </c>
      <c r="P296" s="16">
        <v>7</v>
      </c>
      <c r="Q296" s="23" t="s">
        <v>4884</v>
      </c>
      <c r="R296" s="16">
        <v>4</v>
      </c>
      <c r="S296" s="23" t="s">
        <v>4885</v>
      </c>
      <c r="T296" s="16"/>
      <c r="U296" s="18"/>
      <c r="V296" s="16">
        <v>13</v>
      </c>
      <c r="W296" s="22" t="s">
        <v>4886</v>
      </c>
      <c r="X296" s="16">
        <v>8</v>
      </c>
      <c r="Y296" s="22" t="s">
        <v>4887</v>
      </c>
      <c r="Z296" s="16"/>
      <c r="AA296" s="18"/>
      <c r="AB296" s="16">
        <v>5</v>
      </c>
      <c r="AC296" s="18" t="s">
        <v>4888</v>
      </c>
      <c r="AD296" s="16">
        <v>5</v>
      </c>
      <c r="AE296" s="18" t="s">
        <v>4889</v>
      </c>
      <c r="AF296" s="16">
        <v>10</v>
      </c>
      <c r="AG296" s="18" t="s">
        <v>4890</v>
      </c>
      <c r="AH296" s="16"/>
      <c r="AI296" s="18"/>
      <c r="AJ296" s="16"/>
      <c r="AK296" s="18"/>
      <c r="AL296" s="16"/>
      <c r="AM296" s="18"/>
      <c r="AN296" s="16"/>
      <c r="AO296" s="18"/>
      <c r="AP296" s="16" t="s">
        <v>79</v>
      </c>
      <c r="AQ296" s="18" t="s">
        <v>4891</v>
      </c>
      <c r="AR296" s="16"/>
      <c r="AS296" s="20">
        <f>SUM(H296,J296,L296,N296,P296,R296,T296,V296,X296,Z296,AB296,AD296,AF296,AH296,AJ296,AL296,AN296)</f>
        <v>87</v>
      </c>
      <c r="AT296" s="14">
        <f>IF(C296="","",DATE(YEAR(C296),MONTH(C296),1))</f>
        <v>46143</v>
      </c>
      <c r="AU296" s="16" t="str">
        <f>IF(AT296="","",TEXT(AT296,"mmmm yyyy"))</f>
        <v>May 2026</v>
      </c>
      <c r="AV296" s="14">
        <f>IF(C296="","",C296-WEEKDAY(C296,2)+1)</f>
        <v>46153</v>
      </c>
      <c r="AW296" s="14">
        <f>IF(AV296="","",AV296+6)</f>
        <v>46159</v>
      </c>
      <c r="AX296" s="16" t="str">
        <f>IF(AV296="","",TEXT(AV296,"dd/mm/yyyy")&amp;" - "&amp;TEXT(AW296,"dd/mm/yyyy"))</f>
        <v>11/05/2026 - 17/05/2026</v>
      </c>
      <c r="AY296" s="16">
        <f>IF(B296="","",COUNTIFS($B$5:B296,B296,$AT$5:AT296,AT296))</f>
        <v>4</v>
      </c>
      <c r="AZ296" s="16">
        <f>IF(B296="","",COUNTIFS($B$5:B296,B296,$AV$5:AV296,AV296))</f>
        <v>2</v>
      </c>
      <c r="BA296" s="72" t="str">
        <f>IF(B296="","",TEXT(AY296,"00")&amp;"|"&amp;B296&amp;"|"&amp;TEXT(AT296,"yyyymmdd"))</f>
        <v>04|Supakrit Promkhamnoi|20260501</v>
      </c>
      <c r="BB296" s="16" t="str">
        <f>IF(B296="","",TEXT(AZ296,"00")&amp;"|"&amp;B296&amp;"|"&amp;TEXT(AV296,"yyyymmdd"))</f>
        <v>02|Supakrit Promkhamnoi|20260511</v>
      </c>
      <c r="BC296" s="16">
        <f>IF(OR(AQ296="YES",AQ296="Yes",AQ296="Y",AQ296=1),1,0)</f>
        <v>0</v>
      </c>
      <c r="BD296" s="52" t="s">
        <v>4892</v>
      </c>
      <c r="BE296" t="s">
        <v>4893</v>
      </c>
      <c r="BF296" s="91" t="s">
        <v>4154</v>
      </c>
    </row>
    <row r="297" spans="1:58" ht="15" customHeight="1">
      <c r="A297" s="12">
        <v>46162.591347094909</v>
      </c>
      <c r="B297" s="13" t="s">
        <v>503</v>
      </c>
      <c r="C297" s="14">
        <v>46158</v>
      </c>
      <c r="D297" s="15">
        <v>0.40347222222044365</v>
      </c>
      <c r="E297" s="15">
        <v>0.40902777777955635</v>
      </c>
      <c r="F297" s="16" t="s">
        <v>5021</v>
      </c>
      <c r="G297" s="17" t="s">
        <v>5022</v>
      </c>
      <c r="H297" s="16">
        <v>10</v>
      </c>
      <c r="I297" s="22" t="s">
        <v>5023</v>
      </c>
      <c r="J297" s="16">
        <v>6</v>
      </c>
      <c r="K297" s="18" t="s">
        <v>5024</v>
      </c>
      <c r="L297" s="16">
        <v>7</v>
      </c>
      <c r="M297" s="22" t="s">
        <v>5025</v>
      </c>
      <c r="N297" s="16">
        <v>8</v>
      </c>
      <c r="O297" s="22" t="s">
        <v>5026</v>
      </c>
      <c r="P297" s="16">
        <v>7</v>
      </c>
      <c r="Q297" s="23" t="s">
        <v>5027</v>
      </c>
      <c r="R297" s="16">
        <v>4</v>
      </c>
      <c r="S297" s="23" t="s">
        <v>5028</v>
      </c>
      <c r="T297" s="16"/>
      <c r="U297" s="18"/>
      <c r="V297" s="16">
        <v>11</v>
      </c>
      <c r="W297" s="22" t="s">
        <v>5029</v>
      </c>
      <c r="X297" s="16">
        <v>7</v>
      </c>
      <c r="Y297" s="22" t="s">
        <v>5030</v>
      </c>
      <c r="Z297" s="16"/>
      <c r="AA297" s="18"/>
      <c r="AB297" s="16">
        <v>5</v>
      </c>
      <c r="AC297" s="18" t="s">
        <v>5031</v>
      </c>
      <c r="AD297" s="16">
        <v>5</v>
      </c>
      <c r="AE297" s="18" t="s">
        <v>5032</v>
      </c>
      <c r="AF297" s="16">
        <v>8</v>
      </c>
      <c r="AG297" s="18" t="s">
        <v>5033</v>
      </c>
      <c r="AH297" s="16"/>
      <c r="AI297" s="18"/>
      <c r="AJ297" s="16"/>
      <c r="AK297" s="18"/>
      <c r="AL297" s="16"/>
      <c r="AM297" s="18"/>
      <c r="AN297" s="16"/>
      <c r="AO297" s="18"/>
      <c r="AP297" s="16" t="s">
        <v>79</v>
      </c>
      <c r="AQ297" s="18" t="s">
        <v>5034</v>
      </c>
      <c r="AR297" s="16"/>
      <c r="AS297" s="20">
        <f>SUM(H297,J297,L297,N297,P297,R297,T297,V297,X297,Z297,AB297,AD297,AF297,AH297,AJ297,AL297,AN297)</f>
        <v>78</v>
      </c>
      <c r="AT297" s="14">
        <f>IF(C297="","",DATE(YEAR(C297),MONTH(C297),1))</f>
        <v>46143</v>
      </c>
      <c r="AU297" s="16" t="str">
        <f>IF(AT297="","",TEXT(AT297,"mmmm yyyy"))</f>
        <v>May 2026</v>
      </c>
      <c r="AV297" s="14">
        <f>IF(C297="","",C297-WEEKDAY(C297,2)+1)</f>
        <v>46153</v>
      </c>
      <c r="AW297" s="14">
        <f>IF(AV297="","",AV297+6)</f>
        <v>46159</v>
      </c>
      <c r="AX297" s="16" t="str">
        <f>IF(AV297="","",TEXT(AV297,"dd/mm/yyyy")&amp;" - "&amp;TEXT(AW297,"dd/mm/yyyy"))</f>
        <v>11/05/2026 - 17/05/2026</v>
      </c>
      <c r="AY297" s="16">
        <f>IF(B297="","",COUNTIFS($B$5:B297,B297,$AT$5:AT297,AT297))</f>
        <v>5</v>
      </c>
      <c r="AZ297" s="16">
        <f>IF(B297="","",COUNTIFS($B$5:B297,B297,$AV$5:AV297,AV297))</f>
        <v>2</v>
      </c>
      <c r="BA297" s="72" t="str">
        <f>IF(B297="","",TEXT(AY297,"00")&amp;"|"&amp;B297&amp;"|"&amp;TEXT(AT297,"yyyymmdd"))</f>
        <v>05|Wassana Phothong|20260501</v>
      </c>
      <c r="BB297" s="16" t="str">
        <f>IF(B297="","",TEXT(AZ297,"00")&amp;"|"&amp;B297&amp;"|"&amp;TEXT(AV297,"yyyymmdd"))</f>
        <v>02|Wassana Phothong|20260511</v>
      </c>
      <c r="BC297" s="16">
        <f>IF(OR(AQ297="YES",AQ297="Yes",AQ297="Y",AQ297=1),1,0)</f>
        <v>0</v>
      </c>
      <c r="BD297" s="52" t="s">
        <v>5035</v>
      </c>
      <c r="BE297" t="s">
        <v>5036</v>
      </c>
      <c r="BF297" s="91" t="s">
        <v>4154</v>
      </c>
    </row>
    <row r="298" spans="1:58" ht="15" customHeight="1">
      <c r="A298" s="12">
        <v>46162.599930266202</v>
      </c>
      <c r="B298" s="13" t="s">
        <v>503</v>
      </c>
      <c r="C298" s="14">
        <v>46158</v>
      </c>
      <c r="D298" s="15">
        <v>0.7069444444423425</v>
      </c>
      <c r="E298" s="15">
        <v>0.70902777777519077</v>
      </c>
      <c r="F298" s="16" t="s">
        <v>5037</v>
      </c>
      <c r="G298" s="17" t="s">
        <v>5038</v>
      </c>
      <c r="H298" s="16">
        <v>10</v>
      </c>
      <c r="I298" s="22" t="s">
        <v>5039</v>
      </c>
      <c r="J298" s="16">
        <v>10</v>
      </c>
      <c r="K298" s="18" t="s">
        <v>5040</v>
      </c>
      <c r="L298" s="16">
        <v>8</v>
      </c>
      <c r="M298" s="22" t="s">
        <v>5041</v>
      </c>
      <c r="N298" s="16">
        <v>9</v>
      </c>
      <c r="O298" s="22" t="s">
        <v>5041</v>
      </c>
      <c r="P298" s="16">
        <v>7</v>
      </c>
      <c r="Q298" s="23" t="s">
        <v>5042</v>
      </c>
      <c r="R298" s="16">
        <v>5</v>
      </c>
      <c r="S298" s="23" t="s">
        <v>5043</v>
      </c>
      <c r="T298" s="16"/>
      <c r="U298" s="18"/>
      <c r="V298" s="16">
        <v>13</v>
      </c>
      <c r="W298" s="22" t="s">
        <v>5044</v>
      </c>
      <c r="X298" s="16">
        <v>8</v>
      </c>
      <c r="Y298" s="22" t="s">
        <v>5045</v>
      </c>
      <c r="Z298" s="16"/>
      <c r="AA298" s="18"/>
      <c r="AB298" s="16">
        <v>5</v>
      </c>
      <c r="AC298" s="18" t="s">
        <v>5046</v>
      </c>
      <c r="AD298" s="16">
        <v>4</v>
      </c>
      <c r="AE298" s="18" t="s">
        <v>5047</v>
      </c>
      <c r="AF298" s="16">
        <v>10</v>
      </c>
      <c r="AG298" s="18" t="s">
        <v>5048</v>
      </c>
      <c r="AH298" s="16"/>
      <c r="AI298" s="18"/>
      <c r="AJ298" s="16"/>
      <c r="AK298" s="18"/>
      <c r="AL298" s="16"/>
      <c r="AM298" s="18"/>
      <c r="AN298" s="16"/>
      <c r="AO298" s="18"/>
      <c r="AP298" s="16" t="s">
        <v>79</v>
      </c>
      <c r="AQ298" s="18" t="s">
        <v>5049</v>
      </c>
      <c r="AR298" s="16"/>
      <c r="AS298" s="20">
        <f>SUM(H298,J298,L298,N298,P298,R298,T298,V298,X298,Z298,AB298,AD298,AF298,AH298,AJ298,AL298,AN298)</f>
        <v>89</v>
      </c>
      <c r="AT298" s="14">
        <f>IF(C298="","",DATE(YEAR(C298),MONTH(C298),1))</f>
        <v>46143</v>
      </c>
      <c r="AU298" s="16" t="str">
        <f>IF(AT298="","",TEXT(AT298,"mmmm yyyy"))</f>
        <v>May 2026</v>
      </c>
      <c r="AV298" s="14">
        <f>IF(C298="","",C298-WEEKDAY(C298,2)+1)</f>
        <v>46153</v>
      </c>
      <c r="AW298" s="14">
        <f>IF(AV298="","",AV298+6)</f>
        <v>46159</v>
      </c>
      <c r="AX298" s="16" t="str">
        <f>IF(AV298="","",TEXT(AV298,"dd/mm/yyyy")&amp;" - "&amp;TEXT(AW298,"dd/mm/yyyy"))</f>
        <v>11/05/2026 - 17/05/2026</v>
      </c>
      <c r="AY298" s="16">
        <f>IF(B298="","",COUNTIFS($B$5:B298,B298,$AT$5:AT298,AT298))</f>
        <v>6</v>
      </c>
      <c r="AZ298" s="16">
        <f>IF(B298="","",COUNTIFS($B$5:B298,B298,$AV$5:AV298,AV298))</f>
        <v>3</v>
      </c>
      <c r="BA298" s="72" t="str">
        <f>IF(B298="","",TEXT(AY298,"00")&amp;"|"&amp;B298&amp;"|"&amp;TEXT(AT298,"yyyymmdd"))</f>
        <v>06|Wassana Phothong|20260501</v>
      </c>
      <c r="BB298" s="16" t="str">
        <f>IF(B298="","",TEXT(AZ298,"00")&amp;"|"&amp;B298&amp;"|"&amp;TEXT(AV298,"yyyymmdd"))</f>
        <v>03|Wassana Phothong|20260511</v>
      </c>
      <c r="BC298" s="16">
        <f>IF(OR(AQ298="YES",AQ298="Yes",AQ298="Y",AQ298=1),1,0)</f>
        <v>0</v>
      </c>
      <c r="BD298" s="52" t="s">
        <v>5050</v>
      </c>
      <c r="BE298" t="s">
        <v>5051</v>
      </c>
      <c r="BF298" s="91" t="s">
        <v>4154</v>
      </c>
    </row>
    <row r="299" spans="1:58" ht="15" customHeight="1">
      <c r="A299" s="12">
        <v>46160.695163680561</v>
      </c>
      <c r="B299" s="13" t="s">
        <v>81</v>
      </c>
      <c r="C299" s="14">
        <v>46159</v>
      </c>
      <c r="D299" s="15">
        <v>0.57083333333139308</v>
      </c>
      <c r="E299" s="15">
        <v>0.58055555555620231</v>
      </c>
      <c r="F299" s="16" t="s">
        <v>4624</v>
      </c>
      <c r="G299" s="17" t="s">
        <v>4625</v>
      </c>
      <c r="H299" s="16">
        <v>10</v>
      </c>
      <c r="I299" s="22" t="s">
        <v>4626</v>
      </c>
      <c r="J299" s="16">
        <v>8</v>
      </c>
      <c r="K299" s="18" t="s">
        <v>4627</v>
      </c>
      <c r="L299" s="16">
        <v>9</v>
      </c>
      <c r="M299" s="22" t="s">
        <v>4628</v>
      </c>
      <c r="N299" s="16">
        <v>8</v>
      </c>
      <c r="O299" s="22" t="s">
        <v>4629</v>
      </c>
      <c r="P299" s="16">
        <v>7</v>
      </c>
      <c r="Q299" s="23" t="s">
        <v>4630</v>
      </c>
      <c r="R299" s="16">
        <v>4</v>
      </c>
      <c r="S299" s="23" t="s">
        <v>4631</v>
      </c>
      <c r="T299" s="16"/>
      <c r="U299" s="18"/>
      <c r="V299" s="16">
        <v>13</v>
      </c>
      <c r="W299" s="22" t="s">
        <v>4632</v>
      </c>
      <c r="X299" s="16">
        <v>8</v>
      </c>
      <c r="Y299" s="22" t="s">
        <v>4633</v>
      </c>
      <c r="Z299" s="16"/>
      <c r="AA299" s="18"/>
      <c r="AB299" s="16">
        <v>5</v>
      </c>
      <c r="AC299" s="18" t="s">
        <v>4634</v>
      </c>
      <c r="AD299" s="16">
        <v>5</v>
      </c>
      <c r="AE299" s="18" t="s">
        <v>4635</v>
      </c>
      <c r="AF299" s="16">
        <v>9</v>
      </c>
      <c r="AG299" s="18" t="s">
        <v>4636</v>
      </c>
      <c r="AH299" s="16"/>
      <c r="AI299" s="18"/>
      <c r="AJ299" s="16"/>
      <c r="AK299" s="18"/>
      <c r="AL299" s="16"/>
      <c r="AM299" s="18"/>
      <c r="AN299" s="16"/>
      <c r="AO299" s="18"/>
      <c r="AP299" s="16" t="s">
        <v>79</v>
      </c>
      <c r="AQ299" s="18" t="s">
        <v>4637</v>
      </c>
      <c r="AR299" s="16"/>
      <c r="AS299" s="20">
        <f>SUM(H299,J299,L299,N299,P299,R299,T299,V299,X299,Z299,AB299,AD299,AF299,AH299,AJ299,AL299,AN299)</f>
        <v>86</v>
      </c>
      <c r="AT299" s="14">
        <f>IF(C299="","",DATE(YEAR(C299),MONTH(C299),1))</f>
        <v>46143</v>
      </c>
      <c r="AU299" s="16" t="str">
        <f>IF(AT299="","",TEXT(AT299,"mmmm yyyy"))</f>
        <v>May 2026</v>
      </c>
      <c r="AV299" s="14">
        <f>IF(C299="","",C299-WEEKDAY(C299,2)+1)</f>
        <v>46153</v>
      </c>
      <c r="AW299" s="14">
        <f>IF(AV299="","",AV299+6)</f>
        <v>46159</v>
      </c>
      <c r="AX299" s="16" t="str">
        <f>IF(AV299="","",TEXT(AV299,"dd/mm/yyyy")&amp;" - "&amp;TEXT(AW299,"dd/mm/yyyy"))</f>
        <v>11/05/2026 - 17/05/2026</v>
      </c>
      <c r="AY299" s="16">
        <f>IF(B299="","",COUNTIFS($B$5:B299,B299,$AT$5:AT299,AT299))</f>
        <v>5</v>
      </c>
      <c r="AZ299" s="16">
        <f>IF(B299="","",COUNTIFS($B$5:B299,B299,$AV$5:AV299,AV299))</f>
        <v>3</v>
      </c>
      <c r="BA299" s="16" t="str">
        <f>IF(B299="","",TEXT(AY299,"00")&amp;"|"&amp;B299&amp;"|"&amp;TEXT(AT299,"yyyymmdd"))</f>
        <v>05|Jureeporn Piddum|20260501</v>
      </c>
      <c r="BB299" s="16" t="str">
        <f>IF(B299="","",TEXT(AZ299,"00")&amp;"|"&amp;B299&amp;"|"&amp;TEXT(AV299,"yyyymmdd"))</f>
        <v>03|Jureeporn Piddum|20260511</v>
      </c>
      <c r="BC299" s="16">
        <f>IF(OR(AQ299="YES",AQ299="Yes",AQ299="Y",AQ299=1),1,0)</f>
        <v>0</v>
      </c>
      <c r="BD299" s="52" t="s">
        <v>4638</v>
      </c>
      <c r="BE299" t="s">
        <v>4639</v>
      </c>
      <c r="BF299" s="91" t="s">
        <v>4154</v>
      </c>
    </row>
    <row r="300" spans="1:58" ht="15" customHeight="1">
      <c r="A300" s="12">
        <v>46161.456728773148</v>
      </c>
      <c r="B300" s="13" t="s">
        <v>1130</v>
      </c>
      <c r="C300" s="14">
        <v>46159</v>
      </c>
      <c r="D300" s="15">
        <v>0.49930555555555556</v>
      </c>
      <c r="E300" s="15">
        <v>0.50694444444444442</v>
      </c>
      <c r="F300" s="16" t="s">
        <v>4672</v>
      </c>
      <c r="G300" s="17" t="s">
        <v>4673</v>
      </c>
      <c r="H300" s="16">
        <v>10</v>
      </c>
      <c r="I300" s="22" t="s">
        <v>4674</v>
      </c>
      <c r="J300" s="16">
        <v>5</v>
      </c>
      <c r="K300" s="18" t="s">
        <v>4675</v>
      </c>
      <c r="L300" s="16">
        <v>7</v>
      </c>
      <c r="M300" s="22" t="s">
        <v>4676</v>
      </c>
      <c r="N300" s="16">
        <v>8</v>
      </c>
      <c r="O300" s="22" t="s">
        <v>4677</v>
      </c>
      <c r="P300" s="16">
        <v>7</v>
      </c>
      <c r="Q300" s="23" t="s">
        <v>4678</v>
      </c>
      <c r="R300" s="16">
        <v>3</v>
      </c>
      <c r="S300" s="23" t="s">
        <v>4679</v>
      </c>
      <c r="T300" s="16"/>
      <c r="U300" s="18"/>
      <c r="V300" s="16">
        <v>11</v>
      </c>
      <c r="W300" s="22" t="s">
        <v>4680</v>
      </c>
      <c r="X300" s="16">
        <v>8</v>
      </c>
      <c r="Y300" s="22" t="s">
        <v>4681</v>
      </c>
      <c r="Z300" s="16"/>
      <c r="AA300" s="18"/>
      <c r="AB300" s="16">
        <v>4</v>
      </c>
      <c r="AC300" s="18" t="s">
        <v>4682</v>
      </c>
      <c r="AD300" s="16">
        <v>4</v>
      </c>
      <c r="AE300" s="18" t="s">
        <v>4683</v>
      </c>
      <c r="AF300" s="16">
        <v>9</v>
      </c>
      <c r="AG300" s="18" t="s">
        <v>4684</v>
      </c>
      <c r="AH300" s="16"/>
      <c r="AI300" s="18"/>
      <c r="AJ300" s="16"/>
      <c r="AK300" s="18"/>
      <c r="AL300" s="16"/>
      <c r="AM300" s="18"/>
      <c r="AN300" s="16"/>
      <c r="AO300" s="18"/>
      <c r="AP300" s="16" t="s">
        <v>79</v>
      </c>
      <c r="AQ300" s="18" t="s">
        <v>4685</v>
      </c>
      <c r="AR300" s="16"/>
      <c r="AS300" s="20">
        <f>SUM(H300,J300,L300,N300,P300,R300,T300,V300,X300,Z300,AB300,AD300,AF300,AH300,AJ300,AL300,AN300)</f>
        <v>76</v>
      </c>
      <c r="AT300" s="14">
        <f>IF(C300="","",DATE(YEAR(C300),MONTH(C300),1))</f>
        <v>46143</v>
      </c>
      <c r="AU300" s="16" t="str">
        <f>IF(AT300="","",TEXT(AT300,"mmmm yyyy"))</f>
        <v>May 2026</v>
      </c>
      <c r="AV300" s="14">
        <f>IF(C300="","",C300-WEEKDAY(C300,2)+1)</f>
        <v>46153</v>
      </c>
      <c r="AW300" s="14">
        <f>IF(AV300="","",AV300+6)</f>
        <v>46159</v>
      </c>
      <c r="AX300" s="16" t="str">
        <f>IF(AV300="","",TEXT(AV300,"dd/mm/yyyy")&amp;" - "&amp;TEXT(AW300,"dd/mm/yyyy"))</f>
        <v>11/05/2026 - 17/05/2026</v>
      </c>
      <c r="AY300" s="16">
        <f>IF(B300="","",COUNTIFS($B$5:B300,B300,$AT$5:AT300,AT300))</f>
        <v>5</v>
      </c>
      <c r="AZ300" s="16">
        <f>IF(B300="","",COUNTIFS($B$5:B300,B300,$AV$5:AV300,AV300))</f>
        <v>3</v>
      </c>
      <c r="BA300" s="16" t="str">
        <f>IF(B300="","",TEXT(AY300,"00")&amp;"|"&amp;B300&amp;"|"&amp;TEXT(AT300,"yyyymmdd"))</f>
        <v>05|Krivut Vongkampan|20260501</v>
      </c>
      <c r="BB300" s="16" t="str">
        <f>IF(B300="","",TEXT(AZ300,"00")&amp;"|"&amp;B300&amp;"|"&amp;TEXT(AV300,"yyyymmdd"))</f>
        <v>03|Krivut Vongkampan|20260511</v>
      </c>
      <c r="BC300" s="16">
        <f>IF(OR(AQ300="YES",AQ300="Yes",AQ300="Y",AQ300=1),1,0)</f>
        <v>0</v>
      </c>
      <c r="BD300" s="52" t="s">
        <v>4686</v>
      </c>
      <c r="BE300" t="s">
        <v>4687</v>
      </c>
      <c r="BF300" s="91" t="s">
        <v>4154</v>
      </c>
    </row>
    <row r="301" spans="1:58" ht="15" customHeight="1">
      <c r="A301" s="12">
        <v>46161.639400185188</v>
      </c>
      <c r="B301" s="13" t="s">
        <v>385</v>
      </c>
      <c r="C301" s="14">
        <v>46159</v>
      </c>
      <c r="D301" s="15">
        <v>0.86805555555474712</v>
      </c>
      <c r="E301" s="15">
        <v>0.87430555555329192</v>
      </c>
      <c r="F301" s="16" t="s">
        <v>4768</v>
      </c>
      <c r="G301" s="17" t="s">
        <v>4769</v>
      </c>
      <c r="H301" s="16">
        <v>10</v>
      </c>
      <c r="I301" s="22" t="s">
        <v>4770</v>
      </c>
      <c r="J301" s="16">
        <v>10</v>
      </c>
      <c r="K301" s="18" t="s">
        <v>4771</v>
      </c>
      <c r="L301" s="16">
        <v>9</v>
      </c>
      <c r="M301" s="22" t="s">
        <v>4772</v>
      </c>
      <c r="N301" s="16">
        <v>8</v>
      </c>
      <c r="O301" s="22" t="s">
        <v>4773</v>
      </c>
      <c r="P301" s="16">
        <v>8</v>
      </c>
      <c r="Q301" s="23" t="s">
        <v>4774</v>
      </c>
      <c r="R301" s="16">
        <v>4</v>
      </c>
      <c r="S301" s="23" t="s">
        <v>4775</v>
      </c>
      <c r="T301" s="16"/>
      <c r="U301" s="18"/>
      <c r="V301" s="16">
        <v>13</v>
      </c>
      <c r="W301" s="22" t="s">
        <v>4776</v>
      </c>
      <c r="X301" s="16">
        <v>8</v>
      </c>
      <c r="Y301" s="22" t="s">
        <v>4777</v>
      </c>
      <c r="Z301" s="16"/>
      <c r="AA301" s="18"/>
      <c r="AB301" s="16">
        <v>5</v>
      </c>
      <c r="AC301" s="18" t="s">
        <v>4778</v>
      </c>
      <c r="AD301" s="16">
        <v>4</v>
      </c>
      <c r="AE301" s="18" t="s">
        <v>4779</v>
      </c>
      <c r="AF301" s="16">
        <v>8</v>
      </c>
      <c r="AG301" s="18" t="s">
        <v>4780</v>
      </c>
      <c r="AH301" s="16"/>
      <c r="AI301" s="18"/>
      <c r="AJ301" s="16"/>
      <c r="AK301" s="18"/>
      <c r="AL301" s="16"/>
      <c r="AM301" s="18"/>
      <c r="AN301" s="16"/>
      <c r="AO301" s="18"/>
      <c r="AP301" s="16" t="s">
        <v>79</v>
      </c>
      <c r="AQ301" s="18" t="s">
        <v>4781</v>
      </c>
      <c r="AR301" s="16"/>
      <c r="AS301" s="20">
        <f>SUM(H301,J301,L301,N301,P301,R301,T301,V301,X301,Z301,AB301,AD301,AF301,AH301,AJ301,AL301,AN301)</f>
        <v>87</v>
      </c>
      <c r="AT301" s="14">
        <f>IF(C301="","",DATE(YEAR(C301),MONTH(C301),1))</f>
        <v>46143</v>
      </c>
      <c r="AU301" s="16" t="str">
        <f>IF(AT301="","",TEXT(AT301,"mmmm yyyy"))</f>
        <v>May 2026</v>
      </c>
      <c r="AV301" s="14">
        <f>IF(C301="","",C301-WEEKDAY(C301,2)+1)</f>
        <v>46153</v>
      </c>
      <c r="AW301" s="14">
        <f>IF(AV301="","",AV301+6)</f>
        <v>46159</v>
      </c>
      <c r="AX301" s="16" t="str">
        <f>IF(AV301="","",TEXT(AV301,"dd/mm/yyyy")&amp;" - "&amp;TEXT(AW301,"dd/mm/yyyy"))</f>
        <v>11/05/2026 - 17/05/2026</v>
      </c>
      <c r="AY301" s="16">
        <f>IF(B301="","",COUNTIFS($B$5:B301,B301,$AT$5:AT301,AT301))</f>
        <v>5</v>
      </c>
      <c r="AZ301" s="16">
        <f>IF(B301="","",COUNTIFS($B$5:B301,B301,$AV$5:AV301,AV301))</f>
        <v>3</v>
      </c>
      <c r="BA301" s="16" t="str">
        <f>IF(B301="","",TEXT(AY301,"00")&amp;"|"&amp;B301&amp;"|"&amp;TEXT(AT301,"yyyymmdd"))</f>
        <v>05|Natcha Chai-in|20260501</v>
      </c>
      <c r="BB301" s="16" t="str">
        <f>IF(B301="","",TEXT(AZ301,"00")&amp;"|"&amp;B301&amp;"|"&amp;TEXT(AV301,"yyyymmdd"))</f>
        <v>03|Natcha Chai-in|20260511</v>
      </c>
      <c r="BC301" s="16">
        <f>IF(OR(AQ301="YES",AQ301="Yes",AQ301="Y",AQ301=1),1,0)</f>
        <v>0</v>
      </c>
      <c r="BD301" s="52" t="s">
        <v>4782</v>
      </c>
      <c r="BE301" t="s">
        <v>4783</v>
      </c>
      <c r="BF301" s="91" t="s">
        <v>4154</v>
      </c>
    </row>
    <row r="302" spans="1:58" ht="15" customHeight="1">
      <c r="A302" s="12">
        <v>46161.706664849538</v>
      </c>
      <c r="B302" s="13" t="s">
        <v>443</v>
      </c>
      <c r="C302" s="14">
        <v>46159</v>
      </c>
      <c r="D302" s="15">
        <v>0.8631944444423425</v>
      </c>
      <c r="E302" s="15">
        <v>0.86458333333575865</v>
      </c>
      <c r="F302" s="16" t="s">
        <v>4816</v>
      </c>
      <c r="G302" s="17" t="s">
        <v>4641</v>
      </c>
      <c r="H302" s="16">
        <v>10</v>
      </c>
      <c r="I302" s="22" t="s">
        <v>4817</v>
      </c>
      <c r="J302" s="16">
        <v>10</v>
      </c>
      <c r="K302" s="18" t="s">
        <v>4818</v>
      </c>
      <c r="L302" s="16">
        <v>8</v>
      </c>
      <c r="M302" s="22" t="s">
        <v>4819</v>
      </c>
      <c r="N302" s="16">
        <v>10</v>
      </c>
      <c r="O302" s="22" t="s">
        <v>4820</v>
      </c>
      <c r="P302" s="16">
        <v>9</v>
      </c>
      <c r="Q302" s="23" t="s">
        <v>4821</v>
      </c>
      <c r="R302" s="16">
        <v>5</v>
      </c>
      <c r="S302" s="23" t="s">
        <v>4822</v>
      </c>
      <c r="T302" s="16"/>
      <c r="U302" s="18"/>
      <c r="V302" s="16">
        <v>15</v>
      </c>
      <c r="W302" s="22" t="s">
        <v>4823</v>
      </c>
      <c r="X302" s="16">
        <v>10</v>
      </c>
      <c r="Y302" s="22" t="s">
        <v>4824</v>
      </c>
      <c r="Z302" s="16"/>
      <c r="AA302" s="18"/>
      <c r="AB302" s="16">
        <v>5</v>
      </c>
      <c r="AC302" s="18" t="s">
        <v>4825</v>
      </c>
      <c r="AD302" s="16">
        <v>5</v>
      </c>
      <c r="AE302" s="18" t="s">
        <v>4826</v>
      </c>
      <c r="AF302" s="16">
        <v>10</v>
      </c>
      <c r="AG302" s="18" t="s">
        <v>4827</v>
      </c>
      <c r="AH302" s="16"/>
      <c r="AI302" s="18"/>
      <c r="AJ302" s="16"/>
      <c r="AK302" s="18"/>
      <c r="AL302" s="16"/>
      <c r="AM302" s="18"/>
      <c r="AN302" s="16"/>
      <c r="AO302" s="18"/>
      <c r="AP302" s="16" t="s">
        <v>79</v>
      </c>
      <c r="AQ302" s="18" t="s">
        <v>4828</v>
      </c>
      <c r="AR302" s="16"/>
      <c r="AS302" s="20">
        <f>SUM(H302,J302,L302,N302,P302,R302,T302,V302,X302,Z302,AB302,AD302,AF302,AH302,AJ302,AL302,AN302)</f>
        <v>97</v>
      </c>
      <c r="AT302" s="14">
        <f>IF(C302="","",DATE(YEAR(C302),MONTH(C302),1))</f>
        <v>46143</v>
      </c>
      <c r="AU302" s="16" t="str">
        <f>IF(AT302="","",TEXT(AT302,"mmmm yyyy"))</f>
        <v>May 2026</v>
      </c>
      <c r="AV302" s="14">
        <f>IF(C302="","",C302-WEEKDAY(C302,2)+1)</f>
        <v>46153</v>
      </c>
      <c r="AW302" s="14">
        <f>IF(AV302="","",AV302+6)</f>
        <v>46159</v>
      </c>
      <c r="AX302" s="16" t="str">
        <f>IF(AV302="","",TEXT(AV302,"dd/mm/yyyy")&amp;" - "&amp;TEXT(AW302,"dd/mm/yyyy"))</f>
        <v>11/05/2026 - 17/05/2026</v>
      </c>
      <c r="AY302" s="16">
        <f>IF(B302="","",COUNTIFS($B$5:B302,B302,$AT$5:AT302,AT302))</f>
        <v>5</v>
      </c>
      <c r="AZ302" s="16">
        <f>IF(B302="","",COUNTIFS($B$5:B302,B302,$AV$5:AV302,AV302))</f>
        <v>3</v>
      </c>
      <c r="BA302" s="16" t="str">
        <f>IF(B302="","",TEXT(AY302,"00")&amp;"|"&amp;B302&amp;"|"&amp;TEXT(AT302,"yyyymmdd"))</f>
        <v>05|Sunijtra Siritip|20260501</v>
      </c>
      <c r="BB302" s="16" t="str">
        <f>IF(B302="","",TEXT(AZ302,"00")&amp;"|"&amp;B302&amp;"|"&amp;TEXT(AV302,"yyyymmdd"))</f>
        <v>03|Sunijtra Siritip|20260511</v>
      </c>
      <c r="BC302" s="16">
        <f>IF(OR(AQ302="YES",AQ302="Yes",AQ302="Y",AQ302=1),1,0)</f>
        <v>0</v>
      </c>
      <c r="BD302" s="52" t="s">
        <v>4829</v>
      </c>
      <c r="BE302" s="67" t="s">
        <v>4830</v>
      </c>
      <c r="BF302" s="91" t="s">
        <v>4154</v>
      </c>
    </row>
    <row r="303" spans="1:58" ht="15" customHeight="1">
      <c r="A303" s="12">
        <v>46162.413607129631</v>
      </c>
      <c r="B303" s="13" t="s">
        <v>256</v>
      </c>
      <c r="C303" s="14">
        <v>46159</v>
      </c>
      <c r="D303" s="15">
        <v>0.82777777777664596</v>
      </c>
      <c r="E303" s="15">
        <v>0.83263888888905058</v>
      </c>
      <c r="F303" s="16" t="s">
        <v>4862</v>
      </c>
      <c r="G303" s="17" t="s">
        <v>4863</v>
      </c>
      <c r="H303" s="16">
        <v>10</v>
      </c>
      <c r="I303" s="22" t="s">
        <v>4864</v>
      </c>
      <c r="J303" s="16">
        <v>10</v>
      </c>
      <c r="K303" s="18" t="s">
        <v>4865</v>
      </c>
      <c r="L303" s="16">
        <v>8</v>
      </c>
      <c r="M303" s="22" t="s">
        <v>4866</v>
      </c>
      <c r="N303" s="16">
        <v>9</v>
      </c>
      <c r="O303" s="22" t="s">
        <v>4867</v>
      </c>
      <c r="P303" s="16">
        <v>5</v>
      </c>
      <c r="Q303" s="23" t="s">
        <v>4868</v>
      </c>
      <c r="R303" s="16">
        <v>4</v>
      </c>
      <c r="S303" s="23" t="s">
        <v>4869</v>
      </c>
      <c r="T303" s="16"/>
      <c r="U303" s="18"/>
      <c r="V303" s="16">
        <v>11</v>
      </c>
      <c r="W303" s="22" t="s">
        <v>4870</v>
      </c>
      <c r="X303" s="16">
        <v>7</v>
      </c>
      <c r="Y303" s="22" t="s">
        <v>4871</v>
      </c>
      <c r="Z303" s="16"/>
      <c r="AA303" s="18"/>
      <c r="AB303" s="16">
        <v>5</v>
      </c>
      <c r="AC303" s="18" t="s">
        <v>4872</v>
      </c>
      <c r="AD303" s="16">
        <v>5</v>
      </c>
      <c r="AE303" s="18" t="s">
        <v>4873</v>
      </c>
      <c r="AF303" s="16">
        <v>9</v>
      </c>
      <c r="AG303" s="18" t="s">
        <v>4874</v>
      </c>
      <c r="AH303" s="16"/>
      <c r="AI303" s="18"/>
      <c r="AJ303" s="16"/>
      <c r="AK303" s="18"/>
      <c r="AL303" s="16"/>
      <c r="AM303" s="18"/>
      <c r="AN303" s="16"/>
      <c r="AO303" s="18"/>
      <c r="AP303" s="16" t="s">
        <v>79</v>
      </c>
      <c r="AQ303" s="18" t="s">
        <v>4875</v>
      </c>
      <c r="AR303" s="16"/>
      <c r="AS303" s="20">
        <f>SUM(H303,J303,L303,N303,P303,R303,T303,V303,X303,Z303,AB303,AD303,AF303,AH303,AJ303,AL303,AN303)</f>
        <v>83</v>
      </c>
      <c r="AT303" s="14">
        <f>IF(C303="","",DATE(YEAR(C303),MONTH(C303),1))</f>
        <v>46143</v>
      </c>
      <c r="AU303" s="16" t="str">
        <f>IF(AT303="","",TEXT(AT303,"mmmm yyyy"))</f>
        <v>May 2026</v>
      </c>
      <c r="AV303" s="14">
        <f>IF(C303="","",C303-WEEKDAY(C303,2)+1)</f>
        <v>46153</v>
      </c>
      <c r="AW303" s="14">
        <f>IF(AV303="","",AV303+6)</f>
        <v>46159</v>
      </c>
      <c r="AX303" s="16" t="str">
        <f>IF(AV303="","",TEXT(AV303,"dd/mm/yyyy")&amp;" - "&amp;TEXT(AW303,"dd/mm/yyyy"))</f>
        <v>11/05/2026 - 17/05/2026</v>
      </c>
      <c r="AY303" s="16">
        <f>IF(B303="","",COUNTIFS($B$5:B303,B303,$AT$5:AT303,AT303))</f>
        <v>5</v>
      </c>
      <c r="AZ303" s="16">
        <f>IF(B303="","",COUNTIFS($B$5:B303,B303,$AV$5:AV303,AV303))</f>
        <v>3</v>
      </c>
      <c r="BA303" s="72" t="str">
        <f>IF(B303="","",TEXT(AY303,"00")&amp;"|"&amp;B303&amp;"|"&amp;TEXT(AT303,"yyyymmdd"))</f>
        <v>05|Supakrit Promkhamnoi|20260501</v>
      </c>
      <c r="BB303" s="16" t="str">
        <f>IF(B303="","",TEXT(AZ303,"00")&amp;"|"&amp;B303&amp;"|"&amp;TEXT(AV303,"yyyymmdd"))</f>
        <v>03|Supakrit Promkhamnoi|20260511</v>
      </c>
      <c r="BC303" s="16">
        <f>IF(OR(AQ303="YES",AQ303="Yes",AQ303="Y",AQ303=1),1,0)</f>
        <v>0</v>
      </c>
      <c r="BD303" s="52" t="s">
        <v>4876</v>
      </c>
      <c r="BE303" t="s">
        <v>4877</v>
      </c>
      <c r="BF303" s="91" t="s">
        <v>4154</v>
      </c>
    </row>
    <row r="304" spans="1:58" ht="15" customHeight="1">
      <c r="A304" s="12">
        <v>46162.544917789353</v>
      </c>
      <c r="B304" s="13" t="s">
        <v>184</v>
      </c>
      <c r="C304" s="14">
        <v>46159</v>
      </c>
      <c r="D304" s="15">
        <v>0.70277777777664596</v>
      </c>
      <c r="E304" s="15">
        <v>0.71041666666860692</v>
      </c>
      <c r="F304" s="16" t="s">
        <v>4958</v>
      </c>
      <c r="G304" s="17" t="s">
        <v>4959</v>
      </c>
      <c r="H304" s="16">
        <v>10</v>
      </c>
      <c r="I304" s="22" t="s">
        <v>4960</v>
      </c>
      <c r="J304" s="16">
        <v>8</v>
      </c>
      <c r="K304" s="18" t="s">
        <v>4961</v>
      </c>
      <c r="L304" s="16">
        <v>9</v>
      </c>
      <c r="M304" s="22" t="s">
        <v>4962</v>
      </c>
      <c r="N304" s="16">
        <v>10</v>
      </c>
      <c r="O304" s="22" t="s">
        <v>4963</v>
      </c>
      <c r="P304" s="16">
        <v>9</v>
      </c>
      <c r="Q304" s="23" t="s">
        <v>4964</v>
      </c>
      <c r="R304" s="16">
        <v>5</v>
      </c>
      <c r="S304" s="23" t="s">
        <v>4965</v>
      </c>
      <c r="T304" s="16"/>
      <c r="U304" s="18"/>
      <c r="V304" s="16">
        <v>15</v>
      </c>
      <c r="W304" s="22" t="s">
        <v>4966</v>
      </c>
      <c r="X304" s="16">
        <v>9</v>
      </c>
      <c r="Y304" s="22" t="s">
        <v>4967</v>
      </c>
      <c r="Z304" s="16"/>
      <c r="AA304" s="18"/>
      <c r="AB304" s="16">
        <v>5</v>
      </c>
      <c r="AC304" s="18" t="s">
        <v>4968</v>
      </c>
      <c r="AD304" s="16">
        <v>5</v>
      </c>
      <c r="AE304" s="18" t="s">
        <v>4969</v>
      </c>
      <c r="AF304" s="16">
        <v>10</v>
      </c>
      <c r="AG304" s="18" t="s">
        <v>4970</v>
      </c>
      <c r="AH304" s="16"/>
      <c r="AI304" s="18"/>
      <c r="AJ304" s="16"/>
      <c r="AK304" s="18"/>
      <c r="AL304" s="16"/>
      <c r="AM304" s="18"/>
      <c r="AN304" s="16"/>
      <c r="AO304" s="18"/>
      <c r="AP304" s="16" t="s">
        <v>79</v>
      </c>
      <c r="AQ304" s="18" t="s">
        <v>4971</v>
      </c>
      <c r="AR304" s="16"/>
      <c r="AS304" s="20">
        <f>SUM(H304,J304,L304,N304,P304,R304,T304,V304,X304,Z304,AB304,AD304,AF304,AH304,AJ304,AL304,AN304)</f>
        <v>95</v>
      </c>
      <c r="AT304" s="14">
        <f>IF(C304="","",DATE(YEAR(C304),MONTH(C304),1))</f>
        <v>46143</v>
      </c>
      <c r="AU304" s="16" t="str">
        <f>IF(AT304="","",TEXT(AT304,"mmmm yyyy"))</f>
        <v>May 2026</v>
      </c>
      <c r="AV304" s="14">
        <f>IF(C304="","",C304-WEEKDAY(C304,2)+1)</f>
        <v>46153</v>
      </c>
      <c r="AW304" s="14">
        <f>IF(AV304="","",AV304+6)</f>
        <v>46159</v>
      </c>
      <c r="AX304" s="16" t="str">
        <f>IF(AV304="","",TEXT(AV304,"dd/mm/yyyy")&amp;" - "&amp;TEXT(AW304,"dd/mm/yyyy"))</f>
        <v>11/05/2026 - 17/05/2026</v>
      </c>
      <c r="AY304" s="16">
        <f>IF(B304="","",COUNTIFS($B$5:B304,B304,$AT$5:AT304,AT304))</f>
        <v>4</v>
      </c>
      <c r="AZ304" s="16">
        <f>IF(B304="","",COUNTIFS($B$5:B304,B304,$AV$5:AV304,AV304))</f>
        <v>2</v>
      </c>
      <c r="BA304" s="72" t="str">
        <f>IF(B304="","",TEXT(AY304,"00")&amp;"|"&amp;B304&amp;"|"&amp;TEXT(AT304,"yyyymmdd"))</f>
        <v>04|Wachiraporn chailittichai|20260501</v>
      </c>
      <c r="BB304" s="16" t="str">
        <f>IF(B304="","",TEXT(AZ304,"00")&amp;"|"&amp;B304&amp;"|"&amp;TEXT(AV304,"yyyymmdd"))</f>
        <v>02|Wachiraporn chailittichai|20260511</v>
      </c>
      <c r="BC304" s="16">
        <f>IF(OR(AQ304="YES",AQ304="Yes",AQ304="Y",AQ304=1),1,0)</f>
        <v>0</v>
      </c>
      <c r="BD304" s="52" t="s">
        <v>4972</v>
      </c>
      <c r="BE304" t="s">
        <v>4973</v>
      </c>
      <c r="BF304" s="91" t="s">
        <v>4154</v>
      </c>
    </row>
    <row r="305" spans="1:58" ht="15" customHeight="1">
      <c r="A305" s="12">
        <v>46162.563172453709</v>
      </c>
      <c r="B305" s="13" t="s">
        <v>184</v>
      </c>
      <c r="C305" s="14">
        <v>46159</v>
      </c>
      <c r="D305" s="15">
        <v>0.34027777778101154</v>
      </c>
      <c r="E305" s="15">
        <v>0.34166666666715173</v>
      </c>
      <c r="F305" s="16" t="s">
        <v>4974</v>
      </c>
      <c r="G305" s="17" t="s">
        <v>920</v>
      </c>
      <c r="H305" s="16">
        <v>9</v>
      </c>
      <c r="I305" s="22" t="s">
        <v>4975</v>
      </c>
      <c r="J305" s="16">
        <v>10</v>
      </c>
      <c r="K305" s="18" t="s">
        <v>4976</v>
      </c>
      <c r="L305" s="16">
        <v>6</v>
      </c>
      <c r="M305" s="22" t="s">
        <v>4977</v>
      </c>
      <c r="N305" s="16">
        <v>6</v>
      </c>
      <c r="O305" s="22" t="s">
        <v>4978</v>
      </c>
      <c r="P305" s="16">
        <v>5</v>
      </c>
      <c r="Q305" s="23" t="s">
        <v>4979</v>
      </c>
      <c r="R305" s="16">
        <v>2</v>
      </c>
      <c r="S305" s="23" t="s">
        <v>4980</v>
      </c>
      <c r="T305" s="16"/>
      <c r="U305" s="18"/>
      <c r="V305" s="16">
        <v>8</v>
      </c>
      <c r="W305" s="22" t="s">
        <v>4981</v>
      </c>
      <c r="X305" s="16">
        <v>5</v>
      </c>
      <c r="Y305" s="22" t="s">
        <v>4982</v>
      </c>
      <c r="Z305" s="16"/>
      <c r="AA305" s="18"/>
      <c r="AB305" s="16">
        <v>4</v>
      </c>
      <c r="AC305" s="18" t="s">
        <v>4983</v>
      </c>
      <c r="AD305" s="16">
        <v>5</v>
      </c>
      <c r="AE305" s="18" t="s">
        <v>4984</v>
      </c>
      <c r="AF305" s="16">
        <v>8</v>
      </c>
      <c r="AG305" s="18" t="s">
        <v>4985</v>
      </c>
      <c r="AH305" s="16"/>
      <c r="AI305" s="18"/>
      <c r="AJ305" s="16"/>
      <c r="AK305" s="18"/>
      <c r="AL305" s="16"/>
      <c r="AM305" s="18"/>
      <c r="AN305" s="16"/>
      <c r="AO305" s="18"/>
      <c r="AP305" s="16" t="s">
        <v>79</v>
      </c>
      <c r="AQ305" s="18" t="s">
        <v>4986</v>
      </c>
      <c r="AR305" s="16"/>
      <c r="AS305" s="20">
        <f>SUM(H305,J305,L305,N305,P305,R305,T305,V305,X305,Z305,AB305,AD305,AF305,AH305,AJ305,AL305,AN305)</f>
        <v>68</v>
      </c>
      <c r="AT305" s="14">
        <f>IF(C305="","",DATE(YEAR(C305),MONTH(C305),1))</f>
        <v>46143</v>
      </c>
      <c r="AU305" s="16" t="str">
        <f>IF(AT305="","",TEXT(AT305,"mmmm yyyy"))</f>
        <v>May 2026</v>
      </c>
      <c r="AV305" s="14">
        <f>IF(C305="","",C305-WEEKDAY(C305,2)+1)</f>
        <v>46153</v>
      </c>
      <c r="AW305" s="14">
        <f>IF(AV305="","",AV305+6)</f>
        <v>46159</v>
      </c>
      <c r="AX305" s="16" t="str">
        <f>IF(AV305="","",TEXT(AV305,"dd/mm/yyyy")&amp;" - "&amp;TEXT(AW305,"dd/mm/yyyy"))</f>
        <v>11/05/2026 - 17/05/2026</v>
      </c>
      <c r="AY305" s="16">
        <f>IF(B305="","",COUNTIFS($B$5:B305,B305,$AT$5:AT305,AT305))</f>
        <v>5</v>
      </c>
      <c r="AZ305" s="16">
        <f>IF(B305="","",COUNTIFS($B$5:B305,B305,$AV$5:AV305,AV305))</f>
        <v>3</v>
      </c>
      <c r="BA305" s="72" t="str">
        <f>IF(B305="","",TEXT(AY305,"00")&amp;"|"&amp;B305&amp;"|"&amp;TEXT(AT305,"yyyymmdd"))</f>
        <v>05|Wachiraporn chailittichai|20260501</v>
      </c>
      <c r="BB305" s="16" t="str">
        <f>IF(B305="","",TEXT(AZ305,"00")&amp;"|"&amp;B305&amp;"|"&amp;TEXT(AV305,"yyyymmdd"))</f>
        <v>03|Wachiraporn chailittichai|20260511</v>
      </c>
      <c r="BC305" s="16">
        <f>IF(OR(AQ305="YES",AQ305="Yes",AQ305="Y",AQ305=1),1,0)</f>
        <v>0</v>
      </c>
      <c r="BD305" s="52" t="s">
        <v>4987</v>
      </c>
      <c r="BE305" t="s">
        <v>4988</v>
      </c>
      <c r="BF305" s="91" t="s">
        <v>4154</v>
      </c>
    </row>
    <row r="306" spans="1:58" ht="15" customHeight="1">
      <c r="A306" s="92"/>
      <c r="B306" s="93"/>
      <c r="C306" s="94"/>
      <c r="D306" s="95"/>
      <c r="E306" s="95"/>
      <c r="F306" s="93"/>
      <c r="G306" s="93"/>
      <c r="H306" s="93"/>
      <c r="I306" s="13"/>
      <c r="J306" s="93"/>
      <c r="K306" s="13"/>
      <c r="L306" s="93"/>
      <c r="M306" s="13"/>
      <c r="N306" s="93"/>
      <c r="O306" s="13"/>
      <c r="P306" s="93"/>
      <c r="Q306" s="21"/>
      <c r="R306" s="93"/>
      <c r="S306" s="21"/>
      <c r="T306" s="93"/>
      <c r="U306" s="13"/>
      <c r="V306" s="93"/>
      <c r="W306" s="13"/>
      <c r="X306" s="93"/>
      <c r="Y306" s="13"/>
      <c r="Z306" s="93"/>
      <c r="AA306" s="13"/>
      <c r="AB306" s="93"/>
      <c r="AC306" s="13"/>
      <c r="AD306" s="93"/>
      <c r="AE306" s="13"/>
      <c r="AF306" s="93"/>
      <c r="AG306" s="13"/>
      <c r="AH306" s="93"/>
      <c r="AI306" s="13"/>
      <c r="AJ306" s="93"/>
      <c r="AK306" s="13"/>
      <c r="AL306" s="93"/>
      <c r="AM306" s="13"/>
      <c r="AN306" s="93"/>
      <c r="AO306" s="13"/>
      <c r="AP306" s="93"/>
      <c r="AQ306" s="13"/>
      <c r="AR306" s="93"/>
      <c r="AS306" s="20">
        <f>SUM(H306,J306,L306,N306,P306,R306,T306,V306,X306,Z306,AB306,AD306,AF306,AH306,AJ306,AL306,AN306)</f>
        <v>0</v>
      </c>
      <c r="AT306" s="94" t="str">
        <f>IF(C306="","",DATE(YEAR(C306),MONTH(C306),1))</f>
        <v/>
      </c>
      <c r="AU306" s="93" t="str">
        <f>IF(AT306="","",TEXT(AT306,"mmmm yyyy"))</f>
        <v/>
      </c>
      <c r="AV306" s="94" t="str">
        <f>IF(C306="","",C306-WEEKDAY(C306,2)+1)</f>
        <v/>
      </c>
      <c r="AW306" s="94" t="str">
        <f>IF(AV306="","",AV306+6)</f>
        <v/>
      </c>
      <c r="AX306" s="93" t="str">
        <f>IF(AV306="","",TEXT(AV306,"dd/mm/yyyy")&amp;" - "&amp;TEXT(AW306,"dd/mm/yyyy"))</f>
        <v/>
      </c>
      <c r="AY306" s="93" t="str">
        <f>IF(B306="","",COUNTIFS($B$5:B306,B306,$AT$5:AT306,AT306))</f>
        <v/>
      </c>
      <c r="AZ306" s="93" t="str">
        <f>IF(B306="","",COUNTIFS($B$5:B306,B306,$AV$5:AV306,AV306))</f>
        <v/>
      </c>
      <c r="BA306" s="93" t="str">
        <f>IF(B306="","",TEXT(AY306,"00")&amp;"|"&amp;B306&amp;"|"&amp;TEXT(AT306,"yyyymmdd"))</f>
        <v/>
      </c>
      <c r="BB306" s="93" t="str">
        <f>IF(B306="","",TEXT(AZ306,"00")&amp;"|"&amp;B306&amp;"|"&amp;TEXT(AV306,"yyyymmdd"))</f>
        <v/>
      </c>
      <c r="BC306" s="93">
        <f>IF(OR(AQ306="YES",AQ306="Yes",AQ306="Y",AQ306=1),1,0)</f>
        <v>0</v>
      </c>
    </row>
    <row r="307" spans="1:58" ht="15" customHeight="1">
      <c r="A307" s="92"/>
      <c r="B307" s="93"/>
      <c r="C307" s="94"/>
      <c r="D307" s="95"/>
      <c r="E307" s="95"/>
      <c r="F307" s="93"/>
      <c r="G307" s="93"/>
      <c r="H307" s="93"/>
      <c r="I307" s="13"/>
      <c r="J307" s="93"/>
      <c r="K307" s="13"/>
      <c r="L307" s="93"/>
      <c r="M307" s="13"/>
      <c r="N307" s="93"/>
      <c r="O307" s="13"/>
      <c r="P307" s="93"/>
      <c r="Q307" s="21"/>
      <c r="R307" s="93"/>
      <c r="S307" s="21"/>
      <c r="T307" s="93"/>
      <c r="U307" s="13"/>
      <c r="V307" s="93"/>
      <c r="W307" s="13"/>
      <c r="X307" s="93"/>
      <c r="Y307" s="13"/>
      <c r="Z307" s="93"/>
      <c r="AA307" s="13"/>
      <c r="AB307" s="93"/>
      <c r="AC307" s="13"/>
      <c r="AD307" s="93"/>
      <c r="AE307" s="13"/>
      <c r="AF307" s="93"/>
      <c r="AG307" s="13"/>
      <c r="AH307" s="93"/>
      <c r="AI307" s="13"/>
      <c r="AJ307" s="93"/>
      <c r="AK307" s="13"/>
      <c r="AL307" s="93"/>
      <c r="AM307" s="13"/>
      <c r="AN307" s="93"/>
      <c r="AO307" s="13"/>
      <c r="AP307" s="93"/>
      <c r="AQ307" s="13"/>
      <c r="AR307" s="93"/>
      <c r="AS307" s="20">
        <f>SUM(H307,J307,L307,N307,P307,R307,T307,V307,X307,Z307,AB307,AD307,AF307,AH307,AJ307,AL307,AN307)</f>
        <v>0</v>
      </c>
      <c r="AT307" s="94" t="str">
        <f>IF(C307="","",DATE(YEAR(C307),MONTH(C307),1))</f>
        <v/>
      </c>
      <c r="AU307" s="93" t="str">
        <f>IF(AT307="","",TEXT(AT307,"mmmm yyyy"))</f>
        <v/>
      </c>
      <c r="AV307" s="94" t="str">
        <f>IF(C307="","",C307-WEEKDAY(C307,2)+1)</f>
        <v/>
      </c>
      <c r="AW307" s="94" t="str">
        <f>IF(AV307="","",AV307+6)</f>
        <v/>
      </c>
      <c r="AX307" s="93" t="str">
        <f>IF(AV307="","",TEXT(AV307,"dd/mm/yyyy")&amp;" - "&amp;TEXT(AW307,"dd/mm/yyyy"))</f>
        <v/>
      </c>
      <c r="AY307" s="93" t="str">
        <f>IF(B307="","",COUNTIFS($B$5:B307,B307,$AT$5:AT307,AT307))</f>
        <v/>
      </c>
      <c r="AZ307" s="93" t="str">
        <f>IF(B307="","",COUNTIFS($B$5:B307,B307,$AV$5:AV307,AV307))</f>
        <v/>
      </c>
      <c r="BA307" s="93" t="str">
        <f>IF(B307="","",TEXT(AY307,"00")&amp;"|"&amp;B307&amp;"|"&amp;TEXT(AT307,"yyyymmdd"))</f>
        <v/>
      </c>
      <c r="BB307" s="93" t="str">
        <f>IF(B307="","",TEXT(AZ307,"00")&amp;"|"&amp;B307&amp;"|"&amp;TEXT(AV307,"yyyymmdd"))</f>
        <v/>
      </c>
      <c r="BC307" s="93">
        <f>IF(OR(AQ307="YES",AQ307="Yes",AQ307="Y",AQ307=1),1,0)</f>
        <v>0</v>
      </c>
    </row>
    <row r="308" spans="1:58" ht="15" customHeight="1">
      <c r="A308" s="92"/>
      <c r="B308" s="93"/>
      <c r="C308" s="94"/>
      <c r="D308" s="95"/>
      <c r="E308" s="95"/>
      <c r="F308" s="93"/>
      <c r="G308" s="93"/>
      <c r="H308" s="93"/>
      <c r="I308" s="13"/>
      <c r="J308" s="93"/>
      <c r="K308" s="13"/>
      <c r="L308" s="93"/>
      <c r="M308" s="13"/>
      <c r="N308" s="93"/>
      <c r="O308" s="13"/>
      <c r="P308" s="93"/>
      <c r="Q308" s="21"/>
      <c r="R308" s="93"/>
      <c r="S308" s="21"/>
      <c r="T308" s="93"/>
      <c r="U308" s="13"/>
      <c r="V308" s="93"/>
      <c r="W308" s="13"/>
      <c r="X308" s="93"/>
      <c r="Y308" s="13"/>
      <c r="Z308" s="93"/>
      <c r="AA308" s="13"/>
      <c r="AB308" s="93"/>
      <c r="AC308" s="13"/>
      <c r="AD308" s="93"/>
      <c r="AE308" s="13"/>
      <c r="AF308" s="93"/>
      <c r="AG308" s="13"/>
      <c r="AH308" s="93"/>
      <c r="AI308" s="13"/>
      <c r="AJ308" s="93"/>
      <c r="AK308" s="13"/>
      <c r="AL308" s="93"/>
      <c r="AM308" s="13"/>
      <c r="AN308" s="93"/>
      <c r="AO308" s="13"/>
      <c r="AP308" s="93"/>
      <c r="AQ308" s="13"/>
      <c r="AR308" s="93"/>
      <c r="AS308" s="20">
        <f>SUM(H308,J308,L308,N308,P308,R308,T308,V308,X308,Z308,AB308,AD308,AF308,AH308,AJ308,AL308,AN308)</f>
        <v>0</v>
      </c>
      <c r="AT308" s="94" t="str">
        <f>IF(C308="","",DATE(YEAR(C308),MONTH(C308),1))</f>
        <v/>
      </c>
      <c r="AU308" s="93" t="str">
        <f>IF(AT308="","",TEXT(AT308,"mmmm yyyy"))</f>
        <v/>
      </c>
      <c r="AV308" s="94" t="str">
        <f>IF(C308="","",C308-WEEKDAY(C308,2)+1)</f>
        <v/>
      </c>
      <c r="AW308" s="94" t="str">
        <f>IF(AV308="","",AV308+6)</f>
        <v/>
      </c>
      <c r="AX308" s="93" t="str">
        <f>IF(AV308="","",TEXT(AV308,"dd/mm/yyyy")&amp;" - "&amp;TEXT(AW308,"dd/mm/yyyy"))</f>
        <v/>
      </c>
      <c r="AY308" s="93" t="str">
        <f>IF(B308="","",COUNTIFS($B$5:B308,B308,$AT$5:AT308,AT308))</f>
        <v/>
      </c>
      <c r="AZ308" s="93" t="str">
        <f>IF(B308="","",COUNTIFS($B$5:B308,B308,$AV$5:AV308,AV308))</f>
        <v/>
      </c>
      <c r="BA308" s="93" t="str">
        <f>IF(B308="","",TEXT(AY308,"00")&amp;"|"&amp;B308&amp;"|"&amp;TEXT(AT308,"yyyymmdd"))</f>
        <v/>
      </c>
      <c r="BB308" s="93" t="str">
        <f>IF(B308="","",TEXT(AZ308,"00")&amp;"|"&amp;B308&amp;"|"&amp;TEXT(AV308,"yyyymmdd"))</f>
        <v/>
      </c>
      <c r="BC308" s="93">
        <f>IF(OR(AQ308="YES",AQ308="Yes",AQ308="Y",AQ308=1),1,0)</f>
        <v>0</v>
      </c>
    </row>
    <row r="309" spans="1:58" ht="15" customHeight="1">
      <c r="A309" s="92"/>
      <c r="B309" s="93"/>
      <c r="C309" s="94"/>
      <c r="D309" s="95"/>
      <c r="E309" s="95"/>
      <c r="F309" s="93"/>
      <c r="G309" s="93"/>
      <c r="H309" s="93"/>
      <c r="I309" s="13"/>
      <c r="J309" s="93"/>
      <c r="K309" s="13"/>
      <c r="L309" s="93"/>
      <c r="M309" s="13"/>
      <c r="N309" s="93"/>
      <c r="O309" s="13"/>
      <c r="P309" s="93"/>
      <c r="Q309" s="21"/>
      <c r="R309" s="93"/>
      <c r="S309" s="21"/>
      <c r="T309" s="93"/>
      <c r="U309" s="13"/>
      <c r="V309" s="93"/>
      <c r="W309" s="13"/>
      <c r="X309" s="93"/>
      <c r="Y309" s="13"/>
      <c r="Z309" s="93"/>
      <c r="AA309" s="13"/>
      <c r="AB309" s="93"/>
      <c r="AC309" s="13"/>
      <c r="AD309" s="93"/>
      <c r="AE309" s="13"/>
      <c r="AF309" s="93"/>
      <c r="AG309" s="13"/>
      <c r="AH309" s="93"/>
      <c r="AI309" s="13"/>
      <c r="AJ309" s="93"/>
      <c r="AK309" s="13"/>
      <c r="AL309" s="93"/>
      <c r="AM309" s="13"/>
      <c r="AN309" s="93"/>
      <c r="AO309" s="13"/>
      <c r="AP309" s="93"/>
      <c r="AQ309" s="13"/>
      <c r="AR309" s="93"/>
      <c r="AS309" s="20">
        <f>SUM(H309,J309,L309,N309,P309,R309,T309,V309,X309,Z309,AB309,AD309,AF309,AH309,AJ309,AL309,AN309)</f>
        <v>0</v>
      </c>
      <c r="AT309" s="94" t="str">
        <f>IF(C309="","",DATE(YEAR(C309),MONTH(C309),1))</f>
        <v/>
      </c>
      <c r="AU309" s="93" t="str">
        <f>IF(AT309="","",TEXT(AT309,"mmmm yyyy"))</f>
        <v/>
      </c>
      <c r="AV309" s="94" t="str">
        <f>IF(C309="","",C309-WEEKDAY(C309,2)+1)</f>
        <v/>
      </c>
      <c r="AW309" s="94" t="str">
        <f>IF(AV309="","",AV309+6)</f>
        <v/>
      </c>
      <c r="AX309" s="93" t="str">
        <f>IF(AV309="","",TEXT(AV309,"dd/mm/yyyy")&amp;" - "&amp;TEXT(AW309,"dd/mm/yyyy"))</f>
        <v/>
      </c>
      <c r="AY309" s="93" t="str">
        <f>IF(B309="","",COUNTIFS($B$5:B309,B309,$AT$5:AT309,AT309))</f>
        <v/>
      </c>
      <c r="AZ309" s="93" t="str">
        <f>IF(B309="","",COUNTIFS($B$5:B309,B309,$AV$5:AV309,AV309))</f>
        <v/>
      </c>
      <c r="BA309" s="93" t="str">
        <f>IF(B309="","",TEXT(AY309,"00")&amp;"|"&amp;B309&amp;"|"&amp;TEXT(AT309,"yyyymmdd"))</f>
        <v/>
      </c>
      <c r="BB309" s="93" t="str">
        <f>IF(B309="","",TEXT(AZ309,"00")&amp;"|"&amp;B309&amp;"|"&amp;TEXT(AV309,"yyyymmdd"))</f>
        <v/>
      </c>
      <c r="BC309" s="93">
        <f>IF(OR(AQ309="YES",AQ309="Yes",AQ309="Y",AQ309=1),1,0)</f>
        <v>0</v>
      </c>
    </row>
    <row r="310" spans="1:58" ht="15" customHeight="1">
      <c r="A310" s="92"/>
      <c r="B310" s="93"/>
      <c r="C310" s="94"/>
      <c r="D310" s="95"/>
      <c r="E310" s="95"/>
      <c r="F310" s="93"/>
      <c r="G310" s="93"/>
      <c r="H310" s="93"/>
      <c r="I310" s="13"/>
      <c r="J310" s="93"/>
      <c r="K310" s="13"/>
      <c r="L310" s="93"/>
      <c r="M310" s="13"/>
      <c r="N310" s="93"/>
      <c r="O310" s="13"/>
      <c r="P310" s="93"/>
      <c r="Q310" s="21"/>
      <c r="R310" s="93"/>
      <c r="S310" s="21"/>
      <c r="T310" s="93"/>
      <c r="U310" s="13"/>
      <c r="V310" s="93"/>
      <c r="W310" s="13"/>
      <c r="X310" s="93"/>
      <c r="Y310" s="13"/>
      <c r="Z310" s="93"/>
      <c r="AA310" s="13"/>
      <c r="AB310" s="93"/>
      <c r="AC310" s="13"/>
      <c r="AD310" s="93"/>
      <c r="AE310" s="13"/>
      <c r="AF310" s="93"/>
      <c r="AG310" s="13"/>
      <c r="AH310" s="93"/>
      <c r="AI310" s="13"/>
      <c r="AJ310" s="93"/>
      <c r="AK310" s="13"/>
      <c r="AL310" s="93"/>
      <c r="AM310" s="13"/>
      <c r="AN310" s="93"/>
      <c r="AO310" s="13"/>
      <c r="AP310" s="93"/>
      <c r="AQ310" s="13"/>
      <c r="AR310" s="93"/>
      <c r="AS310" s="20">
        <f>SUM(H310,J310,L310,N310,P310,R310,T310,V310,X310,Z310,AB310,AD310,AF310,AH310,AJ310,AL310,AN310)</f>
        <v>0</v>
      </c>
      <c r="AT310" s="94" t="str">
        <f>IF(C310="","",DATE(YEAR(C310),MONTH(C310),1))</f>
        <v/>
      </c>
      <c r="AU310" s="93" t="str">
        <f>IF(AT310="","",TEXT(AT310,"mmmm yyyy"))</f>
        <v/>
      </c>
      <c r="AV310" s="94" t="str">
        <f>IF(C310="","",C310-WEEKDAY(C310,2)+1)</f>
        <v/>
      </c>
      <c r="AW310" s="94" t="str">
        <f>IF(AV310="","",AV310+6)</f>
        <v/>
      </c>
      <c r="AX310" s="93" t="str">
        <f>IF(AV310="","",TEXT(AV310,"dd/mm/yyyy")&amp;" - "&amp;TEXT(AW310,"dd/mm/yyyy"))</f>
        <v/>
      </c>
      <c r="AY310" s="93" t="str">
        <f>IF(B310="","",COUNTIFS($B$5:B310,B310,$AT$5:AT310,AT310))</f>
        <v/>
      </c>
      <c r="AZ310" s="93" t="str">
        <f>IF(B310="","",COUNTIFS($B$5:B310,B310,$AV$5:AV310,AV310))</f>
        <v/>
      </c>
      <c r="BA310" s="93" t="str">
        <f>IF(B310="","",TEXT(AY310,"00")&amp;"|"&amp;B310&amp;"|"&amp;TEXT(AT310,"yyyymmdd"))</f>
        <v/>
      </c>
      <c r="BB310" s="93" t="str">
        <f>IF(B310="","",TEXT(AZ310,"00")&amp;"|"&amp;B310&amp;"|"&amp;TEXT(AV310,"yyyymmdd"))</f>
        <v/>
      </c>
      <c r="BC310" s="93">
        <f>IF(OR(AQ310="YES",AQ310="Yes",AQ310="Y",AQ310=1),1,0)</f>
        <v>0</v>
      </c>
    </row>
    <row r="311" spans="1:58" ht="15" customHeight="1">
      <c r="A311" s="92"/>
      <c r="B311" s="93"/>
      <c r="C311" s="94"/>
      <c r="D311" s="95"/>
      <c r="E311" s="95"/>
      <c r="F311" s="93"/>
      <c r="G311" s="93"/>
      <c r="H311" s="93"/>
      <c r="I311" s="13"/>
      <c r="J311" s="93"/>
      <c r="K311" s="13"/>
      <c r="L311" s="93"/>
      <c r="M311" s="13"/>
      <c r="N311" s="93"/>
      <c r="O311" s="13"/>
      <c r="P311" s="93"/>
      <c r="Q311" s="21"/>
      <c r="R311" s="93"/>
      <c r="S311" s="21"/>
      <c r="T311" s="93"/>
      <c r="U311" s="13"/>
      <c r="V311" s="93"/>
      <c r="W311" s="13"/>
      <c r="X311" s="93"/>
      <c r="Y311" s="13"/>
      <c r="Z311" s="93"/>
      <c r="AA311" s="13"/>
      <c r="AB311" s="93"/>
      <c r="AC311" s="13"/>
      <c r="AD311" s="93"/>
      <c r="AE311" s="13"/>
      <c r="AF311" s="93"/>
      <c r="AG311" s="13"/>
      <c r="AH311" s="93"/>
      <c r="AI311" s="13"/>
      <c r="AJ311" s="93"/>
      <c r="AK311" s="13"/>
      <c r="AL311" s="93"/>
      <c r="AM311" s="13"/>
      <c r="AN311" s="93"/>
      <c r="AO311" s="13"/>
      <c r="AP311" s="93"/>
      <c r="AQ311" s="13"/>
      <c r="AR311" s="93"/>
      <c r="AS311" s="20">
        <f>SUM(H311,J311,L311,N311,P311,R311,T311,V311,X311,Z311,AB311,AD311,AF311,AH311,AJ311,AL311,AN311)</f>
        <v>0</v>
      </c>
      <c r="AT311" s="94" t="str">
        <f>IF(C311="","",DATE(YEAR(C311),MONTH(C311),1))</f>
        <v/>
      </c>
      <c r="AU311" s="93" t="str">
        <f>IF(AT311="","",TEXT(AT311,"mmmm yyyy"))</f>
        <v/>
      </c>
      <c r="AV311" s="94" t="str">
        <f>IF(C311="","",C311-WEEKDAY(C311,2)+1)</f>
        <v/>
      </c>
      <c r="AW311" s="94" t="str">
        <f>IF(AV311="","",AV311+6)</f>
        <v/>
      </c>
      <c r="AX311" s="93" t="str">
        <f>IF(AV311="","",TEXT(AV311,"dd/mm/yyyy")&amp;" - "&amp;TEXT(AW311,"dd/mm/yyyy"))</f>
        <v/>
      </c>
      <c r="AY311" s="93" t="str">
        <f>IF(B311="","",COUNTIFS($B$5:B311,B311,$AT$5:AT311,AT311))</f>
        <v/>
      </c>
      <c r="AZ311" s="93" t="str">
        <f>IF(B311="","",COUNTIFS($B$5:B311,B311,$AV$5:AV311,AV311))</f>
        <v/>
      </c>
      <c r="BA311" s="93" t="str">
        <f>IF(B311="","",TEXT(AY311,"00")&amp;"|"&amp;B311&amp;"|"&amp;TEXT(AT311,"yyyymmdd"))</f>
        <v/>
      </c>
      <c r="BB311" s="93" t="str">
        <f>IF(B311="","",TEXT(AZ311,"00")&amp;"|"&amp;B311&amp;"|"&amp;TEXT(AV311,"yyyymmdd"))</f>
        <v/>
      </c>
      <c r="BC311" s="93">
        <f>IF(OR(AQ311="YES",AQ311="Yes",AQ311="Y",AQ311=1),1,0)</f>
        <v>0</v>
      </c>
    </row>
    <row r="312" spans="1:58" ht="15" customHeight="1">
      <c r="A312" s="92"/>
      <c r="B312" s="93"/>
      <c r="C312" s="94"/>
      <c r="D312" s="95"/>
      <c r="E312" s="95"/>
      <c r="F312" s="93"/>
      <c r="G312" s="93"/>
      <c r="H312" s="93"/>
      <c r="I312" s="13"/>
      <c r="J312" s="93"/>
      <c r="K312" s="13"/>
      <c r="L312" s="93"/>
      <c r="M312" s="13"/>
      <c r="N312" s="93"/>
      <c r="O312" s="13"/>
      <c r="P312" s="93"/>
      <c r="Q312" s="21"/>
      <c r="R312" s="93"/>
      <c r="S312" s="21"/>
      <c r="T312" s="93"/>
      <c r="U312" s="13"/>
      <c r="V312" s="93"/>
      <c r="W312" s="13"/>
      <c r="X312" s="93"/>
      <c r="Y312" s="13"/>
      <c r="Z312" s="93"/>
      <c r="AA312" s="13"/>
      <c r="AB312" s="93"/>
      <c r="AC312" s="13"/>
      <c r="AD312" s="93"/>
      <c r="AE312" s="13"/>
      <c r="AF312" s="93"/>
      <c r="AG312" s="13"/>
      <c r="AH312" s="93"/>
      <c r="AI312" s="13"/>
      <c r="AJ312" s="93"/>
      <c r="AK312" s="13"/>
      <c r="AL312" s="93"/>
      <c r="AM312" s="13"/>
      <c r="AN312" s="93"/>
      <c r="AO312" s="13"/>
      <c r="AP312" s="93"/>
      <c r="AQ312" s="13"/>
      <c r="AR312" s="93"/>
      <c r="AS312" s="20">
        <f>SUM(H312,J312,L312,N312,P312,R312,T312,V312,X312,Z312,AB312,AD312,AF312,AH312,AJ312,AL312,AN312)</f>
        <v>0</v>
      </c>
      <c r="AT312" s="94" t="str">
        <f>IF(C312="","",DATE(YEAR(C312),MONTH(C312),1))</f>
        <v/>
      </c>
      <c r="AU312" s="93" t="str">
        <f>IF(AT312="","",TEXT(AT312,"mmmm yyyy"))</f>
        <v/>
      </c>
      <c r="AV312" s="94" t="str">
        <f>IF(C312="","",C312-WEEKDAY(C312,2)+1)</f>
        <v/>
      </c>
      <c r="AW312" s="94" t="str">
        <f>IF(AV312="","",AV312+6)</f>
        <v/>
      </c>
      <c r="AX312" s="93" t="str">
        <f>IF(AV312="","",TEXT(AV312,"dd/mm/yyyy")&amp;" - "&amp;TEXT(AW312,"dd/mm/yyyy"))</f>
        <v/>
      </c>
      <c r="AY312" s="93" t="str">
        <f>IF(B312="","",COUNTIFS($B$5:B312,B312,$AT$5:AT312,AT312))</f>
        <v/>
      </c>
      <c r="AZ312" s="93" t="str">
        <f>IF(B312="","",COUNTIFS($B$5:B312,B312,$AV$5:AV312,AV312))</f>
        <v/>
      </c>
      <c r="BA312" s="93" t="str">
        <f>IF(B312="","",TEXT(AY312,"00")&amp;"|"&amp;B312&amp;"|"&amp;TEXT(AT312,"yyyymmdd"))</f>
        <v/>
      </c>
      <c r="BB312" s="93" t="str">
        <f>IF(B312="","",TEXT(AZ312,"00")&amp;"|"&amp;B312&amp;"|"&amp;TEXT(AV312,"yyyymmdd"))</f>
        <v/>
      </c>
      <c r="BC312" s="93">
        <f>IF(OR(AQ312="YES",AQ312="Yes",AQ312="Y",AQ312=1),1,0)</f>
        <v>0</v>
      </c>
    </row>
    <row r="313" spans="1:58" ht="15" customHeight="1">
      <c r="A313" s="92"/>
      <c r="B313" s="93"/>
      <c r="C313" s="94"/>
      <c r="D313" s="95"/>
      <c r="E313" s="95"/>
      <c r="F313" s="93"/>
      <c r="G313" s="93"/>
      <c r="H313" s="93"/>
      <c r="I313" s="13"/>
      <c r="J313" s="93"/>
      <c r="K313" s="13"/>
      <c r="L313" s="93"/>
      <c r="M313" s="13"/>
      <c r="N313" s="93"/>
      <c r="O313" s="13"/>
      <c r="P313" s="93"/>
      <c r="Q313" s="21"/>
      <c r="R313" s="93"/>
      <c r="S313" s="21"/>
      <c r="T313" s="93"/>
      <c r="U313" s="13"/>
      <c r="V313" s="93"/>
      <c r="W313" s="13"/>
      <c r="X313" s="93"/>
      <c r="Y313" s="13"/>
      <c r="Z313" s="93"/>
      <c r="AA313" s="13"/>
      <c r="AB313" s="93"/>
      <c r="AC313" s="13"/>
      <c r="AD313" s="93"/>
      <c r="AE313" s="13"/>
      <c r="AF313" s="93"/>
      <c r="AG313" s="13"/>
      <c r="AH313" s="93"/>
      <c r="AI313" s="13"/>
      <c r="AJ313" s="93"/>
      <c r="AK313" s="13"/>
      <c r="AL313" s="93"/>
      <c r="AM313" s="13"/>
      <c r="AN313" s="93"/>
      <c r="AO313" s="13"/>
      <c r="AP313" s="93"/>
      <c r="AQ313" s="13"/>
      <c r="AR313" s="93"/>
      <c r="AS313" s="20">
        <f>SUM(H313,J313,L313,N313,P313,R313,T313,V313,X313,Z313,AB313,AD313,AF313,AH313,AJ313,AL313,AN313)</f>
        <v>0</v>
      </c>
      <c r="AT313" s="94" t="str">
        <f>IF(C313="","",DATE(YEAR(C313),MONTH(C313),1))</f>
        <v/>
      </c>
      <c r="AU313" s="93" t="str">
        <f>IF(AT313="","",TEXT(AT313,"mmmm yyyy"))</f>
        <v/>
      </c>
      <c r="AV313" s="94" t="str">
        <f>IF(C313="","",C313-WEEKDAY(C313,2)+1)</f>
        <v/>
      </c>
      <c r="AW313" s="94" t="str">
        <f>IF(AV313="","",AV313+6)</f>
        <v/>
      </c>
      <c r="AX313" s="93" t="str">
        <f>IF(AV313="","",TEXT(AV313,"dd/mm/yyyy")&amp;" - "&amp;TEXT(AW313,"dd/mm/yyyy"))</f>
        <v/>
      </c>
      <c r="AY313" s="93" t="str">
        <f>IF(B313="","",COUNTIFS($B$5:B313,B313,$AT$5:AT313,AT313))</f>
        <v/>
      </c>
      <c r="AZ313" s="93" t="str">
        <f>IF(B313="","",COUNTIFS($B$5:B313,B313,$AV$5:AV313,AV313))</f>
        <v/>
      </c>
      <c r="BA313" s="93" t="str">
        <f>IF(B313="","",TEXT(AY313,"00")&amp;"|"&amp;B313&amp;"|"&amp;TEXT(AT313,"yyyymmdd"))</f>
        <v/>
      </c>
      <c r="BB313" s="93" t="str">
        <f>IF(B313="","",TEXT(AZ313,"00")&amp;"|"&amp;B313&amp;"|"&amp;TEXT(AV313,"yyyymmdd"))</f>
        <v/>
      </c>
      <c r="BC313" s="93">
        <f>IF(OR(AQ313="YES",AQ313="Yes",AQ313="Y",AQ313=1),1,0)</f>
        <v>0</v>
      </c>
    </row>
    <row r="314" spans="1:58" ht="15" customHeight="1">
      <c r="A314" s="92"/>
      <c r="B314" s="93"/>
      <c r="C314" s="94"/>
      <c r="D314" s="95"/>
      <c r="E314" s="95"/>
      <c r="F314" s="93"/>
      <c r="G314" s="93"/>
      <c r="H314" s="93"/>
      <c r="I314" s="13"/>
      <c r="J314" s="93"/>
      <c r="K314" s="13"/>
      <c r="L314" s="93"/>
      <c r="M314" s="13"/>
      <c r="N314" s="93"/>
      <c r="O314" s="13"/>
      <c r="P314" s="93"/>
      <c r="Q314" s="21"/>
      <c r="R314" s="93"/>
      <c r="S314" s="21"/>
      <c r="T314" s="93"/>
      <c r="U314" s="13"/>
      <c r="V314" s="93"/>
      <c r="W314" s="13"/>
      <c r="X314" s="93"/>
      <c r="Y314" s="13"/>
      <c r="Z314" s="93"/>
      <c r="AA314" s="13"/>
      <c r="AB314" s="93"/>
      <c r="AC314" s="13"/>
      <c r="AD314" s="93"/>
      <c r="AE314" s="13"/>
      <c r="AF314" s="93"/>
      <c r="AG314" s="13"/>
      <c r="AH314" s="93"/>
      <c r="AI314" s="13"/>
      <c r="AJ314" s="93"/>
      <c r="AK314" s="13"/>
      <c r="AL314" s="93"/>
      <c r="AM314" s="13"/>
      <c r="AN314" s="93"/>
      <c r="AO314" s="13"/>
      <c r="AP314" s="93"/>
      <c r="AQ314" s="13"/>
      <c r="AR314" s="93"/>
      <c r="AS314" s="20">
        <f>SUM(H314,J314,L314,N314,P314,R314,T314,V314,X314,Z314,AB314,AD314,AF314,AH314,AJ314,AL314,AN314)</f>
        <v>0</v>
      </c>
      <c r="AT314" s="94" t="str">
        <f>IF(C314="","",DATE(YEAR(C314),MONTH(C314),1))</f>
        <v/>
      </c>
      <c r="AU314" s="93" t="str">
        <f>IF(AT314="","",TEXT(AT314,"mmmm yyyy"))</f>
        <v/>
      </c>
      <c r="AV314" s="94" t="str">
        <f>IF(C314="","",C314-WEEKDAY(C314,2)+1)</f>
        <v/>
      </c>
      <c r="AW314" s="94" t="str">
        <f>IF(AV314="","",AV314+6)</f>
        <v/>
      </c>
      <c r="AX314" s="93" t="str">
        <f>IF(AV314="","",TEXT(AV314,"dd/mm/yyyy")&amp;" - "&amp;TEXT(AW314,"dd/mm/yyyy"))</f>
        <v/>
      </c>
      <c r="AY314" s="93" t="str">
        <f>IF(B314="","",COUNTIFS($B$5:B314,B314,$AT$5:AT314,AT314))</f>
        <v/>
      </c>
      <c r="AZ314" s="93" t="str">
        <f>IF(B314="","",COUNTIFS($B$5:B314,B314,$AV$5:AV314,AV314))</f>
        <v/>
      </c>
      <c r="BA314" s="93" t="str">
        <f>IF(B314="","",TEXT(AY314,"00")&amp;"|"&amp;B314&amp;"|"&amp;TEXT(AT314,"yyyymmdd"))</f>
        <v/>
      </c>
      <c r="BB314" s="93" t="str">
        <f>IF(B314="","",TEXT(AZ314,"00")&amp;"|"&amp;B314&amp;"|"&amp;TEXT(AV314,"yyyymmdd"))</f>
        <v/>
      </c>
      <c r="BC314" s="93">
        <f>IF(OR(AQ314="YES",AQ314="Yes",AQ314="Y",AQ314=1),1,0)</f>
        <v>0</v>
      </c>
    </row>
    <row r="315" spans="1:58" ht="15" customHeight="1">
      <c r="A315" s="92"/>
      <c r="B315" s="93"/>
      <c r="C315" s="94"/>
      <c r="D315" s="95"/>
      <c r="E315" s="95"/>
      <c r="F315" s="93"/>
      <c r="G315" s="93"/>
      <c r="H315" s="93"/>
      <c r="I315" s="13"/>
      <c r="J315" s="93"/>
      <c r="K315" s="13"/>
      <c r="L315" s="93"/>
      <c r="M315" s="13"/>
      <c r="N315" s="93"/>
      <c r="O315" s="13"/>
      <c r="P315" s="93"/>
      <c r="Q315" s="21"/>
      <c r="R315" s="93"/>
      <c r="S315" s="21"/>
      <c r="T315" s="93"/>
      <c r="U315" s="13"/>
      <c r="V315" s="93"/>
      <c r="W315" s="13"/>
      <c r="X315" s="93"/>
      <c r="Y315" s="13"/>
      <c r="Z315" s="93"/>
      <c r="AA315" s="13"/>
      <c r="AB315" s="93"/>
      <c r="AC315" s="13"/>
      <c r="AD315" s="93"/>
      <c r="AE315" s="13"/>
      <c r="AF315" s="93"/>
      <c r="AG315" s="13"/>
      <c r="AH315" s="93"/>
      <c r="AI315" s="13"/>
      <c r="AJ315" s="93"/>
      <c r="AK315" s="13"/>
      <c r="AL315" s="93"/>
      <c r="AM315" s="13"/>
      <c r="AN315" s="93"/>
      <c r="AO315" s="13"/>
      <c r="AP315" s="93"/>
      <c r="AQ315" s="13"/>
      <c r="AR315" s="93"/>
      <c r="AS315" s="20">
        <f>SUM(H315,J315,L315,N315,P315,R315,T315,V315,X315,Z315,AB315,AD315,AF315,AH315,AJ315,AL315,AN315)</f>
        <v>0</v>
      </c>
      <c r="AT315" s="94" t="str">
        <f>IF(C315="","",DATE(YEAR(C315),MONTH(C315),1))</f>
        <v/>
      </c>
      <c r="AU315" s="93" t="str">
        <f>IF(AT315="","",TEXT(AT315,"mmmm yyyy"))</f>
        <v/>
      </c>
      <c r="AV315" s="94" t="str">
        <f>IF(C315="","",C315-WEEKDAY(C315,2)+1)</f>
        <v/>
      </c>
      <c r="AW315" s="94" t="str">
        <f>IF(AV315="","",AV315+6)</f>
        <v/>
      </c>
      <c r="AX315" s="93" t="str">
        <f>IF(AV315="","",TEXT(AV315,"dd/mm/yyyy")&amp;" - "&amp;TEXT(AW315,"dd/mm/yyyy"))</f>
        <v/>
      </c>
      <c r="AY315" s="93" t="str">
        <f>IF(B315="","",COUNTIFS($B$5:B315,B315,$AT$5:AT315,AT315))</f>
        <v/>
      </c>
      <c r="AZ315" s="93" t="str">
        <f>IF(B315="","",COUNTIFS($B$5:B315,B315,$AV$5:AV315,AV315))</f>
        <v/>
      </c>
      <c r="BA315" s="93" t="str">
        <f>IF(B315="","",TEXT(AY315,"00")&amp;"|"&amp;B315&amp;"|"&amp;TEXT(AT315,"yyyymmdd"))</f>
        <v/>
      </c>
      <c r="BB315" s="93" t="str">
        <f>IF(B315="","",TEXT(AZ315,"00")&amp;"|"&amp;B315&amp;"|"&amp;TEXT(AV315,"yyyymmdd"))</f>
        <v/>
      </c>
      <c r="BC315" s="93">
        <f>IF(OR(AQ315="YES",AQ315="Yes",AQ315="Y",AQ315=1),1,0)</f>
        <v>0</v>
      </c>
    </row>
    <row r="316" spans="1:58" ht="15" customHeight="1">
      <c r="A316" s="92"/>
      <c r="B316" s="93"/>
      <c r="C316" s="94"/>
      <c r="D316" s="95"/>
      <c r="E316" s="95"/>
      <c r="F316" s="93"/>
      <c r="G316" s="93"/>
      <c r="H316" s="93"/>
      <c r="I316" s="13"/>
      <c r="J316" s="93"/>
      <c r="K316" s="13"/>
      <c r="L316" s="93"/>
      <c r="M316" s="13"/>
      <c r="N316" s="93"/>
      <c r="O316" s="13"/>
      <c r="P316" s="93"/>
      <c r="Q316" s="21"/>
      <c r="R316" s="93"/>
      <c r="S316" s="21"/>
      <c r="T316" s="93"/>
      <c r="U316" s="13"/>
      <c r="V316" s="93"/>
      <c r="W316" s="13"/>
      <c r="X316" s="93"/>
      <c r="Y316" s="13"/>
      <c r="Z316" s="93"/>
      <c r="AA316" s="13"/>
      <c r="AB316" s="93"/>
      <c r="AC316" s="13"/>
      <c r="AD316" s="93"/>
      <c r="AE316" s="13"/>
      <c r="AF316" s="93"/>
      <c r="AG316" s="13"/>
      <c r="AH316" s="93"/>
      <c r="AI316" s="13"/>
      <c r="AJ316" s="93"/>
      <c r="AK316" s="13"/>
      <c r="AL316" s="93"/>
      <c r="AM316" s="13"/>
      <c r="AN316" s="93"/>
      <c r="AO316" s="13"/>
      <c r="AP316" s="93"/>
      <c r="AQ316" s="13"/>
      <c r="AR316" s="93"/>
      <c r="AS316" s="20">
        <f>SUM(H316,J316,L316,N316,P316,R316,T316,V316,X316,Z316,AB316,AD316,AF316,AH316,AJ316,AL316,AN316)</f>
        <v>0</v>
      </c>
      <c r="AT316" s="94" t="str">
        <f>IF(C316="","",DATE(YEAR(C316),MONTH(C316),1))</f>
        <v/>
      </c>
      <c r="AU316" s="93" t="str">
        <f>IF(AT316="","",TEXT(AT316,"mmmm yyyy"))</f>
        <v/>
      </c>
      <c r="AV316" s="94" t="str">
        <f>IF(C316="","",C316-WEEKDAY(C316,2)+1)</f>
        <v/>
      </c>
      <c r="AW316" s="94" t="str">
        <f>IF(AV316="","",AV316+6)</f>
        <v/>
      </c>
      <c r="AX316" s="93" t="str">
        <f>IF(AV316="","",TEXT(AV316,"dd/mm/yyyy")&amp;" - "&amp;TEXT(AW316,"dd/mm/yyyy"))</f>
        <v/>
      </c>
      <c r="AY316" s="93" t="str">
        <f>IF(B316="","",COUNTIFS($B$5:B316,B316,$AT$5:AT316,AT316))</f>
        <v/>
      </c>
      <c r="AZ316" s="93" t="str">
        <f>IF(B316="","",COUNTIFS($B$5:B316,B316,$AV$5:AV316,AV316))</f>
        <v/>
      </c>
      <c r="BA316" s="93" t="str">
        <f>IF(B316="","",TEXT(AY316,"00")&amp;"|"&amp;B316&amp;"|"&amp;TEXT(AT316,"yyyymmdd"))</f>
        <v/>
      </c>
      <c r="BB316" s="93" t="str">
        <f>IF(B316="","",TEXT(AZ316,"00")&amp;"|"&amp;B316&amp;"|"&amp;TEXT(AV316,"yyyymmdd"))</f>
        <v/>
      </c>
      <c r="BC316" s="93">
        <f>IF(OR(AQ316="YES",AQ316="Yes",AQ316="Y",AQ316=1),1,0)</f>
        <v>0</v>
      </c>
    </row>
    <row r="317" spans="1:58" ht="15" customHeight="1">
      <c r="A317" s="92"/>
      <c r="B317" s="93"/>
      <c r="C317" s="94"/>
      <c r="D317" s="95"/>
      <c r="E317" s="95"/>
      <c r="F317" s="93"/>
      <c r="G317" s="93"/>
      <c r="H317" s="93"/>
      <c r="I317" s="13"/>
      <c r="J317" s="93"/>
      <c r="K317" s="13"/>
      <c r="L317" s="93"/>
      <c r="M317" s="13"/>
      <c r="N317" s="93"/>
      <c r="O317" s="13"/>
      <c r="P317" s="93"/>
      <c r="Q317" s="21"/>
      <c r="R317" s="93"/>
      <c r="S317" s="21"/>
      <c r="T317" s="93"/>
      <c r="U317" s="13"/>
      <c r="V317" s="93"/>
      <c r="W317" s="13"/>
      <c r="X317" s="93"/>
      <c r="Y317" s="13"/>
      <c r="Z317" s="93"/>
      <c r="AA317" s="13"/>
      <c r="AB317" s="93"/>
      <c r="AC317" s="13"/>
      <c r="AD317" s="93"/>
      <c r="AE317" s="13"/>
      <c r="AF317" s="93"/>
      <c r="AG317" s="13"/>
      <c r="AH317" s="93"/>
      <c r="AI317" s="13"/>
      <c r="AJ317" s="93"/>
      <c r="AK317" s="13"/>
      <c r="AL317" s="93"/>
      <c r="AM317" s="13"/>
      <c r="AN317" s="93"/>
      <c r="AO317" s="13"/>
      <c r="AP317" s="93"/>
      <c r="AQ317" s="13"/>
      <c r="AR317" s="93"/>
      <c r="AS317" s="20">
        <f>SUM(H317,J317,L317,N317,P317,R317,T317,V317,X317,Z317,AB317,AD317,AF317,AH317,AJ317,AL317,AN317)</f>
        <v>0</v>
      </c>
      <c r="AT317" s="94" t="str">
        <f>IF(C317="","",DATE(YEAR(C317),MONTH(C317),1))</f>
        <v/>
      </c>
      <c r="AU317" s="93" t="str">
        <f>IF(AT317="","",TEXT(AT317,"mmmm yyyy"))</f>
        <v/>
      </c>
      <c r="AV317" s="94" t="str">
        <f>IF(C317="","",C317-WEEKDAY(C317,2)+1)</f>
        <v/>
      </c>
      <c r="AW317" s="94" t="str">
        <f>IF(AV317="","",AV317+6)</f>
        <v/>
      </c>
      <c r="AX317" s="93" t="str">
        <f>IF(AV317="","",TEXT(AV317,"dd/mm/yyyy")&amp;" - "&amp;TEXT(AW317,"dd/mm/yyyy"))</f>
        <v/>
      </c>
      <c r="AY317" s="93" t="str">
        <f>IF(B317="","",COUNTIFS($B$5:B317,B317,$AT$5:AT317,AT317))</f>
        <v/>
      </c>
      <c r="AZ317" s="93" t="str">
        <f>IF(B317="","",COUNTIFS($B$5:B317,B317,$AV$5:AV317,AV317))</f>
        <v/>
      </c>
      <c r="BA317" s="93" t="str">
        <f>IF(B317="","",TEXT(AY317,"00")&amp;"|"&amp;B317&amp;"|"&amp;TEXT(AT317,"yyyymmdd"))</f>
        <v/>
      </c>
      <c r="BB317" s="93" t="str">
        <f>IF(B317="","",TEXT(AZ317,"00")&amp;"|"&amp;B317&amp;"|"&amp;TEXT(AV317,"yyyymmdd"))</f>
        <v/>
      </c>
      <c r="BC317" s="93">
        <f>IF(OR(AQ317="YES",AQ317="Yes",AQ317="Y",AQ317=1),1,0)</f>
        <v>0</v>
      </c>
    </row>
    <row r="318" spans="1:58" ht="15" customHeight="1">
      <c r="A318" s="92"/>
      <c r="B318" s="93"/>
      <c r="C318" s="94"/>
      <c r="D318" s="95"/>
      <c r="E318" s="95"/>
      <c r="F318" s="93"/>
      <c r="G318" s="93"/>
      <c r="H318" s="93"/>
      <c r="I318" s="13"/>
      <c r="J318" s="93"/>
      <c r="K318" s="13"/>
      <c r="L318" s="93"/>
      <c r="M318" s="13"/>
      <c r="N318" s="93"/>
      <c r="O318" s="13"/>
      <c r="P318" s="93"/>
      <c r="Q318" s="21"/>
      <c r="R318" s="93"/>
      <c r="S318" s="21"/>
      <c r="T318" s="93"/>
      <c r="U318" s="13"/>
      <c r="V318" s="93"/>
      <c r="W318" s="13"/>
      <c r="X318" s="93"/>
      <c r="Y318" s="13"/>
      <c r="Z318" s="93"/>
      <c r="AA318" s="13"/>
      <c r="AB318" s="93"/>
      <c r="AC318" s="13"/>
      <c r="AD318" s="93"/>
      <c r="AE318" s="13"/>
      <c r="AF318" s="93"/>
      <c r="AG318" s="13"/>
      <c r="AH318" s="93"/>
      <c r="AI318" s="13"/>
      <c r="AJ318" s="93"/>
      <c r="AK318" s="13"/>
      <c r="AL318" s="93"/>
      <c r="AM318" s="13"/>
      <c r="AN318" s="93"/>
      <c r="AO318" s="13"/>
      <c r="AP318" s="93"/>
      <c r="AQ318" s="13"/>
      <c r="AR318" s="93"/>
      <c r="AS318" s="20">
        <f>SUM(H318,J318,L318,N318,P318,R318,T318,V318,X318,Z318,AB318,AD318,AF318,AH318,AJ318,AL318,AN318)</f>
        <v>0</v>
      </c>
      <c r="AT318" s="94" t="str">
        <f>IF(C318="","",DATE(YEAR(C318),MONTH(C318),1))</f>
        <v/>
      </c>
      <c r="AU318" s="93" t="str">
        <f>IF(AT318="","",TEXT(AT318,"mmmm yyyy"))</f>
        <v/>
      </c>
      <c r="AV318" s="94" t="str">
        <f>IF(C318="","",C318-WEEKDAY(C318,2)+1)</f>
        <v/>
      </c>
      <c r="AW318" s="94" t="str">
        <f>IF(AV318="","",AV318+6)</f>
        <v/>
      </c>
      <c r="AX318" s="93" t="str">
        <f>IF(AV318="","",TEXT(AV318,"dd/mm/yyyy")&amp;" - "&amp;TEXT(AW318,"dd/mm/yyyy"))</f>
        <v/>
      </c>
      <c r="AY318" s="93" t="str">
        <f>IF(B318="","",COUNTIFS($B$5:B318,B318,$AT$5:AT318,AT318))</f>
        <v/>
      </c>
      <c r="AZ318" s="93" t="str">
        <f>IF(B318="","",COUNTIFS($B$5:B318,B318,$AV$5:AV318,AV318))</f>
        <v/>
      </c>
      <c r="BA318" s="93" t="str">
        <f>IF(B318="","",TEXT(AY318,"00")&amp;"|"&amp;B318&amp;"|"&amp;TEXT(AT318,"yyyymmdd"))</f>
        <v/>
      </c>
      <c r="BB318" s="93" t="str">
        <f>IF(B318="","",TEXT(AZ318,"00")&amp;"|"&amp;B318&amp;"|"&amp;TEXT(AV318,"yyyymmdd"))</f>
        <v/>
      </c>
      <c r="BC318" s="93">
        <f>IF(OR(AQ318="YES",AQ318="Yes",AQ318="Y",AQ318=1),1,0)</f>
        <v>0</v>
      </c>
    </row>
    <row r="319" spans="1:58" ht="15" customHeight="1">
      <c r="A319" s="92"/>
      <c r="B319" s="93"/>
      <c r="C319" s="94"/>
      <c r="D319" s="95"/>
      <c r="E319" s="95"/>
      <c r="F319" s="93"/>
      <c r="G319" s="93"/>
      <c r="H319" s="93"/>
      <c r="I319" s="13"/>
      <c r="J319" s="93"/>
      <c r="K319" s="13"/>
      <c r="L319" s="93"/>
      <c r="M319" s="13"/>
      <c r="N319" s="93"/>
      <c r="O319" s="13"/>
      <c r="P319" s="93"/>
      <c r="Q319" s="21"/>
      <c r="R319" s="93"/>
      <c r="S319" s="21"/>
      <c r="T319" s="93"/>
      <c r="U319" s="13"/>
      <c r="V319" s="93"/>
      <c r="W319" s="13"/>
      <c r="X319" s="93"/>
      <c r="Y319" s="13"/>
      <c r="Z319" s="93"/>
      <c r="AA319" s="13"/>
      <c r="AB319" s="93"/>
      <c r="AC319" s="13"/>
      <c r="AD319" s="93"/>
      <c r="AE319" s="13"/>
      <c r="AF319" s="93"/>
      <c r="AG319" s="13"/>
      <c r="AH319" s="93"/>
      <c r="AI319" s="13"/>
      <c r="AJ319" s="93"/>
      <c r="AK319" s="13"/>
      <c r="AL319" s="93"/>
      <c r="AM319" s="13"/>
      <c r="AN319" s="93"/>
      <c r="AO319" s="13"/>
      <c r="AP319" s="93"/>
      <c r="AQ319" s="13"/>
      <c r="AR319" s="93"/>
      <c r="AS319" s="20">
        <f>SUM(H319,J319,L319,N319,P319,R319,T319,V319,X319,Z319,AB319,AD319,AF319,AH319,AJ319,AL319,AN319)</f>
        <v>0</v>
      </c>
      <c r="AT319" s="94" t="str">
        <f>IF(C319="","",DATE(YEAR(C319),MONTH(C319),1))</f>
        <v/>
      </c>
      <c r="AU319" s="93" t="str">
        <f>IF(AT319="","",TEXT(AT319,"mmmm yyyy"))</f>
        <v/>
      </c>
      <c r="AV319" s="94" t="str">
        <f>IF(C319="","",C319-WEEKDAY(C319,2)+1)</f>
        <v/>
      </c>
      <c r="AW319" s="94" t="str">
        <f>IF(AV319="","",AV319+6)</f>
        <v/>
      </c>
      <c r="AX319" s="93" t="str">
        <f>IF(AV319="","",TEXT(AV319,"dd/mm/yyyy")&amp;" - "&amp;TEXT(AW319,"dd/mm/yyyy"))</f>
        <v/>
      </c>
      <c r="AY319" s="93" t="str">
        <f>IF(B319="","",COUNTIFS($B$5:B319,B319,$AT$5:AT319,AT319))</f>
        <v/>
      </c>
      <c r="AZ319" s="93" t="str">
        <f>IF(B319="","",COUNTIFS($B$5:B319,B319,$AV$5:AV319,AV319))</f>
        <v/>
      </c>
      <c r="BA319" s="93" t="str">
        <f>IF(B319="","",TEXT(AY319,"00")&amp;"|"&amp;B319&amp;"|"&amp;TEXT(AT319,"yyyymmdd"))</f>
        <v/>
      </c>
      <c r="BB319" s="93" t="str">
        <f>IF(B319="","",TEXT(AZ319,"00")&amp;"|"&amp;B319&amp;"|"&amp;TEXT(AV319,"yyyymmdd"))</f>
        <v/>
      </c>
      <c r="BC319" s="93">
        <f>IF(OR(AQ319="YES",AQ319="Yes",AQ319="Y",AQ319=1),1,0)</f>
        <v>0</v>
      </c>
    </row>
    <row r="320" spans="1:58" ht="15" customHeight="1">
      <c r="A320" s="92"/>
      <c r="B320" s="93"/>
      <c r="C320" s="94"/>
      <c r="D320" s="95"/>
      <c r="E320" s="95"/>
      <c r="F320" s="93"/>
      <c r="G320" s="93"/>
      <c r="H320" s="93"/>
      <c r="I320" s="13"/>
      <c r="J320" s="93"/>
      <c r="K320" s="13"/>
      <c r="L320" s="93"/>
      <c r="M320" s="13"/>
      <c r="N320" s="93"/>
      <c r="O320" s="13"/>
      <c r="P320" s="93"/>
      <c r="Q320" s="21"/>
      <c r="R320" s="93"/>
      <c r="S320" s="21"/>
      <c r="T320" s="93"/>
      <c r="U320" s="13"/>
      <c r="V320" s="93"/>
      <c r="W320" s="13"/>
      <c r="X320" s="93"/>
      <c r="Y320" s="13"/>
      <c r="Z320" s="93"/>
      <c r="AA320" s="13"/>
      <c r="AB320" s="93"/>
      <c r="AC320" s="13"/>
      <c r="AD320" s="93"/>
      <c r="AE320" s="13"/>
      <c r="AF320" s="93"/>
      <c r="AG320" s="13"/>
      <c r="AH320" s="93"/>
      <c r="AI320" s="13"/>
      <c r="AJ320" s="93"/>
      <c r="AK320" s="13"/>
      <c r="AL320" s="93"/>
      <c r="AM320" s="13"/>
      <c r="AN320" s="93"/>
      <c r="AO320" s="13"/>
      <c r="AP320" s="93"/>
      <c r="AQ320" s="13"/>
      <c r="AR320" s="93"/>
      <c r="AS320" s="20">
        <f>SUM(H320,J320,L320,N320,P320,R320,T320,V320,X320,Z320,AB320,AD320,AF320,AH320,AJ320,AL320,AN320)</f>
        <v>0</v>
      </c>
      <c r="AT320" s="94" t="str">
        <f>IF(C320="","",DATE(YEAR(C320),MONTH(C320),1))</f>
        <v/>
      </c>
      <c r="AU320" s="93" t="str">
        <f>IF(AT320="","",TEXT(AT320,"mmmm yyyy"))</f>
        <v/>
      </c>
      <c r="AV320" s="94" t="str">
        <f>IF(C320="","",C320-WEEKDAY(C320,2)+1)</f>
        <v/>
      </c>
      <c r="AW320" s="94" t="str">
        <f>IF(AV320="","",AV320+6)</f>
        <v/>
      </c>
      <c r="AX320" s="93" t="str">
        <f>IF(AV320="","",TEXT(AV320,"dd/mm/yyyy")&amp;" - "&amp;TEXT(AW320,"dd/mm/yyyy"))</f>
        <v/>
      </c>
      <c r="AY320" s="93" t="str">
        <f>IF(B320="","",COUNTIFS($B$5:B320,B320,$AT$5:AT320,AT320))</f>
        <v/>
      </c>
      <c r="AZ320" s="93" t="str">
        <f>IF(B320="","",COUNTIFS($B$5:B320,B320,$AV$5:AV320,AV320))</f>
        <v/>
      </c>
      <c r="BA320" s="93" t="str">
        <f>IF(B320="","",TEXT(AY320,"00")&amp;"|"&amp;B320&amp;"|"&amp;TEXT(AT320,"yyyymmdd"))</f>
        <v/>
      </c>
      <c r="BB320" s="93" t="str">
        <f>IF(B320="","",TEXT(AZ320,"00")&amp;"|"&amp;B320&amp;"|"&amp;TEXT(AV320,"yyyymmdd"))</f>
        <v/>
      </c>
      <c r="BC320" s="93">
        <f>IF(OR(AQ320="YES",AQ320="Yes",AQ320="Y",AQ320=1),1,0)</f>
        <v>0</v>
      </c>
    </row>
    <row r="321" spans="1:55" ht="15" customHeight="1">
      <c r="A321" s="92"/>
      <c r="B321" s="93"/>
      <c r="C321" s="94"/>
      <c r="D321" s="95"/>
      <c r="E321" s="95"/>
      <c r="F321" s="93"/>
      <c r="G321" s="93"/>
      <c r="H321" s="93"/>
      <c r="I321" s="13"/>
      <c r="J321" s="93"/>
      <c r="K321" s="13"/>
      <c r="L321" s="93"/>
      <c r="M321" s="13"/>
      <c r="N321" s="93"/>
      <c r="O321" s="13"/>
      <c r="P321" s="93"/>
      <c r="Q321" s="21"/>
      <c r="R321" s="93"/>
      <c r="S321" s="21"/>
      <c r="T321" s="93"/>
      <c r="U321" s="13"/>
      <c r="V321" s="93"/>
      <c r="W321" s="13"/>
      <c r="X321" s="93"/>
      <c r="Y321" s="13"/>
      <c r="Z321" s="93"/>
      <c r="AA321" s="13"/>
      <c r="AB321" s="93"/>
      <c r="AC321" s="13"/>
      <c r="AD321" s="93"/>
      <c r="AE321" s="13"/>
      <c r="AF321" s="93"/>
      <c r="AG321" s="13"/>
      <c r="AH321" s="93"/>
      <c r="AI321" s="13"/>
      <c r="AJ321" s="93"/>
      <c r="AK321" s="13"/>
      <c r="AL321" s="93"/>
      <c r="AM321" s="13"/>
      <c r="AN321" s="93"/>
      <c r="AO321" s="13"/>
      <c r="AP321" s="93"/>
      <c r="AQ321" s="13"/>
      <c r="AR321" s="93"/>
      <c r="AS321" s="20">
        <f>SUM(H321,J321,L321,N321,P321,R321,T321,V321,X321,Z321,AB321,AD321,AF321,AH321,AJ321,AL321,AN321)</f>
        <v>0</v>
      </c>
      <c r="AT321" s="94" t="str">
        <f>IF(C321="","",DATE(YEAR(C321),MONTH(C321),1))</f>
        <v/>
      </c>
      <c r="AU321" s="93" t="str">
        <f>IF(AT321="","",TEXT(AT321,"mmmm yyyy"))</f>
        <v/>
      </c>
      <c r="AV321" s="94" t="str">
        <f>IF(C321="","",C321-WEEKDAY(C321,2)+1)</f>
        <v/>
      </c>
      <c r="AW321" s="94" t="str">
        <f>IF(AV321="","",AV321+6)</f>
        <v/>
      </c>
      <c r="AX321" s="93" t="str">
        <f>IF(AV321="","",TEXT(AV321,"dd/mm/yyyy")&amp;" - "&amp;TEXT(AW321,"dd/mm/yyyy"))</f>
        <v/>
      </c>
      <c r="AY321" s="93" t="str">
        <f>IF(B321="","",COUNTIFS($B$5:B321,B321,$AT$5:AT321,AT321))</f>
        <v/>
      </c>
      <c r="AZ321" s="93" t="str">
        <f>IF(B321="","",COUNTIFS($B$5:B321,B321,$AV$5:AV321,AV321))</f>
        <v/>
      </c>
      <c r="BA321" s="93" t="str">
        <f>IF(B321="","",TEXT(AY321,"00")&amp;"|"&amp;B321&amp;"|"&amp;TEXT(AT321,"yyyymmdd"))</f>
        <v/>
      </c>
      <c r="BB321" s="93" t="str">
        <f>IF(B321="","",TEXT(AZ321,"00")&amp;"|"&amp;B321&amp;"|"&amp;TEXT(AV321,"yyyymmdd"))</f>
        <v/>
      </c>
      <c r="BC321" s="93">
        <f>IF(OR(AQ321="YES",AQ321="Yes",AQ321="Y",AQ321=1),1,0)</f>
        <v>0</v>
      </c>
    </row>
    <row r="322" spans="1:55" ht="15" customHeight="1">
      <c r="A322" s="92"/>
      <c r="B322" s="93"/>
      <c r="C322" s="94"/>
      <c r="D322" s="95"/>
      <c r="E322" s="95"/>
      <c r="F322" s="93"/>
      <c r="G322" s="93"/>
      <c r="H322" s="93"/>
      <c r="I322" s="13"/>
      <c r="J322" s="93"/>
      <c r="K322" s="13"/>
      <c r="L322" s="93"/>
      <c r="M322" s="13"/>
      <c r="N322" s="93"/>
      <c r="O322" s="13"/>
      <c r="P322" s="93"/>
      <c r="Q322" s="21"/>
      <c r="R322" s="93"/>
      <c r="S322" s="21"/>
      <c r="T322" s="93"/>
      <c r="U322" s="13"/>
      <c r="V322" s="93"/>
      <c r="W322" s="13"/>
      <c r="X322" s="93"/>
      <c r="Y322" s="13"/>
      <c r="Z322" s="93"/>
      <c r="AA322" s="13"/>
      <c r="AB322" s="93"/>
      <c r="AC322" s="13"/>
      <c r="AD322" s="93"/>
      <c r="AE322" s="13"/>
      <c r="AF322" s="93"/>
      <c r="AG322" s="13"/>
      <c r="AH322" s="93"/>
      <c r="AI322" s="13"/>
      <c r="AJ322" s="93"/>
      <c r="AK322" s="13"/>
      <c r="AL322" s="93"/>
      <c r="AM322" s="13"/>
      <c r="AN322" s="93"/>
      <c r="AO322" s="13"/>
      <c r="AP322" s="93"/>
      <c r="AQ322" s="13"/>
      <c r="AR322" s="93"/>
      <c r="AS322" s="20">
        <f>SUM(H322,J322,L322,N322,P322,R322,T322,V322,X322,Z322,AB322,AD322,AF322,AH322,AJ322,AL322,AN322)</f>
        <v>0</v>
      </c>
      <c r="AT322" s="94" t="str">
        <f>IF(C322="","",DATE(YEAR(C322),MONTH(C322),1))</f>
        <v/>
      </c>
      <c r="AU322" s="93" t="str">
        <f>IF(AT322="","",TEXT(AT322,"mmmm yyyy"))</f>
        <v/>
      </c>
      <c r="AV322" s="94" t="str">
        <f>IF(C322="","",C322-WEEKDAY(C322,2)+1)</f>
        <v/>
      </c>
      <c r="AW322" s="94" t="str">
        <f>IF(AV322="","",AV322+6)</f>
        <v/>
      </c>
      <c r="AX322" s="93" t="str">
        <f>IF(AV322="","",TEXT(AV322,"dd/mm/yyyy")&amp;" - "&amp;TEXT(AW322,"dd/mm/yyyy"))</f>
        <v/>
      </c>
      <c r="AY322" s="93" t="str">
        <f>IF(B322="","",COUNTIFS($B$5:B322,B322,$AT$5:AT322,AT322))</f>
        <v/>
      </c>
      <c r="AZ322" s="93" t="str">
        <f>IF(B322="","",COUNTIFS($B$5:B322,B322,$AV$5:AV322,AV322))</f>
        <v/>
      </c>
      <c r="BA322" s="93" t="str">
        <f>IF(B322="","",TEXT(AY322,"00")&amp;"|"&amp;B322&amp;"|"&amp;TEXT(AT322,"yyyymmdd"))</f>
        <v/>
      </c>
      <c r="BB322" s="93" t="str">
        <f>IF(B322="","",TEXT(AZ322,"00")&amp;"|"&amp;B322&amp;"|"&amp;TEXT(AV322,"yyyymmdd"))</f>
        <v/>
      </c>
      <c r="BC322" s="93">
        <f>IF(OR(AQ322="YES",AQ322="Yes",AQ322="Y",AQ322=1),1,0)</f>
        <v>0</v>
      </c>
    </row>
    <row r="323" spans="1:55" ht="15" customHeight="1">
      <c r="A323" s="92"/>
      <c r="B323" s="93"/>
      <c r="C323" s="94"/>
      <c r="D323" s="95"/>
      <c r="E323" s="95"/>
      <c r="F323" s="93"/>
      <c r="G323" s="93"/>
      <c r="H323" s="93"/>
      <c r="I323" s="13"/>
      <c r="J323" s="93"/>
      <c r="K323" s="13"/>
      <c r="L323" s="93"/>
      <c r="M323" s="13"/>
      <c r="N323" s="93"/>
      <c r="O323" s="13"/>
      <c r="P323" s="93"/>
      <c r="Q323" s="21"/>
      <c r="R323" s="93"/>
      <c r="S323" s="21"/>
      <c r="T323" s="93"/>
      <c r="U323" s="13"/>
      <c r="V323" s="93"/>
      <c r="W323" s="13"/>
      <c r="X323" s="93"/>
      <c r="Y323" s="13"/>
      <c r="Z323" s="93"/>
      <c r="AA323" s="13"/>
      <c r="AB323" s="93"/>
      <c r="AC323" s="13"/>
      <c r="AD323" s="93"/>
      <c r="AE323" s="13"/>
      <c r="AF323" s="93"/>
      <c r="AG323" s="13"/>
      <c r="AH323" s="93"/>
      <c r="AI323" s="13"/>
      <c r="AJ323" s="93"/>
      <c r="AK323" s="13"/>
      <c r="AL323" s="93"/>
      <c r="AM323" s="13"/>
      <c r="AN323" s="93"/>
      <c r="AO323" s="13"/>
      <c r="AP323" s="93"/>
      <c r="AQ323" s="13"/>
      <c r="AR323" s="93"/>
      <c r="AS323" s="20">
        <f>SUM(H323,J323,L323,N323,P323,R323,T323,V323,X323,Z323,AB323,AD323,AF323,AH323,AJ323,AL323,AN323)</f>
        <v>0</v>
      </c>
      <c r="AT323" s="94" t="str">
        <f>IF(C323="","",DATE(YEAR(C323),MONTH(C323),1))</f>
        <v/>
      </c>
      <c r="AU323" s="93" t="str">
        <f>IF(AT323="","",TEXT(AT323,"mmmm yyyy"))</f>
        <v/>
      </c>
      <c r="AV323" s="94" t="str">
        <f>IF(C323="","",C323-WEEKDAY(C323,2)+1)</f>
        <v/>
      </c>
      <c r="AW323" s="94" t="str">
        <f>IF(AV323="","",AV323+6)</f>
        <v/>
      </c>
      <c r="AX323" s="93" t="str">
        <f>IF(AV323="","",TEXT(AV323,"dd/mm/yyyy")&amp;" - "&amp;TEXT(AW323,"dd/mm/yyyy"))</f>
        <v/>
      </c>
      <c r="AY323" s="93" t="str">
        <f>IF(B323="","",COUNTIFS($B$5:B323,B323,$AT$5:AT323,AT323))</f>
        <v/>
      </c>
      <c r="AZ323" s="93" t="str">
        <f>IF(B323="","",COUNTIFS($B$5:B323,B323,$AV$5:AV323,AV323))</f>
        <v/>
      </c>
      <c r="BA323" s="93" t="str">
        <f>IF(B323="","",TEXT(AY323,"00")&amp;"|"&amp;B323&amp;"|"&amp;TEXT(AT323,"yyyymmdd"))</f>
        <v/>
      </c>
      <c r="BB323" s="93" t="str">
        <f>IF(B323="","",TEXT(AZ323,"00")&amp;"|"&amp;B323&amp;"|"&amp;TEXT(AV323,"yyyymmdd"))</f>
        <v/>
      </c>
      <c r="BC323" s="93">
        <f>IF(OR(AQ323="YES",AQ323="Yes",AQ323="Y",AQ323=1),1,0)</f>
        <v>0</v>
      </c>
    </row>
    <row r="324" spans="1:55" ht="15" customHeight="1">
      <c r="A324" s="92"/>
      <c r="B324" s="93"/>
      <c r="C324" s="94"/>
      <c r="D324" s="95"/>
      <c r="E324" s="95"/>
      <c r="F324" s="93"/>
      <c r="G324" s="93"/>
      <c r="H324" s="93"/>
      <c r="I324" s="13"/>
      <c r="J324" s="93"/>
      <c r="K324" s="13"/>
      <c r="L324" s="93"/>
      <c r="M324" s="13"/>
      <c r="N324" s="93"/>
      <c r="O324" s="13"/>
      <c r="P324" s="93"/>
      <c r="Q324" s="21"/>
      <c r="R324" s="93"/>
      <c r="S324" s="21"/>
      <c r="T324" s="93"/>
      <c r="U324" s="13"/>
      <c r="V324" s="93"/>
      <c r="W324" s="13"/>
      <c r="X324" s="93"/>
      <c r="Y324" s="13"/>
      <c r="Z324" s="93"/>
      <c r="AA324" s="13"/>
      <c r="AB324" s="93"/>
      <c r="AC324" s="13"/>
      <c r="AD324" s="93"/>
      <c r="AE324" s="13"/>
      <c r="AF324" s="93"/>
      <c r="AG324" s="13"/>
      <c r="AH324" s="93"/>
      <c r="AI324" s="13"/>
      <c r="AJ324" s="93"/>
      <c r="AK324" s="13"/>
      <c r="AL324" s="93"/>
      <c r="AM324" s="13"/>
      <c r="AN324" s="93"/>
      <c r="AO324" s="13"/>
      <c r="AP324" s="93"/>
      <c r="AQ324" s="13"/>
      <c r="AR324" s="93"/>
      <c r="AS324" s="20">
        <f>SUM(H324,J324,L324,N324,P324,R324,T324,V324,X324,Z324,AB324,AD324,AF324,AH324,AJ324,AL324,AN324)</f>
        <v>0</v>
      </c>
      <c r="AT324" s="94" t="str">
        <f>IF(C324="","",DATE(YEAR(C324),MONTH(C324),1))</f>
        <v/>
      </c>
      <c r="AU324" s="93" t="str">
        <f>IF(AT324="","",TEXT(AT324,"mmmm yyyy"))</f>
        <v/>
      </c>
      <c r="AV324" s="94" t="str">
        <f>IF(C324="","",C324-WEEKDAY(C324,2)+1)</f>
        <v/>
      </c>
      <c r="AW324" s="94" t="str">
        <f>IF(AV324="","",AV324+6)</f>
        <v/>
      </c>
      <c r="AX324" s="93" t="str">
        <f>IF(AV324="","",TEXT(AV324,"dd/mm/yyyy")&amp;" - "&amp;TEXT(AW324,"dd/mm/yyyy"))</f>
        <v/>
      </c>
      <c r="AY324" s="93" t="str">
        <f>IF(B324="","",COUNTIFS($B$5:B324,B324,$AT$5:AT324,AT324))</f>
        <v/>
      </c>
      <c r="AZ324" s="93" t="str">
        <f>IF(B324="","",COUNTIFS($B$5:B324,B324,$AV$5:AV324,AV324))</f>
        <v/>
      </c>
      <c r="BA324" s="93" t="str">
        <f>IF(B324="","",TEXT(AY324,"00")&amp;"|"&amp;B324&amp;"|"&amp;TEXT(AT324,"yyyymmdd"))</f>
        <v/>
      </c>
      <c r="BB324" s="93" t="str">
        <f>IF(B324="","",TEXT(AZ324,"00")&amp;"|"&amp;B324&amp;"|"&amp;TEXT(AV324,"yyyymmdd"))</f>
        <v/>
      </c>
      <c r="BC324" s="93">
        <f>IF(OR(AQ324="YES",AQ324="Yes",AQ324="Y",AQ324=1),1,0)</f>
        <v>0</v>
      </c>
    </row>
    <row r="325" spans="1:55" ht="15" customHeight="1">
      <c r="A325" s="92"/>
      <c r="B325" s="93"/>
      <c r="C325" s="94"/>
      <c r="D325" s="95"/>
      <c r="E325" s="95"/>
      <c r="F325" s="93"/>
      <c r="G325" s="93"/>
      <c r="H325" s="93"/>
      <c r="I325" s="13"/>
      <c r="J325" s="93"/>
      <c r="K325" s="13"/>
      <c r="L325" s="93"/>
      <c r="M325" s="13"/>
      <c r="N325" s="93"/>
      <c r="O325" s="13"/>
      <c r="P325" s="93"/>
      <c r="Q325" s="21"/>
      <c r="R325" s="93"/>
      <c r="S325" s="21"/>
      <c r="T325" s="93"/>
      <c r="U325" s="13"/>
      <c r="V325" s="93"/>
      <c r="W325" s="13"/>
      <c r="X325" s="93"/>
      <c r="Y325" s="13"/>
      <c r="Z325" s="93"/>
      <c r="AA325" s="13"/>
      <c r="AB325" s="93"/>
      <c r="AC325" s="13"/>
      <c r="AD325" s="93"/>
      <c r="AE325" s="13"/>
      <c r="AF325" s="93"/>
      <c r="AG325" s="13"/>
      <c r="AH325" s="93"/>
      <c r="AI325" s="13"/>
      <c r="AJ325" s="93"/>
      <c r="AK325" s="13"/>
      <c r="AL325" s="93"/>
      <c r="AM325" s="13"/>
      <c r="AN325" s="93"/>
      <c r="AO325" s="13"/>
      <c r="AP325" s="93"/>
      <c r="AQ325" s="13"/>
      <c r="AR325" s="93"/>
      <c r="AS325" s="20">
        <f>SUM(H325,J325,L325,N325,P325,R325,T325,V325,X325,Z325,AB325,AD325,AF325,AH325,AJ325,AL325,AN325)</f>
        <v>0</v>
      </c>
      <c r="AT325" s="94" t="str">
        <f>IF(C325="","",DATE(YEAR(C325),MONTH(C325),1))</f>
        <v/>
      </c>
      <c r="AU325" s="93" t="str">
        <f>IF(AT325="","",TEXT(AT325,"mmmm yyyy"))</f>
        <v/>
      </c>
      <c r="AV325" s="94" t="str">
        <f>IF(C325="","",C325-WEEKDAY(C325,2)+1)</f>
        <v/>
      </c>
      <c r="AW325" s="94" t="str">
        <f>IF(AV325="","",AV325+6)</f>
        <v/>
      </c>
      <c r="AX325" s="93" t="str">
        <f>IF(AV325="","",TEXT(AV325,"dd/mm/yyyy")&amp;" - "&amp;TEXT(AW325,"dd/mm/yyyy"))</f>
        <v/>
      </c>
      <c r="AY325" s="93" t="str">
        <f>IF(B325="","",COUNTIFS($B$5:B325,B325,$AT$5:AT325,AT325))</f>
        <v/>
      </c>
      <c r="AZ325" s="93" t="str">
        <f>IF(B325="","",COUNTIFS($B$5:B325,B325,$AV$5:AV325,AV325))</f>
        <v/>
      </c>
      <c r="BA325" s="93" t="str">
        <f>IF(B325="","",TEXT(AY325,"00")&amp;"|"&amp;B325&amp;"|"&amp;TEXT(AT325,"yyyymmdd"))</f>
        <v/>
      </c>
      <c r="BB325" s="93" t="str">
        <f>IF(B325="","",TEXT(AZ325,"00")&amp;"|"&amp;B325&amp;"|"&amp;TEXT(AV325,"yyyymmdd"))</f>
        <v/>
      </c>
      <c r="BC325" s="93">
        <f>IF(OR(AQ325="YES",AQ325="Yes",AQ325="Y",AQ325=1),1,0)</f>
        <v>0</v>
      </c>
    </row>
    <row r="326" spans="1:55" ht="15" customHeight="1">
      <c r="A326" s="92"/>
      <c r="B326" s="93"/>
      <c r="C326" s="94"/>
      <c r="D326" s="95"/>
      <c r="E326" s="95"/>
      <c r="F326" s="93"/>
      <c r="G326" s="93"/>
      <c r="H326" s="93"/>
      <c r="I326" s="13"/>
      <c r="J326" s="93"/>
      <c r="K326" s="13"/>
      <c r="L326" s="93"/>
      <c r="M326" s="13"/>
      <c r="N326" s="93"/>
      <c r="O326" s="13"/>
      <c r="P326" s="93"/>
      <c r="Q326" s="21"/>
      <c r="R326" s="93"/>
      <c r="S326" s="21"/>
      <c r="T326" s="93"/>
      <c r="U326" s="13"/>
      <c r="V326" s="93"/>
      <c r="W326" s="13"/>
      <c r="X326" s="93"/>
      <c r="Y326" s="13"/>
      <c r="Z326" s="93"/>
      <c r="AA326" s="13"/>
      <c r="AB326" s="93"/>
      <c r="AC326" s="13"/>
      <c r="AD326" s="93"/>
      <c r="AE326" s="13"/>
      <c r="AF326" s="93"/>
      <c r="AG326" s="13"/>
      <c r="AH326" s="93"/>
      <c r="AI326" s="13"/>
      <c r="AJ326" s="93"/>
      <c r="AK326" s="13"/>
      <c r="AL326" s="93"/>
      <c r="AM326" s="13"/>
      <c r="AN326" s="93"/>
      <c r="AO326" s="13"/>
      <c r="AP326" s="93"/>
      <c r="AQ326" s="13"/>
      <c r="AR326" s="93"/>
      <c r="AS326" s="20">
        <f>SUM(H326,J326,L326,N326,P326,R326,T326,V326,X326,Z326,AB326,AD326,AF326,AH326,AJ326,AL326,AN326)</f>
        <v>0</v>
      </c>
      <c r="AT326" s="94" t="str">
        <f>IF(C326="","",DATE(YEAR(C326),MONTH(C326),1))</f>
        <v/>
      </c>
      <c r="AU326" s="93" t="str">
        <f>IF(AT326="","",TEXT(AT326,"mmmm yyyy"))</f>
        <v/>
      </c>
      <c r="AV326" s="94" t="str">
        <f>IF(C326="","",C326-WEEKDAY(C326,2)+1)</f>
        <v/>
      </c>
      <c r="AW326" s="94" t="str">
        <f>IF(AV326="","",AV326+6)</f>
        <v/>
      </c>
      <c r="AX326" s="93" t="str">
        <f>IF(AV326="","",TEXT(AV326,"dd/mm/yyyy")&amp;" - "&amp;TEXT(AW326,"dd/mm/yyyy"))</f>
        <v/>
      </c>
      <c r="AY326" s="93" t="str">
        <f>IF(B326="","",COUNTIFS($B$5:B326,B326,$AT$5:AT326,AT326))</f>
        <v/>
      </c>
      <c r="AZ326" s="93" t="str">
        <f>IF(B326="","",COUNTIFS($B$5:B326,B326,$AV$5:AV326,AV326))</f>
        <v/>
      </c>
      <c r="BA326" s="93" t="str">
        <f>IF(B326="","",TEXT(AY326,"00")&amp;"|"&amp;B326&amp;"|"&amp;TEXT(AT326,"yyyymmdd"))</f>
        <v/>
      </c>
      <c r="BB326" s="93" t="str">
        <f>IF(B326="","",TEXT(AZ326,"00")&amp;"|"&amp;B326&amp;"|"&amp;TEXT(AV326,"yyyymmdd"))</f>
        <v/>
      </c>
      <c r="BC326" s="93">
        <f>IF(OR(AQ326="YES",AQ326="Yes",AQ326="Y",AQ326=1),1,0)</f>
        <v>0</v>
      </c>
    </row>
    <row r="327" spans="1:55" ht="15" customHeight="1">
      <c r="A327" s="92"/>
      <c r="B327" s="93"/>
      <c r="C327" s="94"/>
      <c r="D327" s="95"/>
      <c r="E327" s="95"/>
      <c r="F327" s="93"/>
      <c r="G327" s="93"/>
      <c r="H327" s="93"/>
      <c r="I327" s="13"/>
      <c r="J327" s="93"/>
      <c r="K327" s="13"/>
      <c r="L327" s="93"/>
      <c r="M327" s="13"/>
      <c r="N327" s="93"/>
      <c r="O327" s="13"/>
      <c r="P327" s="93"/>
      <c r="Q327" s="21"/>
      <c r="R327" s="93"/>
      <c r="S327" s="21"/>
      <c r="T327" s="93"/>
      <c r="U327" s="13"/>
      <c r="V327" s="93"/>
      <c r="W327" s="13"/>
      <c r="X327" s="93"/>
      <c r="Y327" s="13"/>
      <c r="Z327" s="93"/>
      <c r="AA327" s="13"/>
      <c r="AB327" s="93"/>
      <c r="AC327" s="13"/>
      <c r="AD327" s="93"/>
      <c r="AE327" s="13"/>
      <c r="AF327" s="93"/>
      <c r="AG327" s="13"/>
      <c r="AH327" s="93"/>
      <c r="AI327" s="13"/>
      <c r="AJ327" s="93"/>
      <c r="AK327" s="13"/>
      <c r="AL327" s="93"/>
      <c r="AM327" s="13"/>
      <c r="AN327" s="93"/>
      <c r="AO327" s="13"/>
      <c r="AP327" s="93"/>
      <c r="AQ327" s="13"/>
      <c r="AR327" s="93"/>
      <c r="AS327" s="20">
        <f>SUM(H327,J327,L327,N327,P327,R327,T327,V327,X327,Z327,AB327,AD327,AF327,AH327,AJ327,AL327,AN327)</f>
        <v>0</v>
      </c>
      <c r="AT327" s="94" t="str">
        <f>IF(C327="","",DATE(YEAR(C327),MONTH(C327),1))</f>
        <v/>
      </c>
      <c r="AU327" s="93" t="str">
        <f>IF(AT327="","",TEXT(AT327,"mmmm yyyy"))</f>
        <v/>
      </c>
      <c r="AV327" s="94" t="str">
        <f>IF(C327="","",C327-WEEKDAY(C327,2)+1)</f>
        <v/>
      </c>
      <c r="AW327" s="94" t="str">
        <f>IF(AV327="","",AV327+6)</f>
        <v/>
      </c>
      <c r="AX327" s="93" t="str">
        <f>IF(AV327="","",TEXT(AV327,"dd/mm/yyyy")&amp;" - "&amp;TEXT(AW327,"dd/mm/yyyy"))</f>
        <v/>
      </c>
      <c r="AY327" s="93" t="str">
        <f>IF(B327="","",COUNTIFS($B$5:B327,B327,$AT$5:AT327,AT327))</f>
        <v/>
      </c>
      <c r="AZ327" s="93" t="str">
        <f>IF(B327="","",COUNTIFS($B$5:B327,B327,$AV$5:AV327,AV327))</f>
        <v/>
      </c>
      <c r="BA327" s="93" t="str">
        <f>IF(B327="","",TEXT(AY327,"00")&amp;"|"&amp;B327&amp;"|"&amp;TEXT(AT327,"yyyymmdd"))</f>
        <v/>
      </c>
      <c r="BB327" s="93" t="str">
        <f>IF(B327="","",TEXT(AZ327,"00")&amp;"|"&amp;B327&amp;"|"&amp;TEXT(AV327,"yyyymmdd"))</f>
        <v/>
      </c>
      <c r="BC327" s="93">
        <f>IF(OR(AQ327="YES",AQ327="Yes",AQ327="Y",AQ327=1),1,0)</f>
        <v>0</v>
      </c>
    </row>
    <row r="328" spans="1:55" ht="15" customHeight="1">
      <c r="A328" s="92"/>
      <c r="B328" s="93"/>
      <c r="C328" s="94"/>
      <c r="D328" s="95"/>
      <c r="E328" s="95"/>
      <c r="F328" s="93"/>
      <c r="G328" s="93"/>
      <c r="H328" s="93"/>
      <c r="I328" s="13"/>
      <c r="J328" s="93"/>
      <c r="K328" s="13"/>
      <c r="L328" s="93"/>
      <c r="M328" s="13"/>
      <c r="N328" s="93"/>
      <c r="O328" s="13"/>
      <c r="P328" s="93"/>
      <c r="Q328" s="21"/>
      <c r="R328" s="93"/>
      <c r="S328" s="21"/>
      <c r="T328" s="93"/>
      <c r="U328" s="13"/>
      <c r="V328" s="93"/>
      <c r="W328" s="13"/>
      <c r="X328" s="93"/>
      <c r="Y328" s="13"/>
      <c r="Z328" s="93"/>
      <c r="AA328" s="13"/>
      <c r="AB328" s="93"/>
      <c r="AC328" s="13"/>
      <c r="AD328" s="93"/>
      <c r="AE328" s="13"/>
      <c r="AF328" s="93"/>
      <c r="AG328" s="13"/>
      <c r="AH328" s="93"/>
      <c r="AI328" s="13"/>
      <c r="AJ328" s="93"/>
      <c r="AK328" s="13"/>
      <c r="AL328" s="93"/>
      <c r="AM328" s="13"/>
      <c r="AN328" s="93"/>
      <c r="AO328" s="13"/>
      <c r="AP328" s="93"/>
      <c r="AQ328" s="13"/>
      <c r="AR328" s="93"/>
      <c r="AS328" s="20">
        <f>SUM(H328,J328,L328,N328,P328,R328,T328,V328,X328,Z328,AB328,AD328,AF328,AH328,AJ328,AL328,AN328)</f>
        <v>0</v>
      </c>
      <c r="AT328" s="94" t="str">
        <f>IF(C328="","",DATE(YEAR(C328),MONTH(C328),1))</f>
        <v/>
      </c>
      <c r="AU328" s="93" t="str">
        <f>IF(AT328="","",TEXT(AT328,"mmmm yyyy"))</f>
        <v/>
      </c>
      <c r="AV328" s="94" t="str">
        <f>IF(C328="","",C328-WEEKDAY(C328,2)+1)</f>
        <v/>
      </c>
      <c r="AW328" s="94" t="str">
        <f>IF(AV328="","",AV328+6)</f>
        <v/>
      </c>
      <c r="AX328" s="93" t="str">
        <f>IF(AV328="","",TEXT(AV328,"dd/mm/yyyy")&amp;" - "&amp;TEXT(AW328,"dd/mm/yyyy"))</f>
        <v/>
      </c>
      <c r="AY328" s="93" t="str">
        <f>IF(B328="","",COUNTIFS($B$5:B328,B328,$AT$5:AT328,AT328))</f>
        <v/>
      </c>
      <c r="AZ328" s="93" t="str">
        <f>IF(B328="","",COUNTIFS($B$5:B328,B328,$AV$5:AV328,AV328))</f>
        <v/>
      </c>
      <c r="BA328" s="93" t="str">
        <f>IF(B328="","",TEXT(AY328,"00")&amp;"|"&amp;B328&amp;"|"&amp;TEXT(AT328,"yyyymmdd"))</f>
        <v/>
      </c>
      <c r="BB328" s="93" t="str">
        <f>IF(B328="","",TEXT(AZ328,"00")&amp;"|"&amp;B328&amp;"|"&amp;TEXT(AV328,"yyyymmdd"))</f>
        <v/>
      </c>
      <c r="BC328" s="93">
        <f>IF(OR(AQ328="YES",AQ328="Yes",AQ328="Y",AQ328=1),1,0)</f>
        <v>0</v>
      </c>
    </row>
    <row r="329" spans="1:55" ht="15" customHeight="1">
      <c r="A329" s="92"/>
      <c r="B329" s="93"/>
      <c r="C329" s="94"/>
      <c r="D329" s="95"/>
      <c r="E329" s="95"/>
      <c r="F329" s="93"/>
      <c r="G329" s="93"/>
      <c r="H329" s="93"/>
      <c r="I329" s="13"/>
      <c r="J329" s="93"/>
      <c r="K329" s="13"/>
      <c r="L329" s="93"/>
      <c r="M329" s="13"/>
      <c r="N329" s="93"/>
      <c r="O329" s="13"/>
      <c r="P329" s="93"/>
      <c r="Q329" s="21"/>
      <c r="R329" s="93"/>
      <c r="S329" s="21"/>
      <c r="T329" s="93"/>
      <c r="U329" s="13"/>
      <c r="V329" s="93"/>
      <c r="W329" s="13"/>
      <c r="X329" s="93"/>
      <c r="Y329" s="13"/>
      <c r="Z329" s="93"/>
      <c r="AA329" s="13"/>
      <c r="AB329" s="93"/>
      <c r="AC329" s="13"/>
      <c r="AD329" s="93"/>
      <c r="AE329" s="13"/>
      <c r="AF329" s="93"/>
      <c r="AG329" s="13"/>
      <c r="AH329" s="93"/>
      <c r="AI329" s="13"/>
      <c r="AJ329" s="93"/>
      <c r="AK329" s="13"/>
      <c r="AL329" s="93"/>
      <c r="AM329" s="13"/>
      <c r="AN329" s="93"/>
      <c r="AO329" s="13"/>
      <c r="AP329" s="93"/>
      <c r="AQ329" s="13"/>
      <c r="AR329" s="93"/>
      <c r="AS329" s="20">
        <f>SUM(H329,J329,L329,N329,P329,R329,T329,V329,X329,Z329,AB329,AD329,AF329,AH329,AJ329,AL329,AN329)</f>
        <v>0</v>
      </c>
      <c r="AT329" s="94" t="str">
        <f>IF(C329="","",DATE(YEAR(C329),MONTH(C329),1))</f>
        <v/>
      </c>
      <c r="AU329" s="93" t="str">
        <f>IF(AT329="","",TEXT(AT329,"mmmm yyyy"))</f>
        <v/>
      </c>
      <c r="AV329" s="94" t="str">
        <f>IF(C329="","",C329-WEEKDAY(C329,2)+1)</f>
        <v/>
      </c>
      <c r="AW329" s="94" t="str">
        <f>IF(AV329="","",AV329+6)</f>
        <v/>
      </c>
      <c r="AX329" s="93" t="str">
        <f>IF(AV329="","",TEXT(AV329,"dd/mm/yyyy")&amp;" - "&amp;TEXT(AW329,"dd/mm/yyyy"))</f>
        <v/>
      </c>
      <c r="AY329" s="93" t="str">
        <f>IF(B329="","",COUNTIFS($B$5:B329,B329,$AT$5:AT329,AT329))</f>
        <v/>
      </c>
      <c r="AZ329" s="93" t="str">
        <f>IF(B329="","",COUNTIFS($B$5:B329,B329,$AV$5:AV329,AV329))</f>
        <v/>
      </c>
      <c r="BA329" s="93" t="str">
        <f>IF(B329="","",TEXT(AY329,"00")&amp;"|"&amp;B329&amp;"|"&amp;TEXT(AT329,"yyyymmdd"))</f>
        <v/>
      </c>
      <c r="BB329" s="93" t="str">
        <f>IF(B329="","",TEXT(AZ329,"00")&amp;"|"&amp;B329&amp;"|"&amp;TEXT(AV329,"yyyymmdd"))</f>
        <v/>
      </c>
      <c r="BC329" s="93">
        <f>IF(OR(AQ329="YES",AQ329="Yes",AQ329="Y",AQ329=1),1,0)</f>
        <v>0</v>
      </c>
    </row>
    <row r="330" spans="1:55" ht="15" customHeight="1">
      <c r="A330" s="92"/>
      <c r="B330" s="93"/>
      <c r="C330" s="94"/>
      <c r="D330" s="95"/>
      <c r="E330" s="95"/>
      <c r="F330" s="93"/>
      <c r="G330" s="93"/>
      <c r="H330" s="93"/>
      <c r="I330" s="13"/>
      <c r="J330" s="93"/>
      <c r="K330" s="13"/>
      <c r="L330" s="93"/>
      <c r="M330" s="13"/>
      <c r="N330" s="93"/>
      <c r="O330" s="13"/>
      <c r="P330" s="93"/>
      <c r="Q330" s="21"/>
      <c r="R330" s="93"/>
      <c r="S330" s="21"/>
      <c r="T330" s="93"/>
      <c r="U330" s="13"/>
      <c r="V330" s="93"/>
      <c r="W330" s="13"/>
      <c r="X330" s="93"/>
      <c r="Y330" s="13"/>
      <c r="Z330" s="93"/>
      <c r="AA330" s="13"/>
      <c r="AB330" s="93"/>
      <c r="AC330" s="13"/>
      <c r="AD330" s="93"/>
      <c r="AE330" s="13"/>
      <c r="AF330" s="93"/>
      <c r="AG330" s="13"/>
      <c r="AH330" s="93"/>
      <c r="AI330" s="13"/>
      <c r="AJ330" s="93"/>
      <c r="AK330" s="13"/>
      <c r="AL330" s="93"/>
      <c r="AM330" s="13"/>
      <c r="AN330" s="93"/>
      <c r="AO330" s="13"/>
      <c r="AP330" s="93"/>
      <c r="AQ330" s="13"/>
      <c r="AR330" s="93"/>
      <c r="AS330" s="20">
        <f>SUM(H330,J330,L330,N330,P330,R330,T330,V330,X330,Z330,AB330,AD330,AF330,AH330,AJ330,AL330,AN330)</f>
        <v>0</v>
      </c>
      <c r="AT330" s="94" t="str">
        <f>IF(C330="","",DATE(YEAR(C330),MONTH(C330),1))</f>
        <v/>
      </c>
      <c r="AU330" s="93" t="str">
        <f>IF(AT330="","",TEXT(AT330,"mmmm yyyy"))</f>
        <v/>
      </c>
      <c r="AV330" s="94" t="str">
        <f>IF(C330="","",C330-WEEKDAY(C330,2)+1)</f>
        <v/>
      </c>
      <c r="AW330" s="94" t="str">
        <f>IF(AV330="","",AV330+6)</f>
        <v/>
      </c>
      <c r="AX330" s="93" t="str">
        <f>IF(AV330="","",TEXT(AV330,"dd/mm/yyyy")&amp;" - "&amp;TEXT(AW330,"dd/mm/yyyy"))</f>
        <v/>
      </c>
      <c r="AY330" s="93" t="str">
        <f>IF(B330="","",COUNTIFS($B$5:B330,B330,$AT$5:AT330,AT330))</f>
        <v/>
      </c>
      <c r="AZ330" s="93" t="str">
        <f>IF(B330="","",COUNTIFS($B$5:B330,B330,$AV$5:AV330,AV330))</f>
        <v/>
      </c>
      <c r="BA330" s="93" t="str">
        <f>IF(B330="","",TEXT(AY330,"00")&amp;"|"&amp;B330&amp;"|"&amp;TEXT(AT330,"yyyymmdd"))</f>
        <v/>
      </c>
      <c r="BB330" s="93" t="str">
        <f>IF(B330="","",TEXT(AZ330,"00")&amp;"|"&amp;B330&amp;"|"&amp;TEXT(AV330,"yyyymmdd"))</f>
        <v/>
      </c>
      <c r="BC330" s="93">
        <f>IF(OR(AQ330="YES",AQ330="Yes",AQ330="Y",AQ330=1),1,0)</f>
        <v>0</v>
      </c>
    </row>
    <row r="331" spans="1:55" ht="15" customHeight="1">
      <c r="A331" s="92"/>
      <c r="B331" s="93"/>
      <c r="C331" s="94"/>
      <c r="D331" s="95"/>
      <c r="E331" s="95"/>
      <c r="F331" s="93"/>
      <c r="G331" s="93"/>
      <c r="H331" s="93"/>
      <c r="I331" s="13"/>
      <c r="J331" s="93"/>
      <c r="K331" s="13"/>
      <c r="L331" s="93"/>
      <c r="M331" s="13"/>
      <c r="N331" s="93"/>
      <c r="O331" s="13"/>
      <c r="P331" s="93"/>
      <c r="Q331" s="21"/>
      <c r="R331" s="93"/>
      <c r="S331" s="21"/>
      <c r="T331" s="93"/>
      <c r="U331" s="13"/>
      <c r="V331" s="93"/>
      <c r="W331" s="13"/>
      <c r="X331" s="93"/>
      <c r="Y331" s="13"/>
      <c r="Z331" s="93"/>
      <c r="AA331" s="13"/>
      <c r="AB331" s="93"/>
      <c r="AC331" s="13"/>
      <c r="AD331" s="93"/>
      <c r="AE331" s="13"/>
      <c r="AF331" s="93"/>
      <c r="AG331" s="13"/>
      <c r="AH331" s="93"/>
      <c r="AI331" s="13"/>
      <c r="AJ331" s="93"/>
      <c r="AK331" s="13"/>
      <c r="AL331" s="93"/>
      <c r="AM331" s="13"/>
      <c r="AN331" s="93"/>
      <c r="AO331" s="13"/>
      <c r="AP331" s="93"/>
      <c r="AQ331" s="13"/>
      <c r="AR331" s="93"/>
      <c r="AS331" s="20">
        <f>SUM(H331,J331,L331,N331,P331,R331,T331,V331,X331,Z331,AB331,AD331,AF331,AH331,AJ331,AL331,AN331)</f>
        <v>0</v>
      </c>
      <c r="AT331" s="94" t="str">
        <f>IF(C331="","",DATE(YEAR(C331),MONTH(C331),1))</f>
        <v/>
      </c>
      <c r="AU331" s="93" t="str">
        <f>IF(AT331="","",TEXT(AT331,"mmmm yyyy"))</f>
        <v/>
      </c>
      <c r="AV331" s="94" t="str">
        <f>IF(C331="","",C331-WEEKDAY(C331,2)+1)</f>
        <v/>
      </c>
      <c r="AW331" s="94" t="str">
        <f>IF(AV331="","",AV331+6)</f>
        <v/>
      </c>
      <c r="AX331" s="93" t="str">
        <f>IF(AV331="","",TEXT(AV331,"dd/mm/yyyy")&amp;" - "&amp;TEXT(AW331,"dd/mm/yyyy"))</f>
        <v/>
      </c>
      <c r="AY331" s="93" t="str">
        <f>IF(B331="","",COUNTIFS($B$5:B331,B331,$AT$5:AT331,AT331))</f>
        <v/>
      </c>
      <c r="AZ331" s="93" t="str">
        <f>IF(B331="","",COUNTIFS($B$5:B331,B331,$AV$5:AV331,AV331))</f>
        <v/>
      </c>
      <c r="BA331" s="93" t="str">
        <f>IF(B331="","",TEXT(AY331,"00")&amp;"|"&amp;B331&amp;"|"&amp;TEXT(AT331,"yyyymmdd"))</f>
        <v/>
      </c>
      <c r="BB331" s="93" t="str">
        <f>IF(B331="","",TEXT(AZ331,"00")&amp;"|"&amp;B331&amp;"|"&amp;TEXT(AV331,"yyyymmdd"))</f>
        <v/>
      </c>
      <c r="BC331" s="93">
        <f>IF(OR(AQ331="YES",AQ331="Yes",AQ331="Y",AQ331=1),1,0)</f>
        <v>0</v>
      </c>
    </row>
    <row r="332" spans="1:55" ht="15" customHeight="1">
      <c r="A332" s="92"/>
      <c r="B332" s="93"/>
      <c r="C332" s="94"/>
      <c r="D332" s="95"/>
      <c r="E332" s="95"/>
      <c r="F332" s="93"/>
      <c r="G332" s="93"/>
      <c r="H332" s="93"/>
      <c r="I332" s="13"/>
      <c r="J332" s="93"/>
      <c r="K332" s="13"/>
      <c r="L332" s="93"/>
      <c r="M332" s="13"/>
      <c r="N332" s="93"/>
      <c r="O332" s="13"/>
      <c r="P332" s="93"/>
      <c r="Q332" s="21"/>
      <c r="R332" s="93"/>
      <c r="S332" s="21"/>
      <c r="T332" s="93"/>
      <c r="U332" s="13"/>
      <c r="V332" s="93"/>
      <c r="W332" s="13"/>
      <c r="X332" s="93"/>
      <c r="Y332" s="13"/>
      <c r="Z332" s="93"/>
      <c r="AA332" s="13"/>
      <c r="AB332" s="93"/>
      <c r="AC332" s="13"/>
      <c r="AD332" s="93"/>
      <c r="AE332" s="13"/>
      <c r="AF332" s="93"/>
      <c r="AG332" s="13"/>
      <c r="AH332" s="93"/>
      <c r="AI332" s="13"/>
      <c r="AJ332" s="93"/>
      <c r="AK332" s="13"/>
      <c r="AL332" s="93"/>
      <c r="AM332" s="13"/>
      <c r="AN332" s="93"/>
      <c r="AO332" s="13"/>
      <c r="AP332" s="93"/>
      <c r="AQ332" s="13"/>
      <c r="AR332" s="93"/>
      <c r="AS332" s="20">
        <f>SUM(H332,J332,L332,N332,P332,R332,T332,V332,X332,Z332,AB332,AD332,AF332,AH332,AJ332,AL332,AN332)</f>
        <v>0</v>
      </c>
      <c r="AT332" s="94" t="str">
        <f>IF(C332="","",DATE(YEAR(C332),MONTH(C332),1))</f>
        <v/>
      </c>
      <c r="AU332" s="93" t="str">
        <f>IF(AT332="","",TEXT(AT332,"mmmm yyyy"))</f>
        <v/>
      </c>
      <c r="AV332" s="94" t="str">
        <f>IF(C332="","",C332-WEEKDAY(C332,2)+1)</f>
        <v/>
      </c>
      <c r="AW332" s="94" t="str">
        <f>IF(AV332="","",AV332+6)</f>
        <v/>
      </c>
      <c r="AX332" s="93" t="str">
        <f>IF(AV332="","",TEXT(AV332,"dd/mm/yyyy")&amp;" - "&amp;TEXT(AW332,"dd/mm/yyyy"))</f>
        <v/>
      </c>
      <c r="AY332" s="93" t="str">
        <f>IF(B332="","",COUNTIFS($B$5:B332,B332,$AT$5:AT332,AT332))</f>
        <v/>
      </c>
      <c r="AZ332" s="93" t="str">
        <f>IF(B332="","",COUNTIFS($B$5:B332,B332,$AV$5:AV332,AV332))</f>
        <v/>
      </c>
      <c r="BA332" s="93" t="str">
        <f>IF(B332="","",TEXT(AY332,"00")&amp;"|"&amp;B332&amp;"|"&amp;TEXT(AT332,"yyyymmdd"))</f>
        <v/>
      </c>
      <c r="BB332" s="93" t="str">
        <f>IF(B332="","",TEXT(AZ332,"00")&amp;"|"&amp;B332&amp;"|"&amp;TEXT(AV332,"yyyymmdd"))</f>
        <v/>
      </c>
      <c r="BC332" s="93">
        <f>IF(OR(AQ332="YES",AQ332="Yes",AQ332="Y",AQ332=1),1,0)</f>
        <v>0</v>
      </c>
    </row>
    <row r="333" spans="1:55" ht="15" customHeight="1">
      <c r="A333" s="92"/>
      <c r="B333" s="93"/>
      <c r="C333" s="94"/>
      <c r="D333" s="95"/>
      <c r="E333" s="95"/>
      <c r="F333" s="93"/>
      <c r="G333" s="93"/>
      <c r="H333" s="93"/>
      <c r="I333" s="13"/>
      <c r="J333" s="93"/>
      <c r="K333" s="13"/>
      <c r="L333" s="93"/>
      <c r="M333" s="13"/>
      <c r="N333" s="93"/>
      <c r="O333" s="13"/>
      <c r="P333" s="93"/>
      <c r="Q333" s="21"/>
      <c r="R333" s="93"/>
      <c r="S333" s="21"/>
      <c r="T333" s="93"/>
      <c r="U333" s="13"/>
      <c r="V333" s="93"/>
      <c r="W333" s="13"/>
      <c r="X333" s="93"/>
      <c r="Y333" s="13"/>
      <c r="Z333" s="93"/>
      <c r="AA333" s="13"/>
      <c r="AB333" s="93"/>
      <c r="AC333" s="13"/>
      <c r="AD333" s="93"/>
      <c r="AE333" s="13"/>
      <c r="AF333" s="93"/>
      <c r="AG333" s="13"/>
      <c r="AH333" s="93"/>
      <c r="AI333" s="13"/>
      <c r="AJ333" s="93"/>
      <c r="AK333" s="13"/>
      <c r="AL333" s="93"/>
      <c r="AM333" s="13"/>
      <c r="AN333" s="93"/>
      <c r="AO333" s="13"/>
      <c r="AP333" s="93"/>
      <c r="AQ333" s="13"/>
      <c r="AR333" s="93"/>
      <c r="AS333" s="20">
        <f>SUM(H333,J333,L333,N333,P333,R333,T333,V333,X333,Z333,AB333,AD333,AF333,AH333,AJ333,AL333,AN333)</f>
        <v>0</v>
      </c>
      <c r="AT333" s="94" t="str">
        <f>IF(C333="","",DATE(YEAR(C333),MONTH(C333),1))</f>
        <v/>
      </c>
      <c r="AU333" s="93" t="str">
        <f>IF(AT333="","",TEXT(AT333,"mmmm yyyy"))</f>
        <v/>
      </c>
      <c r="AV333" s="94" t="str">
        <f>IF(C333="","",C333-WEEKDAY(C333,2)+1)</f>
        <v/>
      </c>
      <c r="AW333" s="94" t="str">
        <f>IF(AV333="","",AV333+6)</f>
        <v/>
      </c>
      <c r="AX333" s="93" t="str">
        <f>IF(AV333="","",TEXT(AV333,"dd/mm/yyyy")&amp;" - "&amp;TEXT(AW333,"dd/mm/yyyy"))</f>
        <v/>
      </c>
      <c r="AY333" s="93" t="str">
        <f>IF(B333="","",COUNTIFS($B$5:B333,B333,$AT$5:AT333,AT333))</f>
        <v/>
      </c>
      <c r="AZ333" s="93" t="str">
        <f>IF(B333="","",COUNTIFS($B$5:B333,B333,$AV$5:AV333,AV333))</f>
        <v/>
      </c>
      <c r="BA333" s="93" t="str">
        <f>IF(B333="","",TEXT(AY333,"00")&amp;"|"&amp;B333&amp;"|"&amp;TEXT(AT333,"yyyymmdd"))</f>
        <v/>
      </c>
      <c r="BB333" s="93" t="str">
        <f>IF(B333="","",TEXT(AZ333,"00")&amp;"|"&amp;B333&amp;"|"&amp;TEXT(AV333,"yyyymmdd"))</f>
        <v/>
      </c>
      <c r="BC333" s="93">
        <f>IF(OR(AQ333="YES",AQ333="Yes",AQ333="Y",AQ333=1),1,0)</f>
        <v>0</v>
      </c>
    </row>
    <row r="334" spans="1:55" ht="15" customHeight="1">
      <c r="A334" s="92"/>
      <c r="B334" s="93"/>
      <c r="C334" s="94"/>
      <c r="D334" s="95"/>
      <c r="E334" s="95"/>
      <c r="F334" s="93"/>
      <c r="G334" s="93"/>
      <c r="H334" s="93"/>
      <c r="I334" s="13"/>
      <c r="J334" s="93"/>
      <c r="K334" s="13"/>
      <c r="L334" s="93"/>
      <c r="M334" s="13"/>
      <c r="N334" s="93"/>
      <c r="O334" s="13"/>
      <c r="P334" s="93"/>
      <c r="Q334" s="21"/>
      <c r="R334" s="93"/>
      <c r="S334" s="21"/>
      <c r="T334" s="93"/>
      <c r="U334" s="13"/>
      <c r="V334" s="93"/>
      <c r="W334" s="13"/>
      <c r="X334" s="93"/>
      <c r="Y334" s="13"/>
      <c r="Z334" s="93"/>
      <c r="AA334" s="13"/>
      <c r="AB334" s="93"/>
      <c r="AC334" s="13"/>
      <c r="AD334" s="93"/>
      <c r="AE334" s="13"/>
      <c r="AF334" s="93"/>
      <c r="AG334" s="13"/>
      <c r="AH334" s="93"/>
      <c r="AI334" s="13"/>
      <c r="AJ334" s="93"/>
      <c r="AK334" s="13"/>
      <c r="AL334" s="93"/>
      <c r="AM334" s="13"/>
      <c r="AN334" s="93"/>
      <c r="AO334" s="13"/>
      <c r="AP334" s="93"/>
      <c r="AQ334" s="13"/>
      <c r="AR334" s="93"/>
      <c r="AS334" s="20">
        <f>SUM(H334,J334,L334,N334,P334,R334,T334,V334,X334,Z334,AB334,AD334,AF334,AH334,AJ334,AL334,AN334)</f>
        <v>0</v>
      </c>
      <c r="AT334" s="94" t="str">
        <f>IF(C334="","",DATE(YEAR(C334),MONTH(C334),1))</f>
        <v/>
      </c>
      <c r="AU334" s="93" t="str">
        <f>IF(AT334="","",TEXT(AT334,"mmmm yyyy"))</f>
        <v/>
      </c>
      <c r="AV334" s="94" t="str">
        <f>IF(C334="","",C334-WEEKDAY(C334,2)+1)</f>
        <v/>
      </c>
      <c r="AW334" s="94" t="str">
        <f>IF(AV334="","",AV334+6)</f>
        <v/>
      </c>
      <c r="AX334" s="93" t="str">
        <f>IF(AV334="","",TEXT(AV334,"dd/mm/yyyy")&amp;" - "&amp;TEXT(AW334,"dd/mm/yyyy"))</f>
        <v/>
      </c>
      <c r="AY334" s="93" t="str">
        <f>IF(B334="","",COUNTIFS($B$5:B334,B334,$AT$5:AT334,AT334))</f>
        <v/>
      </c>
      <c r="AZ334" s="93" t="str">
        <f>IF(B334="","",COUNTIFS($B$5:B334,B334,$AV$5:AV334,AV334))</f>
        <v/>
      </c>
      <c r="BA334" s="93" t="str">
        <f>IF(B334="","",TEXT(AY334,"00")&amp;"|"&amp;B334&amp;"|"&amp;TEXT(AT334,"yyyymmdd"))</f>
        <v/>
      </c>
      <c r="BB334" s="93" t="str">
        <f>IF(B334="","",TEXT(AZ334,"00")&amp;"|"&amp;B334&amp;"|"&amp;TEXT(AV334,"yyyymmdd"))</f>
        <v/>
      </c>
      <c r="BC334" s="93">
        <f>IF(OR(AQ334="YES",AQ334="Yes",AQ334="Y",AQ334=1),1,0)</f>
        <v>0</v>
      </c>
    </row>
    <row r="335" spans="1:55" ht="15" customHeight="1">
      <c r="A335" s="92"/>
      <c r="B335" s="93"/>
      <c r="C335" s="94"/>
      <c r="D335" s="95"/>
      <c r="E335" s="95"/>
      <c r="F335" s="93"/>
      <c r="G335" s="93"/>
      <c r="H335" s="93"/>
      <c r="I335" s="13"/>
      <c r="J335" s="93"/>
      <c r="K335" s="13"/>
      <c r="L335" s="93"/>
      <c r="M335" s="13"/>
      <c r="N335" s="93"/>
      <c r="O335" s="13"/>
      <c r="P335" s="93"/>
      <c r="Q335" s="21"/>
      <c r="R335" s="93"/>
      <c r="S335" s="21"/>
      <c r="T335" s="93"/>
      <c r="U335" s="13"/>
      <c r="V335" s="93"/>
      <c r="W335" s="13"/>
      <c r="X335" s="93"/>
      <c r="Y335" s="13"/>
      <c r="Z335" s="93"/>
      <c r="AA335" s="13"/>
      <c r="AB335" s="93"/>
      <c r="AC335" s="13"/>
      <c r="AD335" s="93"/>
      <c r="AE335" s="13"/>
      <c r="AF335" s="93"/>
      <c r="AG335" s="13"/>
      <c r="AH335" s="93"/>
      <c r="AI335" s="13"/>
      <c r="AJ335" s="93"/>
      <c r="AK335" s="13"/>
      <c r="AL335" s="93"/>
      <c r="AM335" s="13"/>
      <c r="AN335" s="93"/>
      <c r="AO335" s="13"/>
      <c r="AP335" s="93"/>
      <c r="AQ335" s="13"/>
      <c r="AR335" s="93"/>
      <c r="AS335" s="20">
        <f>SUM(H335,J335,L335,N335,P335,R335,T335,V335,X335,Z335,AB335,AD335,AF335,AH335,AJ335,AL335,AN335)</f>
        <v>0</v>
      </c>
      <c r="AT335" s="94" t="str">
        <f>IF(C335="","",DATE(YEAR(C335),MONTH(C335),1))</f>
        <v/>
      </c>
      <c r="AU335" s="93" t="str">
        <f>IF(AT335="","",TEXT(AT335,"mmmm yyyy"))</f>
        <v/>
      </c>
      <c r="AV335" s="94" t="str">
        <f>IF(C335="","",C335-WEEKDAY(C335,2)+1)</f>
        <v/>
      </c>
      <c r="AW335" s="94" t="str">
        <f>IF(AV335="","",AV335+6)</f>
        <v/>
      </c>
      <c r="AX335" s="93" t="str">
        <f>IF(AV335="","",TEXT(AV335,"dd/mm/yyyy")&amp;" - "&amp;TEXT(AW335,"dd/mm/yyyy"))</f>
        <v/>
      </c>
      <c r="AY335" s="93" t="str">
        <f>IF(B335="","",COUNTIFS($B$5:B335,B335,$AT$5:AT335,AT335))</f>
        <v/>
      </c>
      <c r="AZ335" s="93" t="str">
        <f>IF(B335="","",COUNTIFS($B$5:B335,B335,$AV$5:AV335,AV335))</f>
        <v/>
      </c>
      <c r="BA335" s="93" t="str">
        <f>IF(B335="","",TEXT(AY335,"00")&amp;"|"&amp;B335&amp;"|"&amp;TEXT(AT335,"yyyymmdd"))</f>
        <v/>
      </c>
      <c r="BB335" s="93" t="str">
        <f>IF(B335="","",TEXT(AZ335,"00")&amp;"|"&amp;B335&amp;"|"&amp;TEXT(AV335,"yyyymmdd"))</f>
        <v/>
      </c>
      <c r="BC335" s="93">
        <f>IF(OR(AQ335="YES",AQ335="Yes",AQ335="Y",AQ335=1),1,0)</f>
        <v>0</v>
      </c>
    </row>
    <row r="336" spans="1:55" ht="15" customHeight="1">
      <c r="A336" s="92"/>
      <c r="B336" s="93"/>
      <c r="C336" s="94"/>
      <c r="D336" s="95"/>
      <c r="E336" s="95"/>
      <c r="F336" s="93"/>
      <c r="G336" s="93"/>
      <c r="H336" s="93"/>
      <c r="I336" s="13"/>
      <c r="J336" s="93"/>
      <c r="K336" s="13"/>
      <c r="L336" s="93"/>
      <c r="M336" s="13"/>
      <c r="N336" s="93"/>
      <c r="O336" s="13"/>
      <c r="P336" s="93"/>
      <c r="Q336" s="21"/>
      <c r="R336" s="93"/>
      <c r="S336" s="21"/>
      <c r="T336" s="93"/>
      <c r="U336" s="13"/>
      <c r="V336" s="93"/>
      <c r="W336" s="13"/>
      <c r="X336" s="93"/>
      <c r="Y336" s="13"/>
      <c r="Z336" s="93"/>
      <c r="AA336" s="13"/>
      <c r="AB336" s="93"/>
      <c r="AC336" s="13"/>
      <c r="AD336" s="93"/>
      <c r="AE336" s="13"/>
      <c r="AF336" s="93"/>
      <c r="AG336" s="13"/>
      <c r="AH336" s="93"/>
      <c r="AI336" s="13"/>
      <c r="AJ336" s="93"/>
      <c r="AK336" s="13"/>
      <c r="AL336" s="93"/>
      <c r="AM336" s="13"/>
      <c r="AN336" s="93"/>
      <c r="AO336" s="13"/>
      <c r="AP336" s="93"/>
      <c r="AQ336" s="13"/>
      <c r="AR336" s="93"/>
      <c r="AS336" s="20">
        <f>SUM(H336,J336,L336,N336,P336,R336,T336,V336,X336,Z336,AB336,AD336,AF336,AH336,AJ336,AL336,AN336)</f>
        <v>0</v>
      </c>
      <c r="AT336" s="94" t="str">
        <f>IF(C336="","",DATE(YEAR(C336),MONTH(C336),1))</f>
        <v/>
      </c>
      <c r="AU336" s="93" t="str">
        <f>IF(AT336="","",TEXT(AT336,"mmmm yyyy"))</f>
        <v/>
      </c>
      <c r="AV336" s="94" t="str">
        <f>IF(C336="","",C336-WEEKDAY(C336,2)+1)</f>
        <v/>
      </c>
      <c r="AW336" s="94" t="str">
        <f>IF(AV336="","",AV336+6)</f>
        <v/>
      </c>
      <c r="AX336" s="93" t="str">
        <f>IF(AV336="","",TEXT(AV336,"dd/mm/yyyy")&amp;" - "&amp;TEXT(AW336,"dd/mm/yyyy"))</f>
        <v/>
      </c>
      <c r="AY336" s="93" t="str">
        <f>IF(B336="","",COUNTIFS($B$5:B336,B336,$AT$5:AT336,AT336))</f>
        <v/>
      </c>
      <c r="AZ336" s="93" t="str">
        <f>IF(B336="","",COUNTIFS($B$5:B336,B336,$AV$5:AV336,AV336))</f>
        <v/>
      </c>
      <c r="BA336" s="93" t="str">
        <f>IF(B336="","",TEXT(AY336,"00")&amp;"|"&amp;B336&amp;"|"&amp;TEXT(AT336,"yyyymmdd"))</f>
        <v/>
      </c>
      <c r="BB336" s="93" t="str">
        <f>IF(B336="","",TEXT(AZ336,"00")&amp;"|"&amp;B336&amp;"|"&amp;TEXT(AV336,"yyyymmdd"))</f>
        <v/>
      </c>
      <c r="BC336" s="93">
        <f>IF(OR(AQ336="YES",AQ336="Yes",AQ336="Y",AQ336=1),1,0)</f>
        <v>0</v>
      </c>
    </row>
    <row r="337" spans="1:55" ht="15" customHeight="1">
      <c r="A337" s="92"/>
      <c r="B337" s="93"/>
      <c r="C337" s="94"/>
      <c r="D337" s="95"/>
      <c r="E337" s="95"/>
      <c r="F337" s="93"/>
      <c r="G337" s="93"/>
      <c r="H337" s="93"/>
      <c r="I337" s="13"/>
      <c r="J337" s="93"/>
      <c r="K337" s="13"/>
      <c r="L337" s="93"/>
      <c r="M337" s="13"/>
      <c r="N337" s="93"/>
      <c r="O337" s="13"/>
      <c r="P337" s="93"/>
      <c r="Q337" s="21"/>
      <c r="R337" s="93"/>
      <c r="S337" s="21"/>
      <c r="T337" s="93"/>
      <c r="U337" s="13"/>
      <c r="V337" s="93"/>
      <c r="W337" s="13"/>
      <c r="X337" s="93"/>
      <c r="Y337" s="13"/>
      <c r="Z337" s="93"/>
      <c r="AA337" s="13"/>
      <c r="AB337" s="93"/>
      <c r="AC337" s="13"/>
      <c r="AD337" s="93"/>
      <c r="AE337" s="13"/>
      <c r="AF337" s="93"/>
      <c r="AG337" s="13"/>
      <c r="AH337" s="93"/>
      <c r="AI337" s="13"/>
      <c r="AJ337" s="93"/>
      <c r="AK337" s="13"/>
      <c r="AL337" s="93"/>
      <c r="AM337" s="13"/>
      <c r="AN337" s="93"/>
      <c r="AO337" s="13"/>
      <c r="AP337" s="93"/>
      <c r="AQ337" s="13"/>
      <c r="AR337" s="93"/>
      <c r="AS337" s="20">
        <f>SUM(H337,J337,L337,N337,P337,R337,T337,V337,X337,Z337,AB337,AD337,AF337,AH337,AJ337,AL337,AN337)</f>
        <v>0</v>
      </c>
      <c r="AT337" s="94" t="str">
        <f>IF(C337="","",DATE(YEAR(C337),MONTH(C337),1))</f>
        <v/>
      </c>
      <c r="AU337" s="93" t="str">
        <f>IF(AT337="","",TEXT(AT337,"mmmm yyyy"))</f>
        <v/>
      </c>
      <c r="AV337" s="94" t="str">
        <f>IF(C337="","",C337-WEEKDAY(C337,2)+1)</f>
        <v/>
      </c>
      <c r="AW337" s="94" t="str">
        <f>IF(AV337="","",AV337+6)</f>
        <v/>
      </c>
      <c r="AX337" s="93" t="str">
        <f>IF(AV337="","",TEXT(AV337,"dd/mm/yyyy")&amp;" - "&amp;TEXT(AW337,"dd/mm/yyyy"))</f>
        <v/>
      </c>
      <c r="AY337" s="93" t="str">
        <f>IF(B337="","",COUNTIFS($B$5:B337,B337,$AT$5:AT337,AT337))</f>
        <v/>
      </c>
      <c r="AZ337" s="93" t="str">
        <f>IF(B337="","",COUNTIFS($B$5:B337,B337,$AV$5:AV337,AV337))</f>
        <v/>
      </c>
      <c r="BA337" s="93" t="str">
        <f>IF(B337="","",TEXT(AY337,"00")&amp;"|"&amp;B337&amp;"|"&amp;TEXT(AT337,"yyyymmdd"))</f>
        <v/>
      </c>
      <c r="BB337" s="93" t="str">
        <f>IF(B337="","",TEXT(AZ337,"00")&amp;"|"&amp;B337&amp;"|"&amp;TEXT(AV337,"yyyymmdd"))</f>
        <v/>
      </c>
      <c r="BC337" s="93">
        <f>IF(OR(AQ337="YES",AQ337="Yes",AQ337="Y",AQ337=1),1,0)</f>
        <v>0</v>
      </c>
    </row>
    <row r="338" spans="1:55" ht="15" customHeight="1">
      <c r="A338" s="92"/>
      <c r="B338" s="93"/>
      <c r="C338" s="94"/>
      <c r="D338" s="95"/>
      <c r="E338" s="95"/>
      <c r="F338" s="93"/>
      <c r="G338" s="93"/>
      <c r="H338" s="93"/>
      <c r="I338" s="13"/>
      <c r="J338" s="93"/>
      <c r="K338" s="13"/>
      <c r="L338" s="93"/>
      <c r="M338" s="13"/>
      <c r="N338" s="93"/>
      <c r="O338" s="13"/>
      <c r="P338" s="93"/>
      <c r="Q338" s="21"/>
      <c r="R338" s="93"/>
      <c r="S338" s="21"/>
      <c r="T338" s="93"/>
      <c r="U338" s="13"/>
      <c r="V338" s="93"/>
      <c r="W338" s="13"/>
      <c r="X338" s="93"/>
      <c r="Y338" s="13"/>
      <c r="Z338" s="93"/>
      <c r="AA338" s="13"/>
      <c r="AB338" s="93"/>
      <c r="AC338" s="13"/>
      <c r="AD338" s="93"/>
      <c r="AE338" s="13"/>
      <c r="AF338" s="93"/>
      <c r="AG338" s="13"/>
      <c r="AH338" s="93"/>
      <c r="AI338" s="13"/>
      <c r="AJ338" s="93"/>
      <c r="AK338" s="13"/>
      <c r="AL338" s="93"/>
      <c r="AM338" s="13"/>
      <c r="AN338" s="93"/>
      <c r="AO338" s="13"/>
      <c r="AP338" s="93"/>
      <c r="AQ338" s="13"/>
      <c r="AR338" s="93"/>
      <c r="AS338" s="20">
        <f>SUM(H338,J338,L338,N338,P338,R338,T338,V338,X338,Z338,AB338,AD338,AF338,AH338,AJ338,AL338,AN338)</f>
        <v>0</v>
      </c>
      <c r="AT338" s="94" t="str">
        <f>IF(C338="","",DATE(YEAR(C338),MONTH(C338),1))</f>
        <v/>
      </c>
      <c r="AU338" s="93" t="str">
        <f>IF(AT338="","",TEXT(AT338,"mmmm yyyy"))</f>
        <v/>
      </c>
      <c r="AV338" s="94" t="str">
        <f>IF(C338="","",C338-WEEKDAY(C338,2)+1)</f>
        <v/>
      </c>
      <c r="AW338" s="94" t="str">
        <f>IF(AV338="","",AV338+6)</f>
        <v/>
      </c>
      <c r="AX338" s="93" t="str">
        <f>IF(AV338="","",TEXT(AV338,"dd/mm/yyyy")&amp;" - "&amp;TEXT(AW338,"dd/mm/yyyy"))</f>
        <v/>
      </c>
      <c r="AY338" s="93" t="str">
        <f>IF(B338="","",COUNTIFS($B$5:B338,B338,$AT$5:AT338,AT338))</f>
        <v/>
      </c>
      <c r="AZ338" s="93" t="str">
        <f>IF(B338="","",COUNTIFS($B$5:B338,B338,$AV$5:AV338,AV338))</f>
        <v/>
      </c>
      <c r="BA338" s="93" t="str">
        <f>IF(B338="","",TEXT(AY338,"00")&amp;"|"&amp;B338&amp;"|"&amp;TEXT(AT338,"yyyymmdd"))</f>
        <v/>
      </c>
      <c r="BB338" s="93" t="str">
        <f>IF(B338="","",TEXT(AZ338,"00")&amp;"|"&amp;B338&amp;"|"&amp;TEXT(AV338,"yyyymmdd"))</f>
        <v/>
      </c>
      <c r="BC338" s="93">
        <f>IF(OR(AQ338="YES",AQ338="Yes",AQ338="Y",AQ338=1),1,0)</f>
        <v>0</v>
      </c>
    </row>
    <row r="339" spans="1:55" ht="15" customHeight="1">
      <c r="A339" s="92"/>
      <c r="B339" s="93"/>
      <c r="C339" s="94"/>
      <c r="D339" s="95"/>
      <c r="E339" s="95"/>
      <c r="F339" s="93"/>
      <c r="G339" s="93"/>
      <c r="H339" s="93"/>
      <c r="I339" s="13"/>
      <c r="J339" s="93"/>
      <c r="K339" s="13"/>
      <c r="L339" s="93"/>
      <c r="M339" s="13"/>
      <c r="N339" s="93"/>
      <c r="O339" s="13"/>
      <c r="P339" s="93"/>
      <c r="Q339" s="21"/>
      <c r="R339" s="93"/>
      <c r="S339" s="21"/>
      <c r="T339" s="93"/>
      <c r="U339" s="13"/>
      <c r="V339" s="93"/>
      <c r="W339" s="13"/>
      <c r="X339" s="93"/>
      <c r="Y339" s="13"/>
      <c r="Z339" s="93"/>
      <c r="AA339" s="13"/>
      <c r="AB339" s="93"/>
      <c r="AC339" s="13"/>
      <c r="AD339" s="93"/>
      <c r="AE339" s="13"/>
      <c r="AF339" s="93"/>
      <c r="AG339" s="13"/>
      <c r="AH339" s="93"/>
      <c r="AI339" s="13"/>
      <c r="AJ339" s="93"/>
      <c r="AK339" s="13"/>
      <c r="AL339" s="93"/>
      <c r="AM339" s="13"/>
      <c r="AN339" s="93"/>
      <c r="AO339" s="13"/>
      <c r="AP339" s="93"/>
      <c r="AQ339" s="13"/>
      <c r="AR339" s="93"/>
      <c r="AS339" s="20">
        <f>SUM(H339,J339,L339,N339,P339,R339,T339,V339,X339,Z339,AB339,AD339,AF339,AH339,AJ339,AL339,AN339)</f>
        <v>0</v>
      </c>
      <c r="AT339" s="94" t="str">
        <f>IF(C339="","",DATE(YEAR(C339),MONTH(C339),1))</f>
        <v/>
      </c>
      <c r="AU339" s="93" t="str">
        <f>IF(AT339="","",TEXT(AT339,"mmmm yyyy"))</f>
        <v/>
      </c>
      <c r="AV339" s="94" t="str">
        <f>IF(C339="","",C339-WEEKDAY(C339,2)+1)</f>
        <v/>
      </c>
      <c r="AW339" s="94" t="str">
        <f>IF(AV339="","",AV339+6)</f>
        <v/>
      </c>
      <c r="AX339" s="93" t="str">
        <f>IF(AV339="","",TEXT(AV339,"dd/mm/yyyy")&amp;" - "&amp;TEXT(AW339,"dd/mm/yyyy"))</f>
        <v/>
      </c>
      <c r="AY339" s="93" t="str">
        <f>IF(B339="","",COUNTIFS($B$5:B339,B339,$AT$5:AT339,AT339))</f>
        <v/>
      </c>
      <c r="AZ339" s="93" t="str">
        <f>IF(B339="","",COUNTIFS($B$5:B339,B339,$AV$5:AV339,AV339))</f>
        <v/>
      </c>
      <c r="BA339" s="93" t="str">
        <f>IF(B339="","",TEXT(AY339,"00")&amp;"|"&amp;B339&amp;"|"&amp;TEXT(AT339,"yyyymmdd"))</f>
        <v/>
      </c>
      <c r="BB339" s="93" t="str">
        <f>IF(B339="","",TEXT(AZ339,"00")&amp;"|"&amp;B339&amp;"|"&amp;TEXT(AV339,"yyyymmdd"))</f>
        <v/>
      </c>
      <c r="BC339" s="93">
        <f>IF(OR(AQ339="YES",AQ339="Yes",AQ339="Y",AQ339=1),1,0)</f>
        <v>0</v>
      </c>
    </row>
    <row r="340" spans="1:55" ht="15" customHeight="1">
      <c r="A340" s="92"/>
      <c r="B340" s="93"/>
      <c r="C340" s="94"/>
      <c r="D340" s="95"/>
      <c r="E340" s="95"/>
      <c r="F340" s="93"/>
      <c r="G340" s="93"/>
      <c r="H340" s="93"/>
      <c r="I340" s="13"/>
      <c r="J340" s="93"/>
      <c r="K340" s="13"/>
      <c r="L340" s="93"/>
      <c r="M340" s="13"/>
      <c r="N340" s="93"/>
      <c r="O340" s="13"/>
      <c r="P340" s="93"/>
      <c r="Q340" s="21"/>
      <c r="R340" s="93"/>
      <c r="S340" s="21"/>
      <c r="T340" s="93"/>
      <c r="U340" s="13"/>
      <c r="V340" s="93"/>
      <c r="W340" s="13"/>
      <c r="X340" s="93"/>
      <c r="Y340" s="13"/>
      <c r="Z340" s="93"/>
      <c r="AA340" s="13"/>
      <c r="AB340" s="93"/>
      <c r="AC340" s="13"/>
      <c r="AD340" s="93"/>
      <c r="AE340" s="13"/>
      <c r="AF340" s="93"/>
      <c r="AG340" s="13"/>
      <c r="AH340" s="93"/>
      <c r="AI340" s="13"/>
      <c r="AJ340" s="93"/>
      <c r="AK340" s="13"/>
      <c r="AL340" s="93"/>
      <c r="AM340" s="13"/>
      <c r="AN340" s="93"/>
      <c r="AO340" s="13"/>
      <c r="AP340" s="93"/>
      <c r="AQ340" s="13"/>
      <c r="AR340" s="93"/>
      <c r="AS340" s="20">
        <f>SUM(H340,J340,L340,N340,P340,R340,T340,V340,X340,Z340,AB340,AD340,AF340,AH340,AJ340,AL340,AN340)</f>
        <v>0</v>
      </c>
      <c r="AT340" s="94" t="str">
        <f>IF(C340="","",DATE(YEAR(C340),MONTH(C340),1))</f>
        <v/>
      </c>
      <c r="AU340" s="93" t="str">
        <f>IF(AT340="","",TEXT(AT340,"mmmm yyyy"))</f>
        <v/>
      </c>
      <c r="AV340" s="94" t="str">
        <f>IF(C340="","",C340-WEEKDAY(C340,2)+1)</f>
        <v/>
      </c>
      <c r="AW340" s="94" t="str">
        <f>IF(AV340="","",AV340+6)</f>
        <v/>
      </c>
      <c r="AX340" s="93" t="str">
        <f>IF(AV340="","",TEXT(AV340,"dd/mm/yyyy")&amp;" - "&amp;TEXT(AW340,"dd/mm/yyyy"))</f>
        <v/>
      </c>
      <c r="AY340" s="93" t="str">
        <f>IF(B340="","",COUNTIFS($B$5:B340,B340,$AT$5:AT340,AT340))</f>
        <v/>
      </c>
      <c r="AZ340" s="93" t="str">
        <f>IF(B340="","",COUNTIFS($B$5:B340,B340,$AV$5:AV340,AV340))</f>
        <v/>
      </c>
      <c r="BA340" s="93" t="str">
        <f>IF(B340="","",TEXT(AY340,"00")&amp;"|"&amp;B340&amp;"|"&amp;TEXT(AT340,"yyyymmdd"))</f>
        <v/>
      </c>
      <c r="BB340" s="93" t="str">
        <f>IF(B340="","",TEXT(AZ340,"00")&amp;"|"&amp;B340&amp;"|"&amp;TEXT(AV340,"yyyymmdd"))</f>
        <v/>
      </c>
      <c r="BC340" s="93">
        <f>IF(OR(AQ340="YES",AQ340="Yes",AQ340="Y",AQ340=1),1,0)</f>
        <v>0</v>
      </c>
    </row>
    <row r="341" spans="1:55" ht="15" customHeight="1">
      <c r="A341" s="92"/>
      <c r="B341" s="93"/>
      <c r="C341" s="94"/>
      <c r="D341" s="95"/>
      <c r="E341" s="95"/>
      <c r="F341" s="93"/>
      <c r="G341" s="93"/>
      <c r="H341" s="93"/>
      <c r="I341" s="13"/>
      <c r="J341" s="93"/>
      <c r="K341" s="13"/>
      <c r="L341" s="93"/>
      <c r="M341" s="13"/>
      <c r="N341" s="93"/>
      <c r="O341" s="13"/>
      <c r="P341" s="93"/>
      <c r="Q341" s="21"/>
      <c r="R341" s="93"/>
      <c r="S341" s="21"/>
      <c r="T341" s="93"/>
      <c r="U341" s="13"/>
      <c r="V341" s="93"/>
      <c r="W341" s="13"/>
      <c r="X341" s="93"/>
      <c r="Y341" s="13"/>
      <c r="Z341" s="93"/>
      <c r="AA341" s="13"/>
      <c r="AB341" s="93"/>
      <c r="AC341" s="13"/>
      <c r="AD341" s="93"/>
      <c r="AE341" s="13"/>
      <c r="AF341" s="93"/>
      <c r="AG341" s="13"/>
      <c r="AH341" s="93"/>
      <c r="AI341" s="13"/>
      <c r="AJ341" s="93"/>
      <c r="AK341" s="13"/>
      <c r="AL341" s="93"/>
      <c r="AM341" s="13"/>
      <c r="AN341" s="93"/>
      <c r="AO341" s="13"/>
      <c r="AP341" s="93"/>
      <c r="AQ341" s="13"/>
      <c r="AR341" s="93"/>
      <c r="AS341" s="20">
        <f>SUM(H341,J341,L341,N341,P341,R341,T341,V341,X341,Z341,AB341,AD341,AF341,AH341,AJ341,AL341,AN341)</f>
        <v>0</v>
      </c>
      <c r="AT341" s="94" t="str">
        <f>IF(C341="","",DATE(YEAR(C341),MONTH(C341),1))</f>
        <v/>
      </c>
      <c r="AU341" s="93" t="str">
        <f>IF(AT341="","",TEXT(AT341,"mmmm yyyy"))</f>
        <v/>
      </c>
      <c r="AV341" s="94" t="str">
        <f>IF(C341="","",C341-WEEKDAY(C341,2)+1)</f>
        <v/>
      </c>
      <c r="AW341" s="94" t="str">
        <f>IF(AV341="","",AV341+6)</f>
        <v/>
      </c>
      <c r="AX341" s="93" t="str">
        <f>IF(AV341="","",TEXT(AV341,"dd/mm/yyyy")&amp;" - "&amp;TEXT(AW341,"dd/mm/yyyy"))</f>
        <v/>
      </c>
      <c r="AY341" s="93" t="str">
        <f>IF(B341="","",COUNTIFS($B$5:B341,B341,$AT$5:AT341,AT341))</f>
        <v/>
      </c>
      <c r="AZ341" s="93" t="str">
        <f>IF(B341="","",COUNTIFS($B$5:B341,B341,$AV$5:AV341,AV341))</f>
        <v/>
      </c>
      <c r="BA341" s="93" t="str">
        <f>IF(B341="","",TEXT(AY341,"00")&amp;"|"&amp;B341&amp;"|"&amp;TEXT(AT341,"yyyymmdd"))</f>
        <v/>
      </c>
      <c r="BB341" s="93" t="str">
        <f>IF(B341="","",TEXT(AZ341,"00")&amp;"|"&amp;B341&amp;"|"&amp;TEXT(AV341,"yyyymmdd"))</f>
        <v/>
      </c>
      <c r="BC341" s="93">
        <f>IF(OR(AQ341="YES",AQ341="Yes",AQ341="Y",AQ341=1),1,0)</f>
        <v>0</v>
      </c>
    </row>
    <row r="342" spans="1:55" ht="15" customHeight="1">
      <c r="A342" s="92"/>
      <c r="B342" s="93"/>
      <c r="C342" s="94"/>
      <c r="D342" s="95"/>
      <c r="E342" s="95"/>
      <c r="F342" s="93"/>
      <c r="G342" s="93"/>
      <c r="H342" s="93"/>
      <c r="I342" s="13"/>
      <c r="J342" s="93"/>
      <c r="K342" s="13"/>
      <c r="L342" s="93"/>
      <c r="M342" s="13"/>
      <c r="N342" s="93"/>
      <c r="O342" s="13"/>
      <c r="P342" s="93"/>
      <c r="Q342" s="21"/>
      <c r="R342" s="93"/>
      <c r="S342" s="21"/>
      <c r="T342" s="93"/>
      <c r="U342" s="13"/>
      <c r="V342" s="93"/>
      <c r="W342" s="13"/>
      <c r="X342" s="93"/>
      <c r="Y342" s="13"/>
      <c r="Z342" s="93"/>
      <c r="AA342" s="13"/>
      <c r="AB342" s="93"/>
      <c r="AC342" s="13"/>
      <c r="AD342" s="93"/>
      <c r="AE342" s="13"/>
      <c r="AF342" s="93"/>
      <c r="AG342" s="13"/>
      <c r="AH342" s="93"/>
      <c r="AI342" s="13"/>
      <c r="AJ342" s="93"/>
      <c r="AK342" s="13"/>
      <c r="AL342" s="93"/>
      <c r="AM342" s="13"/>
      <c r="AN342" s="93"/>
      <c r="AO342" s="13"/>
      <c r="AP342" s="93"/>
      <c r="AQ342" s="13"/>
      <c r="AR342" s="93"/>
      <c r="AS342" s="20">
        <f>SUM(H342,J342,L342,N342,P342,R342,T342,V342,X342,Z342,AB342,AD342,AF342,AH342,AJ342,AL342,AN342)</f>
        <v>0</v>
      </c>
      <c r="AT342" s="94" t="str">
        <f>IF(C342="","",DATE(YEAR(C342),MONTH(C342),1))</f>
        <v/>
      </c>
      <c r="AU342" s="93" t="str">
        <f>IF(AT342="","",TEXT(AT342,"mmmm yyyy"))</f>
        <v/>
      </c>
      <c r="AV342" s="94" t="str">
        <f>IF(C342="","",C342-WEEKDAY(C342,2)+1)</f>
        <v/>
      </c>
      <c r="AW342" s="94" t="str">
        <f>IF(AV342="","",AV342+6)</f>
        <v/>
      </c>
      <c r="AX342" s="93" t="str">
        <f>IF(AV342="","",TEXT(AV342,"dd/mm/yyyy")&amp;" - "&amp;TEXT(AW342,"dd/mm/yyyy"))</f>
        <v/>
      </c>
      <c r="AY342" s="93" t="str">
        <f>IF(B342="","",COUNTIFS($B$5:B342,B342,$AT$5:AT342,AT342))</f>
        <v/>
      </c>
      <c r="AZ342" s="93" t="str">
        <f>IF(B342="","",COUNTIFS($B$5:B342,B342,$AV$5:AV342,AV342))</f>
        <v/>
      </c>
      <c r="BA342" s="93" t="str">
        <f>IF(B342="","",TEXT(AY342,"00")&amp;"|"&amp;B342&amp;"|"&amp;TEXT(AT342,"yyyymmdd"))</f>
        <v/>
      </c>
      <c r="BB342" s="93" t="str">
        <f>IF(B342="","",TEXT(AZ342,"00")&amp;"|"&amp;B342&amp;"|"&amp;TEXT(AV342,"yyyymmdd"))</f>
        <v/>
      </c>
      <c r="BC342" s="93">
        <f>IF(OR(AQ342="YES",AQ342="Yes",AQ342="Y",AQ342=1),1,0)</f>
        <v>0</v>
      </c>
    </row>
    <row r="343" spans="1:55" ht="15" customHeight="1">
      <c r="A343" s="92"/>
      <c r="B343" s="93"/>
      <c r="C343" s="94"/>
      <c r="D343" s="95"/>
      <c r="E343" s="95"/>
      <c r="F343" s="93"/>
      <c r="G343" s="93"/>
      <c r="H343" s="93"/>
      <c r="I343" s="13"/>
      <c r="J343" s="93"/>
      <c r="K343" s="13"/>
      <c r="L343" s="93"/>
      <c r="M343" s="13"/>
      <c r="N343" s="93"/>
      <c r="O343" s="13"/>
      <c r="P343" s="93"/>
      <c r="Q343" s="21"/>
      <c r="R343" s="93"/>
      <c r="S343" s="21"/>
      <c r="T343" s="93"/>
      <c r="U343" s="13"/>
      <c r="V343" s="93"/>
      <c r="W343" s="13"/>
      <c r="X343" s="93"/>
      <c r="Y343" s="13"/>
      <c r="Z343" s="93"/>
      <c r="AA343" s="13"/>
      <c r="AB343" s="93"/>
      <c r="AC343" s="13"/>
      <c r="AD343" s="93"/>
      <c r="AE343" s="13"/>
      <c r="AF343" s="93"/>
      <c r="AG343" s="13"/>
      <c r="AH343" s="93"/>
      <c r="AI343" s="13"/>
      <c r="AJ343" s="93"/>
      <c r="AK343" s="13"/>
      <c r="AL343" s="93"/>
      <c r="AM343" s="13"/>
      <c r="AN343" s="93"/>
      <c r="AO343" s="13"/>
      <c r="AP343" s="93"/>
      <c r="AQ343" s="13"/>
      <c r="AR343" s="93"/>
      <c r="AS343" s="20">
        <f>SUM(H343,J343,L343,N343,P343,R343,T343,V343,X343,Z343,AB343,AD343,AF343,AH343,AJ343,AL343,AN343)</f>
        <v>0</v>
      </c>
      <c r="AT343" s="94" t="str">
        <f>IF(C343="","",DATE(YEAR(C343),MONTH(C343),1))</f>
        <v/>
      </c>
      <c r="AU343" s="93" t="str">
        <f>IF(AT343="","",TEXT(AT343,"mmmm yyyy"))</f>
        <v/>
      </c>
      <c r="AV343" s="94" t="str">
        <f>IF(C343="","",C343-WEEKDAY(C343,2)+1)</f>
        <v/>
      </c>
      <c r="AW343" s="94" t="str">
        <f>IF(AV343="","",AV343+6)</f>
        <v/>
      </c>
      <c r="AX343" s="93" t="str">
        <f>IF(AV343="","",TEXT(AV343,"dd/mm/yyyy")&amp;" - "&amp;TEXT(AW343,"dd/mm/yyyy"))</f>
        <v/>
      </c>
      <c r="AY343" s="93" t="str">
        <f>IF(B343="","",COUNTIFS($B$5:B343,B343,$AT$5:AT343,AT343))</f>
        <v/>
      </c>
      <c r="AZ343" s="93" t="str">
        <f>IF(B343="","",COUNTIFS($B$5:B343,B343,$AV$5:AV343,AV343))</f>
        <v/>
      </c>
      <c r="BA343" s="93" t="str">
        <f>IF(B343="","",TEXT(AY343,"00")&amp;"|"&amp;B343&amp;"|"&amp;TEXT(AT343,"yyyymmdd"))</f>
        <v/>
      </c>
      <c r="BB343" s="93" t="str">
        <f>IF(B343="","",TEXT(AZ343,"00")&amp;"|"&amp;B343&amp;"|"&amp;TEXT(AV343,"yyyymmdd"))</f>
        <v/>
      </c>
      <c r="BC343" s="93">
        <f>IF(OR(AQ343="YES",AQ343="Yes",AQ343="Y",AQ343=1),1,0)</f>
        <v>0</v>
      </c>
    </row>
    <row r="344" spans="1:55" ht="15" customHeight="1">
      <c r="A344" s="92"/>
      <c r="B344" s="93"/>
      <c r="C344" s="94"/>
      <c r="D344" s="95"/>
      <c r="E344" s="95"/>
      <c r="F344" s="93"/>
      <c r="G344" s="93"/>
      <c r="H344" s="93"/>
      <c r="I344" s="13"/>
      <c r="J344" s="93"/>
      <c r="K344" s="13"/>
      <c r="L344" s="93"/>
      <c r="M344" s="13"/>
      <c r="N344" s="93"/>
      <c r="O344" s="13"/>
      <c r="P344" s="93"/>
      <c r="Q344" s="21"/>
      <c r="R344" s="93"/>
      <c r="S344" s="21"/>
      <c r="T344" s="93"/>
      <c r="U344" s="13"/>
      <c r="V344" s="93"/>
      <c r="W344" s="13"/>
      <c r="X344" s="93"/>
      <c r="Y344" s="13"/>
      <c r="Z344" s="93"/>
      <c r="AA344" s="13"/>
      <c r="AB344" s="93"/>
      <c r="AC344" s="13"/>
      <c r="AD344" s="93"/>
      <c r="AE344" s="13"/>
      <c r="AF344" s="93"/>
      <c r="AG344" s="13"/>
      <c r="AH344" s="93"/>
      <c r="AI344" s="13"/>
      <c r="AJ344" s="93"/>
      <c r="AK344" s="13"/>
      <c r="AL344" s="93"/>
      <c r="AM344" s="13"/>
      <c r="AN344" s="93"/>
      <c r="AO344" s="13"/>
      <c r="AP344" s="93"/>
      <c r="AQ344" s="13"/>
      <c r="AR344" s="93"/>
      <c r="AS344" s="20">
        <f>SUM(H344,J344,L344,N344,P344,R344,T344,V344,X344,Z344,AB344,AD344,AF344,AH344,AJ344,AL344,AN344)</f>
        <v>0</v>
      </c>
      <c r="AT344" s="94" t="str">
        <f>IF(C344="","",DATE(YEAR(C344),MONTH(C344),1))</f>
        <v/>
      </c>
      <c r="AU344" s="93" t="str">
        <f>IF(AT344="","",TEXT(AT344,"mmmm yyyy"))</f>
        <v/>
      </c>
      <c r="AV344" s="94" t="str">
        <f>IF(C344="","",C344-WEEKDAY(C344,2)+1)</f>
        <v/>
      </c>
      <c r="AW344" s="94" t="str">
        <f>IF(AV344="","",AV344+6)</f>
        <v/>
      </c>
      <c r="AX344" s="93" t="str">
        <f>IF(AV344="","",TEXT(AV344,"dd/mm/yyyy")&amp;" - "&amp;TEXT(AW344,"dd/mm/yyyy"))</f>
        <v/>
      </c>
      <c r="AY344" s="93" t="str">
        <f>IF(B344="","",COUNTIFS($B$5:B344,B344,$AT$5:AT344,AT344))</f>
        <v/>
      </c>
      <c r="AZ344" s="93" t="str">
        <f>IF(B344="","",COUNTIFS($B$5:B344,B344,$AV$5:AV344,AV344))</f>
        <v/>
      </c>
      <c r="BA344" s="93" t="str">
        <f>IF(B344="","",TEXT(AY344,"00")&amp;"|"&amp;B344&amp;"|"&amp;TEXT(AT344,"yyyymmdd"))</f>
        <v/>
      </c>
      <c r="BB344" s="93" t="str">
        <f>IF(B344="","",TEXT(AZ344,"00")&amp;"|"&amp;B344&amp;"|"&amp;TEXT(AV344,"yyyymmdd"))</f>
        <v/>
      </c>
      <c r="BC344" s="93">
        <f>IF(OR(AQ344="YES",AQ344="Yes",AQ344="Y",AQ344=1),1,0)</f>
        <v>0</v>
      </c>
    </row>
    <row r="345" spans="1:55" ht="15" customHeight="1">
      <c r="A345" s="92"/>
      <c r="B345" s="93"/>
      <c r="C345" s="94"/>
      <c r="D345" s="95"/>
      <c r="E345" s="95"/>
      <c r="F345" s="93"/>
      <c r="G345" s="93"/>
      <c r="H345" s="93"/>
      <c r="I345" s="13"/>
      <c r="J345" s="93"/>
      <c r="K345" s="13"/>
      <c r="L345" s="93"/>
      <c r="M345" s="13"/>
      <c r="N345" s="93"/>
      <c r="O345" s="13"/>
      <c r="P345" s="93"/>
      <c r="Q345" s="21"/>
      <c r="R345" s="93"/>
      <c r="S345" s="21"/>
      <c r="T345" s="93"/>
      <c r="U345" s="13"/>
      <c r="V345" s="93"/>
      <c r="W345" s="13"/>
      <c r="X345" s="93"/>
      <c r="Y345" s="13"/>
      <c r="Z345" s="93"/>
      <c r="AA345" s="13"/>
      <c r="AB345" s="93"/>
      <c r="AC345" s="13"/>
      <c r="AD345" s="93"/>
      <c r="AE345" s="13"/>
      <c r="AF345" s="93"/>
      <c r="AG345" s="13"/>
      <c r="AH345" s="93"/>
      <c r="AI345" s="13"/>
      <c r="AJ345" s="93"/>
      <c r="AK345" s="13"/>
      <c r="AL345" s="93"/>
      <c r="AM345" s="13"/>
      <c r="AN345" s="93"/>
      <c r="AO345" s="13"/>
      <c r="AP345" s="93"/>
      <c r="AQ345" s="13"/>
      <c r="AR345" s="93"/>
      <c r="AS345" s="20">
        <f>SUM(H345,J345,L345,N345,P345,R345,T345,V345,X345,Z345,AB345,AD345,AF345,AH345,AJ345,AL345,AN345)</f>
        <v>0</v>
      </c>
      <c r="AT345" s="94" t="str">
        <f>IF(C345="","",DATE(YEAR(C345),MONTH(C345),1))</f>
        <v/>
      </c>
      <c r="AU345" s="93" t="str">
        <f>IF(AT345="","",TEXT(AT345,"mmmm yyyy"))</f>
        <v/>
      </c>
      <c r="AV345" s="94" t="str">
        <f>IF(C345="","",C345-WEEKDAY(C345,2)+1)</f>
        <v/>
      </c>
      <c r="AW345" s="94" t="str">
        <f>IF(AV345="","",AV345+6)</f>
        <v/>
      </c>
      <c r="AX345" s="93" t="str">
        <f>IF(AV345="","",TEXT(AV345,"dd/mm/yyyy")&amp;" - "&amp;TEXT(AW345,"dd/mm/yyyy"))</f>
        <v/>
      </c>
      <c r="AY345" s="93" t="str">
        <f>IF(B345="","",COUNTIFS($B$5:B345,B345,$AT$5:AT345,AT345))</f>
        <v/>
      </c>
      <c r="AZ345" s="93" t="str">
        <f>IF(B345="","",COUNTIFS($B$5:B345,B345,$AV$5:AV345,AV345))</f>
        <v/>
      </c>
      <c r="BA345" s="93" t="str">
        <f>IF(B345="","",TEXT(AY345,"00")&amp;"|"&amp;B345&amp;"|"&amp;TEXT(AT345,"yyyymmdd"))</f>
        <v/>
      </c>
      <c r="BB345" s="93" t="str">
        <f>IF(B345="","",TEXT(AZ345,"00")&amp;"|"&amp;B345&amp;"|"&amp;TEXT(AV345,"yyyymmdd"))</f>
        <v/>
      </c>
      <c r="BC345" s="93">
        <f>IF(OR(AQ345="YES",AQ345="Yes",AQ345="Y",AQ345=1),1,0)</f>
        <v>0</v>
      </c>
    </row>
    <row r="346" spans="1:55" ht="15" customHeight="1">
      <c r="A346" s="92"/>
      <c r="B346" s="93"/>
      <c r="C346" s="94"/>
      <c r="D346" s="95"/>
      <c r="E346" s="95"/>
      <c r="F346" s="93"/>
      <c r="G346" s="93"/>
      <c r="H346" s="93"/>
      <c r="I346" s="13"/>
      <c r="J346" s="93"/>
      <c r="K346" s="13"/>
      <c r="L346" s="93"/>
      <c r="M346" s="13"/>
      <c r="N346" s="93"/>
      <c r="O346" s="13"/>
      <c r="P346" s="93"/>
      <c r="Q346" s="21"/>
      <c r="R346" s="93"/>
      <c r="S346" s="21"/>
      <c r="T346" s="93"/>
      <c r="U346" s="13"/>
      <c r="V346" s="93"/>
      <c r="W346" s="13"/>
      <c r="X346" s="93"/>
      <c r="Y346" s="13"/>
      <c r="Z346" s="93"/>
      <c r="AA346" s="13"/>
      <c r="AB346" s="93"/>
      <c r="AC346" s="13"/>
      <c r="AD346" s="93"/>
      <c r="AE346" s="13"/>
      <c r="AF346" s="93"/>
      <c r="AG346" s="13"/>
      <c r="AH346" s="93"/>
      <c r="AI346" s="13"/>
      <c r="AJ346" s="93"/>
      <c r="AK346" s="13"/>
      <c r="AL346" s="93"/>
      <c r="AM346" s="13"/>
      <c r="AN346" s="93"/>
      <c r="AO346" s="13"/>
      <c r="AP346" s="93"/>
      <c r="AQ346" s="13"/>
      <c r="AR346" s="93"/>
      <c r="AS346" s="20">
        <f>SUM(H346,J346,L346,N346,P346,R346,T346,V346,X346,Z346,AB346,AD346,AF346,AH346,AJ346,AL346,AN346)</f>
        <v>0</v>
      </c>
      <c r="AT346" s="94" t="str">
        <f>IF(C346="","",DATE(YEAR(C346),MONTH(C346),1))</f>
        <v/>
      </c>
      <c r="AU346" s="93" t="str">
        <f>IF(AT346="","",TEXT(AT346,"mmmm yyyy"))</f>
        <v/>
      </c>
      <c r="AV346" s="94" t="str">
        <f>IF(C346="","",C346-WEEKDAY(C346,2)+1)</f>
        <v/>
      </c>
      <c r="AW346" s="94" t="str">
        <f>IF(AV346="","",AV346+6)</f>
        <v/>
      </c>
      <c r="AX346" s="93" t="str">
        <f>IF(AV346="","",TEXT(AV346,"dd/mm/yyyy")&amp;" - "&amp;TEXT(AW346,"dd/mm/yyyy"))</f>
        <v/>
      </c>
      <c r="AY346" s="93" t="str">
        <f>IF(B346="","",COUNTIFS($B$5:B346,B346,$AT$5:AT346,AT346))</f>
        <v/>
      </c>
      <c r="AZ346" s="93" t="str">
        <f>IF(B346="","",COUNTIFS($B$5:B346,B346,$AV$5:AV346,AV346))</f>
        <v/>
      </c>
      <c r="BA346" s="93" t="str">
        <f>IF(B346="","",TEXT(AY346,"00")&amp;"|"&amp;B346&amp;"|"&amp;TEXT(AT346,"yyyymmdd"))</f>
        <v/>
      </c>
      <c r="BB346" s="93" t="str">
        <f>IF(B346="","",TEXT(AZ346,"00")&amp;"|"&amp;B346&amp;"|"&amp;TEXT(AV346,"yyyymmdd"))</f>
        <v/>
      </c>
      <c r="BC346" s="93">
        <f>IF(OR(AQ346="YES",AQ346="Yes",AQ346="Y",AQ346=1),1,0)</f>
        <v>0</v>
      </c>
    </row>
    <row r="347" spans="1:55" ht="15" customHeight="1">
      <c r="A347" s="92"/>
      <c r="B347" s="93"/>
      <c r="C347" s="94"/>
      <c r="D347" s="95"/>
      <c r="E347" s="95"/>
      <c r="F347" s="93"/>
      <c r="G347" s="93"/>
      <c r="H347" s="93"/>
      <c r="I347" s="13"/>
      <c r="J347" s="93"/>
      <c r="K347" s="13"/>
      <c r="L347" s="93"/>
      <c r="M347" s="13"/>
      <c r="N347" s="93"/>
      <c r="O347" s="13"/>
      <c r="P347" s="93"/>
      <c r="Q347" s="21"/>
      <c r="R347" s="93"/>
      <c r="S347" s="21"/>
      <c r="T347" s="93"/>
      <c r="U347" s="13"/>
      <c r="V347" s="93"/>
      <c r="W347" s="13"/>
      <c r="X347" s="93"/>
      <c r="Y347" s="13"/>
      <c r="Z347" s="93"/>
      <c r="AA347" s="13"/>
      <c r="AB347" s="93"/>
      <c r="AC347" s="13"/>
      <c r="AD347" s="93"/>
      <c r="AE347" s="13"/>
      <c r="AF347" s="93"/>
      <c r="AG347" s="13"/>
      <c r="AH347" s="93"/>
      <c r="AI347" s="13"/>
      <c r="AJ347" s="93"/>
      <c r="AK347" s="13"/>
      <c r="AL347" s="93"/>
      <c r="AM347" s="13"/>
      <c r="AN347" s="93"/>
      <c r="AO347" s="13"/>
      <c r="AP347" s="93"/>
      <c r="AQ347" s="13"/>
      <c r="AR347" s="93"/>
      <c r="AS347" s="20">
        <f>SUM(H347,J347,L347,N347,P347,R347,T347,V347,X347,Z347,AB347,AD347,AF347,AH347,AJ347,AL347,AN347)</f>
        <v>0</v>
      </c>
      <c r="AT347" s="94" t="str">
        <f>IF(C347="","",DATE(YEAR(C347),MONTH(C347),1))</f>
        <v/>
      </c>
      <c r="AU347" s="93" t="str">
        <f>IF(AT347="","",TEXT(AT347,"mmmm yyyy"))</f>
        <v/>
      </c>
      <c r="AV347" s="94" t="str">
        <f>IF(C347="","",C347-WEEKDAY(C347,2)+1)</f>
        <v/>
      </c>
      <c r="AW347" s="94" t="str">
        <f>IF(AV347="","",AV347+6)</f>
        <v/>
      </c>
      <c r="AX347" s="93" t="str">
        <f>IF(AV347="","",TEXT(AV347,"dd/mm/yyyy")&amp;" - "&amp;TEXT(AW347,"dd/mm/yyyy"))</f>
        <v/>
      </c>
      <c r="AY347" s="93" t="str">
        <f>IF(B347="","",COUNTIFS($B$5:B347,B347,$AT$5:AT347,AT347))</f>
        <v/>
      </c>
      <c r="AZ347" s="93" t="str">
        <f>IF(B347="","",COUNTIFS($B$5:B347,B347,$AV$5:AV347,AV347))</f>
        <v/>
      </c>
      <c r="BA347" s="93" t="str">
        <f>IF(B347="","",TEXT(AY347,"00")&amp;"|"&amp;B347&amp;"|"&amp;TEXT(AT347,"yyyymmdd"))</f>
        <v/>
      </c>
      <c r="BB347" s="93" t="str">
        <f>IF(B347="","",TEXT(AZ347,"00")&amp;"|"&amp;B347&amp;"|"&amp;TEXT(AV347,"yyyymmdd"))</f>
        <v/>
      </c>
      <c r="BC347" s="93">
        <f>IF(OR(AQ347="YES",AQ347="Yes",AQ347="Y",AQ347=1),1,0)</f>
        <v>0</v>
      </c>
    </row>
    <row r="348" spans="1:55" ht="15" customHeight="1">
      <c r="A348" s="92"/>
      <c r="B348" s="93"/>
      <c r="C348" s="94"/>
      <c r="D348" s="95"/>
      <c r="E348" s="95"/>
      <c r="F348" s="93"/>
      <c r="G348" s="93"/>
      <c r="H348" s="93"/>
      <c r="I348" s="13"/>
      <c r="J348" s="93"/>
      <c r="K348" s="13"/>
      <c r="L348" s="93"/>
      <c r="M348" s="13"/>
      <c r="N348" s="93"/>
      <c r="O348" s="13"/>
      <c r="P348" s="93"/>
      <c r="Q348" s="21"/>
      <c r="R348" s="93"/>
      <c r="S348" s="21"/>
      <c r="T348" s="93"/>
      <c r="U348" s="13"/>
      <c r="V348" s="93"/>
      <c r="W348" s="13"/>
      <c r="X348" s="93"/>
      <c r="Y348" s="13"/>
      <c r="Z348" s="93"/>
      <c r="AA348" s="13"/>
      <c r="AB348" s="93"/>
      <c r="AC348" s="13"/>
      <c r="AD348" s="93"/>
      <c r="AE348" s="13"/>
      <c r="AF348" s="93"/>
      <c r="AG348" s="13"/>
      <c r="AH348" s="93"/>
      <c r="AI348" s="13"/>
      <c r="AJ348" s="93"/>
      <c r="AK348" s="13"/>
      <c r="AL348" s="93"/>
      <c r="AM348" s="13"/>
      <c r="AN348" s="93"/>
      <c r="AO348" s="13"/>
      <c r="AP348" s="93"/>
      <c r="AQ348" s="13"/>
      <c r="AR348" s="93"/>
      <c r="AS348" s="20">
        <f>SUM(H348,J348,L348,N348,P348,R348,T348,V348,X348,Z348,AB348,AD348,AF348,AH348,AJ348,AL348,AN348)</f>
        <v>0</v>
      </c>
      <c r="AT348" s="94" t="str">
        <f>IF(C348="","",DATE(YEAR(C348),MONTH(C348),1))</f>
        <v/>
      </c>
      <c r="AU348" s="93" t="str">
        <f>IF(AT348="","",TEXT(AT348,"mmmm yyyy"))</f>
        <v/>
      </c>
      <c r="AV348" s="94" t="str">
        <f>IF(C348="","",C348-WEEKDAY(C348,2)+1)</f>
        <v/>
      </c>
      <c r="AW348" s="94" t="str">
        <f>IF(AV348="","",AV348+6)</f>
        <v/>
      </c>
      <c r="AX348" s="93" t="str">
        <f>IF(AV348="","",TEXT(AV348,"dd/mm/yyyy")&amp;" - "&amp;TEXT(AW348,"dd/mm/yyyy"))</f>
        <v/>
      </c>
      <c r="AY348" s="93" t="str">
        <f>IF(B348="","",COUNTIFS($B$5:B348,B348,$AT$5:AT348,AT348))</f>
        <v/>
      </c>
      <c r="AZ348" s="93" t="str">
        <f>IF(B348="","",COUNTIFS($B$5:B348,B348,$AV$5:AV348,AV348))</f>
        <v/>
      </c>
      <c r="BA348" s="93" t="str">
        <f>IF(B348="","",TEXT(AY348,"00")&amp;"|"&amp;B348&amp;"|"&amp;TEXT(AT348,"yyyymmdd"))</f>
        <v/>
      </c>
      <c r="BB348" s="93" t="str">
        <f>IF(B348="","",TEXT(AZ348,"00")&amp;"|"&amp;B348&amp;"|"&amp;TEXT(AV348,"yyyymmdd"))</f>
        <v/>
      </c>
      <c r="BC348" s="93">
        <f>IF(OR(AQ348="YES",AQ348="Yes",AQ348="Y",AQ348=1),1,0)</f>
        <v>0</v>
      </c>
    </row>
    <row r="349" spans="1:55" ht="15" customHeight="1">
      <c r="A349" s="92"/>
      <c r="B349" s="93"/>
      <c r="C349" s="94"/>
      <c r="D349" s="95"/>
      <c r="E349" s="95"/>
      <c r="F349" s="93"/>
      <c r="G349" s="93"/>
      <c r="H349" s="93"/>
      <c r="I349" s="13"/>
      <c r="J349" s="93"/>
      <c r="K349" s="13"/>
      <c r="L349" s="93"/>
      <c r="M349" s="13"/>
      <c r="N349" s="93"/>
      <c r="O349" s="13"/>
      <c r="P349" s="93"/>
      <c r="Q349" s="21"/>
      <c r="R349" s="93"/>
      <c r="S349" s="21"/>
      <c r="T349" s="93"/>
      <c r="U349" s="13"/>
      <c r="V349" s="93"/>
      <c r="W349" s="13"/>
      <c r="X349" s="93"/>
      <c r="Y349" s="13"/>
      <c r="Z349" s="93"/>
      <c r="AA349" s="13"/>
      <c r="AB349" s="93"/>
      <c r="AC349" s="13"/>
      <c r="AD349" s="93"/>
      <c r="AE349" s="13"/>
      <c r="AF349" s="93"/>
      <c r="AG349" s="13"/>
      <c r="AH349" s="93"/>
      <c r="AI349" s="13"/>
      <c r="AJ349" s="93"/>
      <c r="AK349" s="13"/>
      <c r="AL349" s="93"/>
      <c r="AM349" s="13"/>
      <c r="AN349" s="93"/>
      <c r="AO349" s="13"/>
      <c r="AP349" s="93"/>
      <c r="AQ349" s="13"/>
      <c r="AR349" s="93"/>
      <c r="AS349" s="20">
        <f>SUM(H349,J349,L349,N349,P349,R349,T349,V349,X349,Z349,AB349,AD349,AF349,AH349,AJ349,AL349,AN349)</f>
        <v>0</v>
      </c>
      <c r="AT349" s="94" t="str">
        <f>IF(C349="","",DATE(YEAR(C349),MONTH(C349),1))</f>
        <v/>
      </c>
      <c r="AU349" s="93" t="str">
        <f>IF(AT349="","",TEXT(AT349,"mmmm yyyy"))</f>
        <v/>
      </c>
      <c r="AV349" s="94" t="str">
        <f>IF(C349="","",C349-WEEKDAY(C349,2)+1)</f>
        <v/>
      </c>
      <c r="AW349" s="94" t="str">
        <f>IF(AV349="","",AV349+6)</f>
        <v/>
      </c>
      <c r="AX349" s="93" t="str">
        <f>IF(AV349="","",TEXT(AV349,"dd/mm/yyyy")&amp;" - "&amp;TEXT(AW349,"dd/mm/yyyy"))</f>
        <v/>
      </c>
      <c r="AY349" s="93" t="str">
        <f>IF(B349="","",COUNTIFS($B$5:B349,B349,$AT$5:AT349,AT349))</f>
        <v/>
      </c>
      <c r="AZ349" s="93" t="str">
        <f>IF(B349="","",COUNTIFS($B$5:B349,B349,$AV$5:AV349,AV349))</f>
        <v/>
      </c>
      <c r="BA349" s="93" t="str">
        <f>IF(B349="","",TEXT(AY349,"00")&amp;"|"&amp;B349&amp;"|"&amp;TEXT(AT349,"yyyymmdd"))</f>
        <v/>
      </c>
      <c r="BB349" s="93" t="str">
        <f>IF(B349="","",TEXT(AZ349,"00")&amp;"|"&amp;B349&amp;"|"&amp;TEXT(AV349,"yyyymmdd"))</f>
        <v/>
      </c>
      <c r="BC349" s="93">
        <f>IF(OR(AQ349="YES",AQ349="Yes",AQ349="Y",AQ349=1),1,0)</f>
        <v>0</v>
      </c>
    </row>
    <row r="350" spans="1:55" ht="15" customHeight="1">
      <c r="A350" s="92"/>
      <c r="B350" s="93"/>
      <c r="C350" s="94"/>
      <c r="D350" s="95"/>
      <c r="E350" s="95"/>
      <c r="F350" s="93"/>
      <c r="G350" s="93"/>
      <c r="H350" s="93"/>
      <c r="I350" s="13"/>
      <c r="J350" s="93"/>
      <c r="K350" s="13"/>
      <c r="L350" s="93"/>
      <c r="M350" s="13"/>
      <c r="N350" s="93"/>
      <c r="O350" s="13"/>
      <c r="P350" s="93"/>
      <c r="Q350" s="21"/>
      <c r="R350" s="93"/>
      <c r="S350" s="21"/>
      <c r="T350" s="93"/>
      <c r="U350" s="13"/>
      <c r="V350" s="93"/>
      <c r="W350" s="13"/>
      <c r="X350" s="93"/>
      <c r="Y350" s="13"/>
      <c r="Z350" s="93"/>
      <c r="AA350" s="13"/>
      <c r="AB350" s="93"/>
      <c r="AC350" s="13"/>
      <c r="AD350" s="93"/>
      <c r="AE350" s="13"/>
      <c r="AF350" s="93"/>
      <c r="AG350" s="13"/>
      <c r="AH350" s="93"/>
      <c r="AI350" s="13"/>
      <c r="AJ350" s="93"/>
      <c r="AK350" s="13"/>
      <c r="AL350" s="93"/>
      <c r="AM350" s="13"/>
      <c r="AN350" s="93"/>
      <c r="AO350" s="13"/>
      <c r="AP350" s="93"/>
      <c r="AQ350" s="13"/>
      <c r="AR350" s="93"/>
      <c r="AS350" s="20">
        <f>SUM(H350,J350,L350,N350,P350,R350,T350,V350,X350,Z350,AB350,AD350,AF350,AH350,AJ350,AL350,AN350)</f>
        <v>0</v>
      </c>
      <c r="AT350" s="94" t="str">
        <f>IF(C350="","",DATE(YEAR(C350),MONTH(C350),1))</f>
        <v/>
      </c>
      <c r="AU350" s="93" t="str">
        <f>IF(AT350="","",TEXT(AT350,"mmmm yyyy"))</f>
        <v/>
      </c>
      <c r="AV350" s="94" t="str">
        <f>IF(C350="","",C350-WEEKDAY(C350,2)+1)</f>
        <v/>
      </c>
      <c r="AW350" s="94" t="str">
        <f>IF(AV350="","",AV350+6)</f>
        <v/>
      </c>
      <c r="AX350" s="93" t="str">
        <f>IF(AV350="","",TEXT(AV350,"dd/mm/yyyy")&amp;" - "&amp;TEXT(AW350,"dd/mm/yyyy"))</f>
        <v/>
      </c>
      <c r="AY350" s="93" t="str">
        <f>IF(B350="","",COUNTIFS($B$5:B350,B350,$AT$5:AT350,AT350))</f>
        <v/>
      </c>
      <c r="AZ350" s="93" t="str">
        <f>IF(B350="","",COUNTIFS($B$5:B350,B350,$AV$5:AV350,AV350))</f>
        <v/>
      </c>
      <c r="BA350" s="93" t="str">
        <f>IF(B350="","",TEXT(AY350,"00")&amp;"|"&amp;B350&amp;"|"&amp;TEXT(AT350,"yyyymmdd"))</f>
        <v/>
      </c>
      <c r="BB350" s="93" t="str">
        <f>IF(B350="","",TEXT(AZ350,"00")&amp;"|"&amp;B350&amp;"|"&amp;TEXT(AV350,"yyyymmdd"))</f>
        <v/>
      </c>
      <c r="BC350" s="93">
        <f>IF(OR(AQ350="YES",AQ350="Yes",AQ350="Y",AQ350=1),1,0)</f>
        <v>0</v>
      </c>
    </row>
    <row r="351" spans="1:55" ht="15" customHeight="1">
      <c r="A351" s="92"/>
      <c r="B351" s="93"/>
      <c r="C351" s="94"/>
      <c r="D351" s="95"/>
      <c r="E351" s="95"/>
      <c r="F351" s="93"/>
      <c r="G351" s="93"/>
      <c r="H351" s="93"/>
      <c r="I351" s="13"/>
      <c r="J351" s="93"/>
      <c r="K351" s="13"/>
      <c r="L351" s="93"/>
      <c r="M351" s="13"/>
      <c r="N351" s="93"/>
      <c r="O351" s="13"/>
      <c r="P351" s="93"/>
      <c r="Q351" s="21"/>
      <c r="R351" s="93"/>
      <c r="S351" s="21"/>
      <c r="T351" s="93"/>
      <c r="U351" s="13"/>
      <c r="V351" s="93"/>
      <c r="W351" s="13"/>
      <c r="X351" s="93"/>
      <c r="Y351" s="13"/>
      <c r="Z351" s="93"/>
      <c r="AA351" s="13"/>
      <c r="AB351" s="93"/>
      <c r="AC351" s="13"/>
      <c r="AD351" s="93"/>
      <c r="AE351" s="13"/>
      <c r="AF351" s="93"/>
      <c r="AG351" s="13"/>
      <c r="AH351" s="93"/>
      <c r="AI351" s="13"/>
      <c r="AJ351" s="93"/>
      <c r="AK351" s="13"/>
      <c r="AL351" s="93"/>
      <c r="AM351" s="13"/>
      <c r="AN351" s="93"/>
      <c r="AO351" s="13"/>
      <c r="AP351" s="93"/>
      <c r="AQ351" s="13"/>
      <c r="AR351" s="93"/>
      <c r="AS351" s="20">
        <f>SUM(H351,J351,L351,N351,P351,R351,T351,V351,X351,Z351,AB351,AD351,AF351,AH351,AJ351,AL351,AN351)</f>
        <v>0</v>
      </c>
      <c r="AT351" s="94" t="str">
        <f>IF(C351="","",DATE(YEAR(C351),MONTH(C351),1))</f>
        <v/>
      </c>
      <c r="AU351" s="93" t="str">
        <f>IF(AT351="","",TEXT(AT351,"mmmm yyyy"))</f>
        <v/>
      </c>
      <c r="AV351" s="94" t="str">
        <f>IF(C351="","",C351-WEEKDAY(C351,2)+1)</f>
        <v/>
      </c>
      <c r="AW351" s="94" t="str">
        <f>IF(AV351="","",AV351+6)</f>
        <v/>
      </c>
      <c r="AX351" s="93" t="str">
        <f>IF(AV351="","",TEXT(AV351,"dd/mm/yyyy")&amp;" - "&amp;TEXT(AW351,"dd/mm/yyyy"))</f>
        <v/>
      </c>
      <c r="AY351" s="93" t="str">
        <f>IF(B351="","",COUNTIFS($B$5:B351,B351,$AT$5:AT351,AT351))</f>
        <v/>
      </c>
      <c r="AZ351" s="93" t="str">
        <f>IF(B351="","",COUNTIFS($B$5:B351,B351,$AV$5:AV351,AV351))</f>
        <v/>
      </c>
      <c r="BA351" s="93" t="str">
        <f>IF(B351="","",TEXT(AY351,"00")&amp;"|"&amp;B351&amp;"|"&amp;TEXT(AT351,"yyyymmdd"))</f>
        <v/>
      </c>
      <c r="BB351" s="93" t="str">
        <f>IF(B351="","",TEXT(AZ351,"00")&amp;"|"&amp;B351&amp;"|"&amp;TEXT(AV351,"yyyymmdd"))</f>
        <v/>
      </c>
      <c r="BC351" s="93">
        <f>IF(OR(AQ351="YES",AQ351="Yes",AQ351="Y",AQ351=1),1,0)</f>
        <v>0</v>
      </c>
    </row>
    <row r="352" spans="1:55" ht="15" customHeight="1">
      <c r="A352" s="92"/>
      <c r="B352" s="93"/>
      <c r="C352" s="94"/>
      <c r="D352" s="95"/>
      <c r="E352" s="95"/>
      <c r="F352" s="93"/>
      <c r="G352" s="93"/>
      <c r="H352" s="93"/>
      <c r="I352" s="13"/>
      <c r="J352" s="93"/>
      <c r="K352" s="13"/>
      <c r="L352" s="93"/>
      <c r="M352" s="13"/>
      <c r="N352" s="93"/>
      <c r="O352" s="13"/>
      <c r="P352" s="93"/>
      <c r="Q352" s="21"/>
      <c r="R352" s="93"/>
      <c r="S352" s="21"/>
      <c r="T352" s="93"/>
      <c r="U352" s="13"/>
      <c r="V352" s="93"/>
      <c r="W352" s="13"/>
      <c r="X352" s="93"/>
      <c r="Y352" s="13"/>
      <c r="Z352" s="93"/>
      <c r="AA352" s="13"/>
      <c r="AB352" s="93"/>
      <c r="AC352" s="13"/>
      <c r="AD352" s="93"/>
      <c r="AE352" s="13"/>
      <c r="AF352" s="93"/>
      <c r="AG352" s="13"/>
      <c r="AH352" s="93"/>
      <c r="AI352" s="13"/>
      <c r="AJ352" s="93"/>
      <c r="AK352" s="13"/>
      <c r="AL352" s="93"/>
      <c r="AM352" s="13"/>
      <c r="AN352" s="93"/>
      <c r="AO352" s="13"/>
      <c r="AP352" s="93"/>
      <c r="AQ352" s="13"/>
      <c r="AR352" s="93"/>
      <c r="AS352" s="20">
        <f>SUM(H352,J352,L352,N352,P352,R352,T352,V352,X352,Z352,AB352,AD352,AF352,AH352,AJ352,AL352,AN352)</f>
        <v>0</v>
      </c>
      <c r="AT352" s="94" t="str">
        <f>IF(C352="","",DATE(YEAR(C352),MONTH(C352),1))</f>
        <v/>
      </c>
      <c r="AU352" s="93" t="str">
        <f>IF(AT352="","",TEXT(AT352,"mmmm yyyy"))</f>
        <v/>
      </c>
      <c r="AV352" s="94" t="str">
        <f>IF(C352="","",C352-WEEKDAY(C352,2)+1)</f>
        <v/>
      </c>
      <c r="AW352" s="94" t="str">
        <f>IF(AV352="","",AV352+6)</f>
        <v/>
      </c>
      <c r="AX352" s="93" t="str">
        <f>IF(AV352="","",TEXT(AV352,"dd/mm/yyyy")&amp;" - "&amp;TEXT(AW352,"dd/mm/yyyy"))</f>
        <v/>
      </c>
      <c r="AY352" s="93" t="str">
        <f>IF(B352="","",COUNTIFS($B$5:B352,B352,$AT$5:AT352,AT352))</f>
        <v/>
      </c>
      <c r="AZ352" s="93" t="str">
        <f>IF(B352="","",COUNTIFS($B$5:B352,B352,$AV$5:AV352,AV352))</f>
        <v/>
      </c>
      <c r="BA352" s="93" t="str">
        <f>IF(B352="","",TEXT(AY352,"00")&amp;"|"&amp;B352&amp;"|"&amp;TEXT(AT352,"yyyymmdd"))</f>
        <v/>
      </c>
      <c r="BB352" s="93" t="str">
        <f>IF(B352="","",TEXT(AZ352,"00")&amp;"|"&amp;B352&amp;"|"&amp;TEXT(AV352,"yyyymmdd"))</f>
        <v/>
      </c>
      <c r="BC352" s="93">
        <f>IF(OR(AQ352="YES",AQ352="Yes",AQ352="Y",AQ352=1),1,0)</f>
        <v>0</v>
      </c>
    </row>
    <row r="353" spans="1:55" ht="15" customHeight="1">
      <c r="A353" s="92"/>
      <c r="B353" s="93"/>
      <c r="C353" s="94"/>
      <c r="D353" s="95"/>
      <c r="E353" s="95"/>
      <c r="F353" s="93"/>
      <c r="G353" s="93"/>
      <c r="H353" s="93"/>
      <c r="I353" s="13"/>
      <c r="J353" s="93"/>
      <c r="K353" s="13"/>
      <c r="L353" s="93"/>
      <c r="M353" s="13"/>
      <c r="N353" s="93"/>
      <c r="O353" s="13"/>
      <c r="P353" s="93"/>
      <c r="Q353" s="21"/>
      <c r="R353" s="93"/>
      <c r="S353" s="21"/>
      <c r="T353" s="93"/>
      <c r="U353" s="13"/>
      <c r="V353" s="93"/>
      <c r="W353" s="13"/>
      <c r="X353" s="93"/>
      <c r="Y353" s="13"/>
      <c r="Z353" s="93"/>
      <c r="AA353" s="13"/>
      <c r="AB353" s="93"/>
      <c r="AC353" s="13"/>
      <c r="AD353" s="93"/>
      <c r="AE353" s="13"/>
      <c r="AF353" s="93"/>
      <c r="AG353" s="13"/>
      <c r="AH353" s="93"/>
      <c r="AI353" s="13"/>
      <c r="AJ353" s="93"/>
      <c r="AK353" s="13"/>
      <c r="AL353" s="93"/>
      <c r="AM353" s="13"/>
      <c r="AN353" s="93"/>
      <c r="AO353" s="13"/>
      <c r="AP353" s="93"/>
      <c r="AQ353" s="13"/>
      <c r="AR353" s="93"/>
      <c r="AS353" s="20">
        <f>SUM(H353,J353,L353,N353,P353,R353,T353,V353,X353,Z353,AB353,AD353,AF353,AH353,AJ353,AL353,AN353)</f>
        <v>0</v>
      </c>
      <c r="AT353" s="94" t="str">
        <f>IF(C353="","",DATE(YEAR(C353),MONTH(C353),1))</f>
        <v/>
      </c>
      <c r="AU353" s="93" t="str">
        <f>IF(AT353="","",TEXT(AT353,"mmmm yyyy"))</f>
        <v/>
      </c>
      <c r="AV353" s="94" t="str">
        <f>IF(C353="","",C353-WEEKDAY(C353,2)+1)</f>
        <v/>
      </c>
      <c r="AW353" s="94" t="str">
        <f>IF(AV353="","",AV353+6)</f>
        <v/>
      </c>
      <c r="AX353" s="93" t="str">
        <f>IF(AV353="","",TEXT(AV353,"dd/mm/yyyy")&amp;" - "&amp;TEXT(AW353,"dd/mm/yyyy"))</f>
        <v/>
      </c>
      <c r="AY353" s="93" t="str">
        <f>IF(B353="","",COUNTIFS($B$5:B353,B353,$AT$5:AT353,AT353))</f>
        <v/>
      </c>
      <c r="AZ353" s="93" t="str">
        <f>IF(B353="","",COUNTIFS($B$5:B353,B353,$AV$5:AV353,AV353))</f>
        <v/>
      </c>
      <c r="BA353" s="93" t="str">
        <f>IF(B353="","",TEXT(AY353,"00")&amp;"|"&amp;B353&amp;"|"&amp;TEXT(AT353,"yyyymmdd"))</f>
        <v/>
      </c>
      <c r="BB353" s="93" t="str">
        <f>IF(B353="","",TEXT(AZ353,"00")&amp;"|"&amp;B353&amp;"|"&amp;TEXT(AV353,"yyyymmdd"))</f>
        <v/>
      </c>
      <c r="BC353" s="93">
        <f>IF(OR(AQ353="YES",AQ353="Yes",AQ353="Y",AQ353=1),1,0)</f>
        <v>0</v>
      </c>
    </row>
    <row r="354" spans="1:55" ht="15" customHeight="1">
      <c r="A354" s="92"/>
      <c r="B354" s="93"/>
      <c r="C354" s="94"/>
      <c r="D354" s="95"/>
      <c r="E354" s="95"/>
      <c r="F354" s="93"/>
      <c r="G354" s="93"/>
      <c r="H354" s="93"/>
      <c r="I354" s="13"/>
      <c r="J354" s="93"/>
      <c r="K354" s="13"/>
      <c r="L354" s="93"/>
      <c r="M354" s="13"/>
      <c r="N354" s="93"/>
      <c r="O354" s="13"/>
      <c r="P354" s="93"/>
      <c r="Q354" s="21"/>
      <c r="R354" s="93"/>
      <c r="S354" s="21"/>
      <c r="T354" s="93"/>
      <c r="U354" s="13"/>
      <c r="V354" s="93"/>
      <c r="W354" s="13"/>
      <c r="X354" s="93"/>
      <c r="Y354" s="13"/>
      <c r="Z354" s="93"/>
      <c r="AA354" s="13"/>
      <c r="AB354" s="93"/>
      <c r="AC354" s="13"/>
      <c r="AD354" s="93"/>
      <c r="AE354" s="13"/>
      <c r="AF354" s="93"/>
      <c r="AG354" s="13"/>
      <c r="AH354" s="93"/>
      <c r="AI354" s="13"/>
      <c r="AJ354" s="93"/>
      <c r="AK354" s="13"/>
      <c r="AL354" s="93"/>
      <c r="AM354" s="13"/>
      <c r="AN354" s="93"/>
      <c r="AO354" s="13"/>
      <c r="AP354" s="93"/>
      <c r="AQ354" s="13"/>
      <c r="AR354" s="93"/>
      <c r="AS354" s="20">
        <f>SUM(H354,J354,L354,N354,P354,R354,T354,V354,X354,Z354,AB354,AD354,AF354,AH354,AJ354,AL354,AN354)</f>
        <v>0</v>
      </c>
      <c r="AT354" s="94" t="str">
        <f>IF(C354="","",DATE(YEAR(C354),MONTH(C354),1))</f>
        <v/>
      </c>
      <c r="AU354" s="93" t="str">
        <f>IF(AT354="","",TEXT(AT354,"mmmm yyyy"))</f>
        <v/>
      </c>
      <c r="AV354" s="94" t="str">
        <f>IF(C354="","",C354-WEEKDAY(C354,2)+1)</f>
        <v/>
      </c>
      <c r="AW354" s="94" t="str">
        <f>IF(AV354="","",AV354+6)</f>
        <v/>
      </c>
      <c r="AX354" s="93" t="str">
        <f>IF(AV354="","",TEXT(AV354,"dd/mm/yyyy")&amp;" - "&amp;TEXT(AW354,"dd/mm/yyyy"))</f>
        <v/>
      </c>
      <c r="AY354" s="93" t="str">
        <f>IF(B354="","",COUNTIFS($B$5:B354,B354,$AT$5:AT354,AT354))</f>
        <v/>
      </c>
      <c r="AZ354" s="93" t="str">
        <f>IF(B354="","",COUNTIFS($B$5:B354,B354,$AV$5:AV354,AV354))</f>
        <v/>
      </c>
      <c r="BA354" s="93" t="str">
        <f>IF(B354="","",TEXT(AY354,"00")&amp;"|"&amp;B354&amp;"|"&amp;TEXT(AT354,"yyyymmdd"))</f>
        <v/>
      </c>
      <c r="BB354" s="93" t="str">
        <f>IF(B354="","",TEXT(AZ354,"00")&amp;"|"&amp;B354&amp;"|"&amp;TEXT(AV354,"yyyymmdd"))</f>
        <v/>
      </c>
      <c r="BC354" s="93">
        <f>IF(OR(AQ354="YES",AQ354="Yes",AQ354="Y",AQ354=1),1,0)</f>
        <v>0</v>
      </c>
    </row>
    <row r="355" spans="1:55" ht="15" customHeight="1">
      <c r="A355" s="92"/>
      <c r="B355" s="93"/>
      <c r="C355" s="94"/>
      <c r="D355" s="95"/>
      <c r="E355" s="95"/>
      <c r="F355" s="93"/>
      <c r="G355" s="93"/>
      <c r="H355" s="93"/>
      <c r="I355" s="13"/>
      <c r="J355" s="93"/>
      <c r="K355" s="13"/>
      <c r="L355" s="93"/>
      <c r="M355" s="13"/>
      <c r="N355" s="93"/>
      <c r="O355" s="13"/>
      <c r="P355" s="93"/>
      <c r="Q355" s="21"/>
      <c r="R355" s="93"/>
      <c r="S355" s="21"/>
      <c r="T355" s="93"/>
      <c r="U355" s="13"/>
      <c r="V355" s="93"/>
      <c r="W355" s="13"/>
      <c r="X355" s="93"/>
      <c r="Y355" s="13"/>
      <c r="Z355" s="93"/>
      <c r="AA355" s="13"/>
      <c r="AB355" s="93"/>
      <c r="AC355" s="13"/>
      <c r="AD355" s="93"/>
      <c r="AE355" s="13"/>
      <c r="AF355" s="93"/>
      <c r="AG355" s="13"/>
      <c r="AH355" s="93"/>
      <c r="AI355" s="13"/>
      <c r="AJ355" s="93"/>
      <c r="AK355" s="13"/>
      <c r="AL355" s="93"/>
      <c r="AM355" s="13"/>
      <c r="AN355" s="93"/>
      <c r="AO355" s="13"/>
      <c r="AP355" s="93"/>
      <c r="AQ355" s="13"/>
      <c r="AR355" s="93"/>
      <c r="AS355" s="20">
        <f>SUM(H355,J355,L355,N355,P355,R355,T355,V355,X355,Z355,AB355,AD355,AF355,AH355,AJ355,AL355,AN355)</f>
        <v>0</v>
      </c>
      <c r="AT355" s="94" t="str">
        <f>IF(C355="","",DATE(YEAR(C355),MONTH(C355),1))</f>
        <v/>
      </c>
      <c r="AU355" s="93" t="str">
        <f>IF(AT355="","",TEXT(AT355,"mmmm yyyy"))</f>
        <v/>
      </c>
      <c r="AV355" s="94" t="str">
        <f>IF(C355="","",C355-WEEKDAY(C355,2)+1)</f>
        <v/>
      </c>
      <c r="AW355" s="94" t="str">
        <f>IF(AV355="","",AV355+6)</f>
        <v/>
      </c>
      <c r="AX355" s="93" t="str">
        <f>IF(AV355="","",TEXT(AV355,"dd/mm/yyyy")&amp;" - "&amp;TEXT(AW355,"dd/mm/yyyy"))</f>
        <v/>
      </c>
      <c r="AY355" s="93" t="str">
        <f>IF(B355="","",COUNTIFS($B$5:B355,B355,$AT$5:AT355,AT355))</f>
        <v/>
      </c>
      <c r="AZ355" s="93" t="str">
        <f>IF(B355="","",COUNTIFS($B$5:B355,B355,$AV$5:AV355,AV355))</f>
        <v/>
      </c>
      <c r="BA355" s="93" t="str">
        <f>IF(B355="","",TEXT(AY355,"00")&amp;"|"&amp;B355&amp;"|"&amp;TEXT(AT355,"yyyymmdd"))</f>
        <v/>
      </c>
      <c r="BB355" s="93" t="str">
        <f>IF(B355="","",TEXT(AZ355,"00")&amp;"|"&amp;B355&amp;"|"&amp;TEXT(AV355,"yyyymmdd"))</f>
        <v/>
      </c>
      <c r="BC355" s="93">
        <f>IF(OR(AQ355="YES",AQ355="Yes",AQ355="Y",AQ355=1),1,0)</f>
        <v>0</v>
      </c>
    </row>
    <row r="356" spans="1:55" ht="15" customHeight="1">
      <c r="A356" s="92"/>
      <c r="B356" s="93"/>
      <c r="C356" s="94"/>
      <c r="D356" s="95"/>
      <c r="E356" s="95"/>
      <c r="F356" s="93"/>
      <c r="G356" s="93"/>
      <c r="H356" s="93"/>
      <c r="I356" s="13"/>
      <c r="J356" s="93"/>
      <c r="K356" s="13"/>
      <c r="L356" s="93"/>
      <c r="M356" s="13"/>
      <c r="N356" s="93"/>
      <c r="O356" s="13"/>
      <c r="P356" s="93"/>
      <c r="Q356" s="21"/>
      <c r="R356" s="93"/>
      <c r="S356" s="21"/>
      <c r="T356" s="93"/>
      <c r="U356" s="13"/>
      <c r="V356" s="93"/>
      <c r="W356" s="13"/>
      <c r="X356" s="93"/>
      <c r="Y356" s="13"/>
      <c r="Z356" s="93"/>
      <c r="AA356" s="13"/>
      <c r="AB356" s="93"/>
      <c r="AC356" s="13"/>
      <c r="AD356" s="93"/>
      <c r="AE356" s="13"/>
      <c r="AF356" s="93"/>
      <c r="AG356" s="13"/>
      <c r="AH356" s="93"/>
      <c r="AI356" s="13"/>
      <c r="AJ356" s="93"/>
      <c r="AK356" s="13"/>
      <c r="AL356" s="93"/>
      <c r="AM356" s="13"/>
      <c r="AN356" s="93"/>
      <c r="AO356" s="13"/>
      <c r="AP356" s="93"/>
      <c r="AQ356" s="13"/>
      <c r="AR356" s="93"/>
      <c r="AS356" s="20">
        <f>SUM(H356,J356,L356,N356,P356,R356,T356,V356,X356,Z356,AB356,AD356,AF356,AH356,AJ356,AL356,AN356)</f>
        <v>0</v>
      </c>
      <c r="AT356" s="94" t="str">
        <f>IF(C356="","",DATE(YEAR(C356),MONTH(C356),1))</f>
        <v/>
      </c>
      <c r="AU356" s="93" t="str">
        <f>IF(AT356="","",TEXT(AT356,"mmmm yyyy"))</f>
        <v/>
      </c>
      <c r="AV356" s="94" t="str">
        <f>IF(C356="","",C356-WEEKDAY(C356,2)+1)</f>
        <v/>
      </c>
      <c r="AW356" s="94" t="str">
        <f>IF(AV356="","",AV356+6)</f>
        <v/>
      </c>
      <c r="AX356" s="93" t="str">
        <f>IF(AV356="","",TEXT(AV356,"dd/mm/yyyy")&amp;" - "&amp;TEXT(AW356,"dd/mm/yyyy"))</f>
        <v/>
      </c>
      <c r="AY356" s="93" t="str">
        <f>IF(B356="","",COUNTIFS($B$5:B356,B356,$AT$5:AT356,AT356))</f>
        <v/>
      </c>
      <c r="AZ356" s="93" t="str">
        <f>IF(B356="","",COUNTIFS($B$5:B356,B356,$AV$5:AV356,AV356))</f>
        <v/>
      </c>
      <c r="BA356" s="93" t="str">
        <f>IF(B356="","",TEXT(AY356,"00")&amp;"|"&amp;B356&amp;"|"&amp;TEXT(AT356,"yyyymmdd"))</f>
        <v/>
      </c>
      <c r="BB356" s="93" t="str">
        <f>IF(B356="","",TEXT(AZ356,"00")&amp;"|"&amp;B356&amp;"|"&amp;TEXT(AV356,"yyyymmdd"))</f>
        <v/>
      </c>
      <c r="BC356" s="93">
        <f>IF(OR(AQ356="YES",AQ356="Yes",AQ356="Y",AQ356=1),1,0)</f>
        <v>0</v>
      </c>
    </row>
    <row r="357" spans="1:55" ht="15" customHeight="1">
      <c r="A357" s="92"/>
      <c r="B357" s="93"/>
      <c r="C357" s="94"/>
      <c r="D357" s="95"/>
      <c r="E357" s="95"/>
      <c r="F357" s="93"/>
      <c r="G357" s="93"/>
      <c r="H357" s="93"/>
      <c r="I357" s="13"/>
      <c r="J357" s="93"/>
      <c r="K357" s="13"/>
      <c r="L357" s="93"/>
      <c r="M357" s="13"/>
      <c r="N357" s="93"/>
      <c r="O357" s="13"/>
      <c r="P357" s="93"/>
      <c r="Q357" s="21"/>
      <c r="R357" s="93"/>
      <c r="S357" s="21"/>
      <c r="T357" s="93"/>
      <c r="U357" s="13"/>
      <c r="V357" s="93"/>
      <c r="W357" s="13"/>
      <c r="X357" s="93"/>
      <c r="Y357" s="13"/>
      <c r="Z357" s="93"/>
      <c r="AA357" s="13"/>
      <c r="AB357" s="93"/>
      <c r="AC357" s="13"/>
      <c r="AD357" s="93"/>
      <c r="AE357" s="13"/>
      <c r="AF357" s="93"/>
      <c r="AG357" s="13"/>
      <c r="AH357" s="93"/>
      <c r="AI357" s="13"/>
      <c r="AJ357" s="93"/>
      <c r="AK357" s="13"/>
      <c r="AL357" s="93"/>
      <c r="AM357" s="13"/>
      <c r="AN357" s="93"/>
      <c r="AO357" s="13"/>
      <c r="AP357" s="93"/>
      <c r="AQ357" s="13"/>
      <c r="AR357" s="93"/>
      <c r="AS357" s="20">
        <f>SUM(H357,J357,L357,N357,P357,R357,T357,V357,X357,Z357,AB357,AD357,AF357,AH357,AJ357,AL357,AN357)</f>
        <v>0</v>
      </c>
      <c r="AT357" s="94" t="str">
        <f>IF(C357="","",DATE(YEAR(C357),MONTH(C357),1))</f>
        <v/>
      </c>
      <c r="AU357" s="93" t="str">
        <f>IF(AT357="","",TEXT(AT357,"mmmm yyyy"))</f>
        <v/>
      </c>
      <c r="AV357" s="94" t="str">
        <f>IF(C357="","",C357-WEEKDAY(C357,2)+1)</f>
        <v/>
      </c>
      <c r="AW357" s="94" t="str">
        <f>IF(AV357="","",AV357+6)</f>
        <v/>
      </c>
      <c r="AX357" s="93" t="str">
        <f>IF(AV357="","",TEXT(AV357,"dd/mm/yyyy")&amp;" - "&amp;TEXT(AW357,"dd/mm/yyyy"))</f>
        <v/>
      </c>
      <c r="AY357" s="93" t="str">
        <f>IF(B357="","",COUNTIFS($B$5:B357,B357,$AT$5:AT357,AT357))</f>
        <v/>
      </c>
      <c r="AZ357" s="93" t="str">
        <f>IF(B357="","",COUNTIFS($B$5:B357,B357,$AV$5:AV357,AV357))</f>
        <v/>
      </c>
      <c r="BA357" s="93" t="str">
        <f>IF(B357="","",TEXT(AY357,"00")&amp;"|"&amp;B357&amp;"|"&amp;TEXT(AT357,"yyyymmdd"))</f>
        <v/>
      </c>
      <c r="BB357" s="93" t="str">
        <f>IF(B357="","",TEXT(AZ357,"00")&amp;"|"&amp;B357&amp;"|"&amp;TEXT(AV357,"yyyymmdd"))</f>
        <v/>
      </c>
      <c r="BC357" s="93">
        <f>IF(OR(AQ357="YES",AQ357="Yes",AQ357="Y",AQ357=1),1,0)</f>
        <v>0</v>
      </c>
    </row>
    <row r="358" spans="1:55" ht="15" customHeight="1">
      <c r="A358" s="92"/>
      <c r="B358" s="93"/>
      <c r="C358" s="94"/>
      <c r="D358" s="95"/>
      <c r="E358" s="95"/>
      <c r="F358" s="93"/>
      <c r="G358" s="93"/>
      <c r="H358" s="93"/>
      <c r="I358" s="13"/>
      <c r="J358" s="93"/>
      <c r="K358" s="13"/>
      <c r="L358" s="93"/>
      <c r="M358" s="13"/>
      <c r="N358" s="93"/>
      <c r="O358" s="13"/>
      <c r="P358" s="93"/>
      <c r="Q358" s="21"/>
      <c r="R358" s="93"/>
      <c r="S358" s="21"/>
      <c r="T358" s="93"/>
      <c r="U358" s="13"/>
      <c r="V358" s="93"/>
      <c r="W358" s="13"/>
      <c r="X358" s="93"/>
      <c r="Y358" s="13"/>
      <c r="Z358" s="93"/>
      <c r="AA358" s="13"/>
      <c r="AB358" s="93"/>
      <c r="AC358" s="13"/>
      <c r="AD358" s="93"/>
      <c r="AE358" s="13"/>
      <c r="AF358" s="93"/>
      <c r="AG358" s="13"/>
      <c r="AH358" s="93"/>
      <c r="AI358" s="13"/>
      <c r="AJ358" s="93"/>
      <c r="AK358" s="13"/>
      <c r="AL358" s="93"/>
      <c r="AM358" s="13"/>
      <c r="AN358" s="93"/>
      <c r="AO358" s="13"/>
      <c r="AP358" s="93"/>
      <c r="AQ358" s="13"/>
      <c r="AR358" s="93"/>
      <c r="AS358" s="20">
        <f>SUM(H358,J358,L358,N358,P358,R358,T358,V358,X358,Z358,AB358,AD358,AF358,AH358,AJ358,AL358,AN358)</f>
        <v>0</v>
      </c>
      <c r="AT358" s="94" t="str">
        <f>IF(C358="","",DATE(YEAR(C358),MONTH(C358),1))</f>
        <v/>
      </c>
      <c r="AU358" s="93" t="str">
        <f>IF(AT358="","",TEXT(AT358,"mmmm yyyy"))</f>
        <v/>
      </c>
      <c r="AV358" s="94" t="str">
        <f>IF(C358="","",C358-WEEKDAY(C358,2)+1)</f>
        <v/>
      </c>
      <c r="AW358" s="94" t="str">
        <f>IF(AV358="","",AV358+6)</f>
        <v/>
      </c>
      <c r="AX358" s="93" t="str">
        <f>IF(AV358="","",TEXT(AV358,"dd/mm/yyyy")&amp;" - "&amp;TEXT(AW358,"dd/mm/yyyy"))</f>
        <v/>
      </c>
      <c r="AY358" s="93" t="str">
        <f>IF(B358="","",COUNTIFS($B$5:B358,B358,$AT$5:AT358,AT358))</f>
        <v/>
      </c>
      <c r="AZ358" s="93" t="str">
        <f>IF(B358="","",COUNTIFS($B$5:B358,B358,$AV$5:AV358,AV358))</f>
        <v/>
      </c>
      <c r="BA358" s="93" t="str">
        <f>IF(B358="","",TEXT(AY358,"00")&amp;"|"&amp;B358&amp;"|"&amp;TEXT(AT358,"yyyymmdd"))</f>
        <v/>
      </c>
      <c r="BB358" s="93" t="str">
        <f>IF(B358="","",TEXT(AZ358,"00")&amp;"|"&amp;B358&amp;"|"&amp;TEXT(AV358,"yyyymmdd"))</f>
        <v/>
      </c>
      <c r="BC358" s="93">
        <f>IF(OR(AQ358="YES",AQ358="Yes",AQ358="Y",AQ358=1),1,0)</f>
        <v>0</v>
      </c>
    </row>
    <row r="359" spans="1:55" ht="15" customHeight="1">
      <c r="A359" s="92"/>
      <c r="B359" s="93"/>
      <c r="C359" s="94"/>
      <c r="D359" s="95"/>
      <c r="E359" s="95"/>
      <c r="F359" s="93"/>
      <c r="G359" s="93"/>
      <c r="H359" s="93"/>
      <c r="I359" s="13"/>
      <c r="J359" s="93"/>
      <c r="K359" s="13"/>
      <c r="L359" s="93"/>
      <c r="M359" s="13"/>
      <c r="N359" s="93"/>
      <c r="O359" s="13"/>
      <c r="P359" s="93"/>
      <c r="Q359" s="21"/>
      <c r="R359" s="93"/>
      <c r="S359" s="21"/>
      <c r="T359" s="93"/>
      <c r="U359" s="13"/>
      <c r="V359" s="93"/>
      <c r="W359" s="13"/>
      <c r="X359" s="93"/>
      <c r="Y359" s="13"/>
      <c r="Z359" s="93"/>
      <c r="AA359" s="13"/>
      <c r="AB359" s="93"/>
      <c r="AC359" s="13"/>
      <c r="AD359" s="93"/>
      <c r="AE359" s="13"/>
      <c r="AF359" s="93"/>
      <c r="AG359" s="13"/>
      <c r="AH359" s="93"/>
      <c r="AI359" s="13"/>
      <c r="AJ359" s="93"/>
      <c r="AK359" s="13"/>
      <c r="AL359" s="93"/>
      <c r="AM359" s="13"/>
      <c r="AN359" s="93"/>
      <c r="AO359" s="13"/>
      <c r="AP359" s="93"/>
      <c r="AQ359" s="13"/>
      <c r="AR359" s="93"/>
      <c r="AS359" s="20">
        <f>SUM(H359,J359,L359,N359,P359,R359,T359,V359,X359,Z359,AB359,AD359,AF359,AH359,AJ359,AL359,AN359)</f>
        <v>0</v>
      </c>
      <c r="AT359" s="94" t="str">
        <f>IF(C359="","",DATE(YEAR(C359),MONTH(C359),1))</f>
        <v/>
      </c>
      <c r="AU359" s="93" t="str">
        <f>IF(AT359="","",TEXT(AT359,"mmmm yyyy"))</f>
        <v/>
      </c>
      <c r="AV359" s="94" t="str">
        <f>IF(C359="","",C359-WEEKDAY(C359,2)+1)</f>
        <v/>
      </c>
      <c r="AW359" s="94" t="str">
        <f>IF(AV359="","",AV359+6)</f>
        <v/>
      </c>
      <c r="AX359" s="93" t="str">
        <f>IF(AV359="","",TEXT(AV359,"dd/mm/yyyy")&amp;" - "&amp;TEXT(AW359,"dd/mm/yyyy"))</f>
        <v/>
      </c>
      <c r="AY359" s="93" t="str">
        <f>IF(B359="","",COUNTIFS($B$5:B359,B359,$AT$5:AT359,AT359))</f>
        <v/>
      </c>
      <c r="AZ359" s="93" t="str">
        <f>IF(B359="","",COUNTIFS($B$5:B359,B359,$AV$5:AV359,AV359))</f>
        <v/>
      </c>
      <c r="BA359" s="93" t="str">
        <f>IF(B359="","",TEXT(AY359,"00")&amp;"|"&amp;B359&amp;"|"&amp;TEXT(AT359,"yyyymmdd"))</f>
        <v/>
      </c>
      <c r="BB359" s="93" t="str">
        <f>IF(B359="","",TEXT(AZ359,"00")&amp;"|"&amp;B359&amp;"|"&amp;TEXT(AV359,"yyyymmdd"))</f>
        <v/>
      </c>
      <c r="BC359" s="93">
        <f>IF(OR(AQ359="YES",AQ359="Yes",AQ359="Y",AQ359=1),1,0)</f>
        <v>0</v>
      </c>
    </row>
    <row r="360" spans="1:55" ht="15" customHeight="1">
      <c r="A360" s="92"/>
      <c r="B360" s="93"/>
      <c r="C360" s="94"/>
      <c r="D360" s="95"/>
      <c r="E360" s="95"/>
      <c r="F360" s="93"/>
      <c r="G360" s="93"/>
      <c r="H360" s="93"/>
      <c r="I360" s="13"/>
      <c r="J360" s="93"/>
      <c r="K360" s="13"/>
      <c r="L360" s="93"/>
      <c r="M360" s="13"/>
      <c r="N360" s="93"/>
      <c r="O360" s="13"/>
      <c r="P360" s="93"/>
      <c r="Q360" s="21"/>
      <c r="R360" s="93"/>
      <c r="S360" s="21"/>
      <c r="T360" s="93"/>
      <c r="U360" s="13"/>
      <c r="V360" s="93"/>
      <c r="W360" s="13"/>
      <c r="X360" s="93"/>
      <c r="Y360" s="13"/>
      <c r="Z360" s="93"/>
      <c r="AA360" s="13"/>
      <c r="AB360" s="93"/>
      <c r="AC360" s="13"/>
      <c r="AD360" s="93"/>
      <c r="AE360" s="13"/>
      <c r="AF360" s="93"/>
      <c r="AG360" s="13"/>
      <c r="AH360" s="93"/>
      <c r="AI360" s="13"/>
      <c r="AJ360" s="93"/>
      <c r="AK360" s="13"/>
      <c r="AL360" s="93"/>
      <c r="AM360" s="13"/>
      <c r="AN360" s="93"/>
      <c r="AO360" s="13"/>
      <c r="AP360" s="93"/>
      <c r="AQ360" s="13"/>
      <c r="AR360" s="93"/>
      <c r="AS360" s="20">
        <f>SUM(H360,J360,L360,N360,P360,R360,T360,V360,X360,Z360,AB360,AD360,AF360,AH360,AJ360,AL360,AN360)</f>
        <v>0</v>
      </c>
      <c r="AT360" s="94" t="str">
        <f>IF(C360="","",DATE(YEAR(C360),MONTH(C360),1))</f>
        <v/>
      </c>
      <c r="AU360" s="93" t="str">
        <f>IF(AT360="","",TEXT(AT360,"mmmm yyyy"))</f>
        <v/>
      </c>
      <c r="AV360" s="94" t="str">
        <f>IF(C360="","",C360-WEEKDAY(C360,2)+1)</f>
        <v/>
      </c>
      <c r="AW360" s="94" t="str">
        <f>IF(AV360="","",AV360+6)</f>
        <v/>
      </c>
      <c r="AX360" s="93" t="str">
        <f>IF(AV360="","",TEXT(AV360,"dd/mm/yyyy")&amp;" - "&amp;TEXT(AW360,"dd/mm/yyyy"))</f>
        <v/>
      </c>
      <c r="AY360" s="93" t="str">
        <f>IF(B360="","",COUNTIFS($B$5:B360,B360,$AT$5:AT360,AT360))</f>
        <v/>
      </c>
      <c r="AZ360" s="93" t="str">
        <f>IF(B360="","",COUNTIFS($B$5:B360,B360,$AV$5:AV360,AV360))</f>
        <v/>
      </c>
      <c r="BA360" s="93" t="str">
        <f>IF(B360="","",TEXT(AY360,"00")&amp;"|"&amp;B360&amp;"|"&amp;TEXT(AT360,"yyyymmdd"))</f>
        <v/>
      </c>
      <c r="BB360" s="93" t="str">
        <f>IF(B360="","",TEXT(AZ360,"00")&amp;"|"&amp;B360&amp;"|"&amp;TEXT(AV360,"yyyymmdd"))</f>
        <v/>
      </c>
      <c r="BC360" s="93">
        <f>IF(OR(AQ360="YES",AQ360="Yes",AQ360="Y",AQ360=1),1,0)</f>
        <v>0</v>
      </c>
    </row>
    <row r="361" spans="1:55" ht="15" customHeight="1">
      <c r="A361" s="92"/>
      <c r="B361" s="93"/>
      <c r="C361" s="94"/>
      <c r="D361" s="95"/>
      <c r="E361" s="95"/>
      <c r="F361" s="93"/>
      <c r="G361" s="93"/>
      <c r="H361" s="93"/>
      <c r="I361" s="13"/>
      <c r="J361" s="93"/>
      <c r="K361" s="13"/>
      <c r="L361" s="93"/>
      <c r="M361" s="13"/>
      <c r="N361" s="93"/>
      <c r="O361" s="13"/>
      <c r="P361" s="93"/>
      <c r="Q361" s="21"/>
      <c r="R361" s="93"/>
      <c r="S361" s="21"/>
      <c r="T361" s="93"/>
      <c r="U361" s="13"/>
      <c r="V361" s="93"/>
      <c r="W361" s="13"/>
      <c r="X361" s="93"/>
      <c r="Y361" s="13"/>
      <c r="Z361" s="93"/>
      <c r="AA361" s="13"/>
      <c r="AB361" s="93"/>
      <c r="AC361" s="13"/>
      <c r="AD361" s="93"/>
      <c r="AE361" s="13"/>
      <c r="AF361" s="93"/>
      <c r="AG361" s="13"/>
      <c r="AH361" s="93"/>
      <c r="AI361" s="13"/>
      <c r="AJ361" s="93"/>
      <c r="AK361" s="13"/>
      <c r="AL361" s="93"/>
      <c r="AM361" s="13"/>
      <c r="AN361" s="93"/>
      <c r="AO361" s="13"/>
      <c r="AP361" s="93"/>
      <c r="AQ361" s="13"/>
      <c r="AR361" s="93"/>
      <c r="AS361" s="20">
        <f>SUM(H361,J361,L361,N361,P361,R361,T361,V361,X361,Z361,AB361,AD361,AF361,AH361,AJ361,AL361,AN361)</f>
        <v>0</v>
      </c>
      <c r="AT361" s="94" t="str">
        <f>IF(C361="","",DATE(YEAR(C361),MONTH(C361),1))</f>
        <v/>
      </c>
      <c r="AU361" s="93" t="str">
        <f>IF(AT361="","",TEXT(AT361,"mmmm yyyy"))</f>
        <v/>
      </c>
      <c r="AV361" s="94" t="str">
        <f>IF(C361="","",C361-WEEKDAY(C361,2)+1)</f>
        <v/>
      </c>
      <c r="AW361" s="94" t="str">
        <f>IF(AV361="","",AV361+6)</f>
        <v/>
      </c>
      <c r="AX361" s="93" t="str">
        <f>IF(AV361="","",TEXT(AV361,"dd/mm/yyyy")&amp;" - "&amp;TEXT(AW361,"dd/mm/yyyy"))</f>
        <v/>
      </c>
      <c r="AY361" s="93" t="str">
        <f>IF(B361="","",COUNTIFS($B$5:B361,B361,$AT$5:AT361,AT361))</f>
        <v/>
      </c>
      <c r="AZ361" s="93" t="str">
        <f>IF(B361="","",COUNTIFS($B$5:B361,B361,$AV$5:AV361,AV361))</f>
        <v/>
      </c>
      <c r="BA361" s="93" t="str">
        <f>IF(B361="","",TEXT(AY361,"00")&amp;"|"&amp;B361&amp;"|"&amp;TEXT(AT361,"yyyymmdd"))</f>
        <v/>
      </c>
      <c r="BB361" s="93" t="str">
        <f>IF(B361="","",TEXT(AZ361,"00")&amp;"|"&amp;B361&amp;"|"&amp;TEXT(AV361,"yyyymmdd"))</f>
        <v/>
      </c>
      <c r="BC361" s="93">
        <f>IF(OR(AQ361="YES",AQ361="Yes",AQ361="Y",AQ361=1),1,0)</f>
        <v>0</v>
      </c>
    </row>
    <row r="362" spans="1:55" ht="15" customHeight="1">
      <c r="A362" s="92"/>
      <c r="B362" s="93"/>
      <c r="C362" s="94"/>
      <c r="D362" s="95"/>
      <c r="E362" s="95"/>
      <c r="F362" s="93"/>
      <c r="G362" s="93"/>
      <c r="H362" s="93"/>
      <c r="I362" s="13"/>
      <c r="J362" s="93"/>
      <c r="K362" s="13"/>
      <c r="L362" s="93"/>
      <c r="M362" s="13"/>
      <c r="N362" s="93"/>
      <c r="O362" s="13"/>
      <c r="P362" s="93"/>
      <c r="Q362" s="21"/>
      <c r="R362" s="93"/>
      <c r="S362" s="21"/>
      <c r="T362" s="93"/>
      <c r="U362" s="13"/>
      <c r="V362" s="93"/>
      <c r="W362" s="13"/>
      <c r="X362" s="93"/>
      <c r="Y362" s="13"/>
      <c r="Z362" s="93"/>
      <c r="AA362" s="13"/>
      <c r="AB362" s="93"/>
      <c r="AC362" s="13"/>
      <c r="AD362" s="93"/>
      <c r="AE362" s="13"/>
      <c r="AF362" s="93"/>
      <c r="AG362" s="13"/>
      <c r="AH362" s="93"/>
      <c r="AI362" s="13"/>
      <c r="AJ362" s="93"/>
      <c r="AK362" s="13"/>
      <c r="AL362" s="93"/>
      <c r="AM362" s="13"/>
      <c r="AN362" s="93"/>
      <c r="AO362" s="13"/>
      <c r="AP362" s="93"/>
      <c r="AQ362" s="13"/>
      <c r="AR362" s="93"/>
      <c r="AS362" s="20">
        <f>SUM(H362,J362,L362,N362,P362,R362,T362,V362,X362,Z362,AB362,AD362,AF362,AH362,AJ362,AL362,AN362)</f>
        <v>0</v>
      </c>
      <c r="AT362" s="94" t="str">
        <f>IF(C362="","",DATE(YEAR(C362),MONTH(C362),1))</f>
        <v/>
      </c>
      <c r="AU362" s="93" t="str">
        <f>IF(AT362="","",TEXT(AT362,"mmmm yyyy"))</f>
        <v/>
      </c>
      <c r="AV362" s="94" t="str">
        <f>IF(C362="","",C362-WEEKDAY(C362,2)+1)</f>
        <v/>
      </c>
      <c r="AW362" s="94" t="str">
        <f>IF(AV362="","",AV362+6)</f>
        <v/>
      </c>
      <c r="AX362" s="93" t="str">
        <f>IF(AV362="","",TEXT(AV362,"dd/mm/yyyy")&amp;" - "&amp;TEXT(AW362,"dd/mm/yyyy"))</f>
        <v/>
      </c>
      <c r="AY362" s="93" t="str">
        <f>IF(B362="","",COUNTIFS($B$5:B362,B362,$AT$5:AT362,AT362))</f>
        <v/>
      </c>
      <c r="AZ362" s="93" t="str">
        <f>IF(B362="","",COUNTIFS($B$5:B362,B362,$AV$5:AV362,AV362))</f>
        <v/>
      </c>
      <c r="BA362" s="93" t="str">
        <f>IF(B362="","",TEXT(AY362,"00")&amp;"|"&amp;B362&amp;"|"&amp;TEXT(AT362,"yyyymmdd"))</f>
        <v/>
      </c>
      <c r="BB362" s="93" t="str">
        <f>IF(B362="","",TEXT(AZ362,"00")&amp;"|"&amp;B362&amp;"|"&amp;TEXT(AV362,"yyyymmdd"))</f>
        <v/>
      </c>
      <c r="BC362" s="93">
        <f>IF(OR(AQ362="YES",AQ362="Yes",AQ362="Y",AQ362=1),1,0)</f>
        <v>0</v>
      </c>
    </row>
    <row r="363" spans="1:55" ht="15" customHeight="1">
      <c r="A363" s="92"/>
      <c r="B363" s="93"/>
      <c r="C363" s="94"/>
      <c r="D363" s="95"/>
      <c r="E363" s="95"/>
      <c r="F363" s="93"/>
      <c r="G363" s="93"/>
      <c r="H363" s="93"/>
      <c r="I363" s="13"/>
      <c r="J363" s="93"/>
      <c r="K363" s="13"/>
      <c r="L363" s="93"/>
      <c r="M363" s="13"/>
      <c r="N363" s="93"/>
      <c r="O363" s="13"/>
      <c r="P363" s="93"/>
      <c r="Q363" s="21"/>
      <c r="R363" s="93"/>
      <c r="S363" s="21"/>
      <c r="T363" s="93"/>
      <c r="U363" s="13"/>
      <c r="V363" s="93"/>
      <c r="W363" s="13"/>
      <c r="X363" s="93"/>
      <c r="Y363" s="13"/>
      <c r="Z363" s="93"/>
      <c r="AA363" s="13"/>
      <c r="AB363" s="93"/>
      <c r="AC363" s="13"/>
      <c r="AD363" s="93"/>
      <c r="AE363" s="13"/>
      <c r="AF363" s="93"/>
      <c r="AG363" s="13"/>
      <c r="AH363" s="93"/>
      <c r="AI363" s="13"/>
      <c r="AJ363" s="93"/>
      <c r="AK363" s="13"/>
      <c r="AL363" s="93"/>
      <c r="AM363" s="13"/>
      <c r="AN363" s="93"/>
      <c r="AO363" s="13"/>
      <c r="AP363" s="93"/>
      <c r="AQ363" s="13"/>
      <c r="AR363" s="93"/>
      <c r="AS363" s="20">
        <f>SUM(H363,J363,L363,N363,P363,R363,T363,V363,X363,Z363,AB363,AD363,AF363,AH363,AJ363,AL363,AN363)</f>
        <v>0</v>
      </c>
      <c r="AT363" s="94" t="str">
        <f>IF(C363="","",DATE(YEAR(C363),MONTH(C363),1))</f>
        <v/>
      </c>
      <c r="AU363" s="93" t="str">
        <f>IF(AT363="","",TEXT(AT363,"mmmm yyyy"))</f>
        <v/>
      </c>
      <c r="AV363" s="94" t="str">
        <f>IF(C363="","",C363-WEEKDAY(C363,2)+1)</f>
        <v/>
      </c>
      <c r="AW363" s="94" t="str">
        <f>IF(AV363="","",AV363+6)</f>
        <v/>
      </c>
      <c r="AX363" s="93" t="str">
        <f>IF(AV363="","",TEXT(AV363,"dd/mm/yyyy")&amp;" - "&amp;TEXT(AW363,"dd/mm/yyyy"))</f>
        <v/>
      </c>
      <c r="AY363" s="93" t="str">
        <f>IF(B363="","",COUNTIFS($B$5:B363,B363,$AT$5:AT363,AT363))</f>
        <v/>
      </c>
      <c r="AZ363" s="93" t="str">
        <f>IF(B363="","",COUNTIFS($B$5:B363,B363,$AV$5:AV363,AV363))</f>
        <v/>
      </c>
      <c r="BA363" s="93" t="str">
        <f>IF(B363="","",TEXT(AY363,"00")&amp;"|"&amp;B363&amp;"|"&amp;TEXT(AT363,"yyyymmdd"))</f>
        <v/>
      </c>
      <c r="BB363" s="93" t="str">
        <f>IF(B363="","",TEXT(AZ363,"00")&amp;"|"&amp;B363&amp;"|"&amp;TEXT(AV363,"yyyymmdd"))</f>
        <v/>
      </c>
      <c r="BC363" s="93">
        <f>IF(OR(AQ363="YES",AQ363="Yes",AQ363="Y",AQ363=1),1,0)</f>
        <v>0</v>
      </c>
    </row>
    <row r="364" spans="1:55" ht="15" customHeight="1">
      <c r="A364" s="92"/>
      <c r="B364" s="93"/>
      <c r="C364" s="94"/>
      <c r="D364" s="95"/>
      <c r="E364" s="95"/>
      <c r="F364" s="93"/>
      <c r="G364" s="93"/>
      <c r="H364" s="93"/>
      <c r="I364" s="13"/>
      <c r="J364" s="93"/>
      <c r="K364" s="13"/>
      <c r="L364" s="93"/>
      <c r="M364" s="13"/>
      <c r="N364" s="93"/>
      <c r="O364" s="13"/>
      <c r="P364" s="93"/>
      <c r="Q364" s="21"/>
      <c r="R364" s="93"/>
      <c r="S364" s="21"/>
      <c r="T364" s="93"/>
      <c r="U364" s="13"/>
      <c r="V364" s="93"/>
      <c r="W364" s="13"/>
      <c r="X364" s="93"/>
      <c r="Y364" s="13"/>
      <c r="Z364" s="93"/>
      <c r="AA364" s="13"/>
      <c r="AB364" s="93"/>
      <c r="AC364" s="13"/>
      <c r="AD364" s="93"/>
      <c r="AE364" s="13"/>
      <c r="AF364" s="93"/>
      <c r="AG364" s="13"/>
      <c r="AH364" s="93"/>
      <c r="AI364" s="13"/>
      <c r="AJ364" s="93"/>
      <c r="AK364" s="13"/>
      <c r="AL364" s="93"/>
      <c r="AM364" s="13"/>
      <c r="AN364" s="93"/>
      <c r="AO364" s="13"/>
      <c r="AP364" s="93"/>
      <c r="AQ364" s="13"/>
      <c r="AR364" s="93"/>
      <c r="AS364" s="20">
        <f>SUM(H364,J364,L364,N364,P364,R364,T364,V364,X364,Z364,AB364,AD364,AF364,AH364,AJ364,AL364,AN364)</f>
        <v>0</v>
      </c>
      <c r="AT364" s="94" t="str">
        <f>IF(C364="","",DATE(YEAR(C364),MONTH(C364),1))</f>
        <v/>
      </c>
      <c r="AU364" s="93" t="str">
        <f>IF(AT364="","",TEXT(AT364,"mmmm yyyy"))</f>
        <v/>
      </c>
      <c r="AV364" s="94" t="str">
        <f>IF(C364="","",C364-WEEKDAY(C364,2)+1)</f>
        <v/>
      </c>
      <c r="AW364" s="94" t="str">
        <f>IF(AV364="","",AV364+6)</f>
        <v/>
      </c>
      <c r="AX364" s="93" t="str">
        <f>IF(AV364="","",TEXT(AV364,"dd/mm/yyyy")&amp;" - "&amp;TEXT(AW364,"dd/mm/yyyy"))</f>
        <v/>
      </c>
      <c r="AY364" s="93" t="str">
        <f>IF(B364="","",COUNTIFS($B$5:B364,B364,$AT$5:AT364,AT364))</f>
        <v/>
      </c>
      <c r="AZ364" s="93" t="str">
        <f>IF(B364="","",COUNTIFS($B$5:B364,B364,$AV$5:AV364,AV364))</f>
        <v/>
      </c>
      <c r="BA364" s="93" t="str">
        <f>IF(B364="","",TEXT(AY364,"00")&amp;"|"&amp;B364&amp;"|"&amp;TEXT(AT364,"yyyymmdd"))</f>
        <v/>
      </c>
      <c r="BB364" s="93" t="str">
        <f>IF(B364="","",TEXT(AZ364,"00")&amp;"|"&amp;B364&amp;"|"&amp;TEXT(AV364,"yyyymmdd"))</f>
        <v/>
      </c>
      <c r="BC364" s="93">
        <f>IF(OR(AQ364="YES",AQ364="Yes",AQ364="Y",AQ364=1),1,0)</f>
        <v>0</v>
      </c>
    </row>
    <row r="365" spans="1:55" ht="15" customHeight="1">
      <c r="A365" s="92"/>
      <c r="B365" s="93"/>
      <c r="C365" s="94"/>
      <c r="D365" s="95"/>
      <c r="E365" s="95"/>
      <c r="F365" s="93"/>
      <c r="G365" s="93"/>
      <c r="H365" s="93"/>
      <c r="I365" s="13"/>
      <c r="J365" s="93"/>
      <c r="K365" s="13"/>
      <c r="L365" s="93"/>
      <c r="M365" s="13"/>
      <c r="N365" s="93"/>
      <c r="O365" s="13"/>
      <c r="P365" s="93"/>
      <c r="Q365" s="21"/>
      <c r="R365" s="93"/>
      <c r="S365" s="21"/>
      <c r="T365" s="93"/>
      <c r="U365" s="13"/>
      <c r="V365" s="93"/>
      <c r="W365" s="13"/>
      <c r="X365" s="93"/>
      <c r="Y365" s="13"/>
      <c r="Z365" s="93"/>
      <c r="AA365" s="13"/>
      <c r="AB365" s="93"/>
      <c r="AC365" s="13"/>
      <c r="AD365" s="93"/>
      <c r="AE365" s="13"/>
      <c r="AF365" s="93"/>
      <c r="AG365" s="13"/>
      <c r="AH365" s="93"/>
      <c r="AI365" s="13"/>
      <c r="AJ365" s="93"/>
      <c r="AK365" s="13"/>
      <c r="AL365" s="93"/>
      <c r="AM365" s="13"/>
      <c r="AN365" s="93"/>
      <c r="AO365" s="13"/>
      <c r="AP365" s="93"/>
      <c r="AQ365" s="13"/>
      <c r="AR365" s="93"/>
      <c r="AS365" s="20">
        <f>SUM(H365,J365,L365,N365,P365,R365,T365,V365,X365,Z365,AB365,AD365,AF365,AH365,AJ365,AL365,AN365)</f>
        <v>0</v>
      </c>
      <c r="AT365" s="94" t="str">
        <f>IF(C365="","",DATE(YEAR(C365),MONTH(C365),1))</f>
        <v/>
      </c>
      <c r="AU365" s="93" t="str">
        <f>IF(AT365="","",TEXT(AT365,"mmmm yyyy"))</f>
        <v/>
      </c>
      <c r="AV365" s="94" t="str">
        <f>IF(C365="","",C365-WEEKDAY(C365,2)+1)</f>
        <v/>
      </c>
      <c r="AW365" s="94" t="str">
        <f>IF(AV365="","",AV365+6)</f>
        <v/>
      </c>
      <c r="AX365" s="93" t="str">
        <f>IF(AV365="","",TEXT(AV365,"dd/mm/yyyy")&amp;" - "&amp;TEXT(AW365,"dd/mm/yyyy"))</f>
        <v/>
      </c>
      <c r="AY365" s="93" t="str">
        <f>IF(B365="","",COUNTIFS($B$5:B365,B365,$AT$5:AT365,AT365))</f>
        <v/>
      </c>
      <c r="AZ365" s="93" t="str">
        <f>IF(B365="","",COUNTIFS($B$5:B365,B365,$AV$5:AV365,AV365))</f>
        <v/>
      </c>
      <c r="BA365" s="93" t="str">
        <f>IF(B365="","",TEXT(AY365,"00")&amp;"|"&amp;B365&amp;"|"&amp;TEXT(AT365,"yyyymmdd"))</f>
        <v/>
      </c>
      <c r="BB365" s="93" t="str">
        <f>IF(B365="","",TEXT(AZ365,"00")&amp;"|"&amp;B365&amp;"|"&amp;TEXT(AV365,"yyyymmdd"))</f>
        <v/>
      </c>
      <c r="BC365" s="93">
        <f>IF(OR(AQ365="YES",AQ365="Yes",AQ365="Y",AQ365=1),1,0)</f>
        <v>0</v>
      </c>
    </row>
    <row r="366" spans="1:55" ht="15" customHeight="1">
      <c r="A366" s="92"/>
      <c r="B366" s="93"/>
      <c r="C366" s="94"/>
      <c r="D366" s="95"/>
      <c r="E366" s="95"/>
      <c r="F366" s="93"/>
      <c r="G366" s="93"/>
      <c r="H366" s="93"/>
      <c r="I366" s="13"/>
      <c r="J366" s="93"/>
      <c r="K366" s="13"/>
      <c r="L366" s="93"/>
      <c r="M366" s="13"/>
      <c r="N366" s="93"/>
      <c r="O366" s="13"/>
      <c r="P366" s="93"/>
      <c r="Q366" s="21"/>
      <c r="R366" s="93"/>
      <c r="S366" s="21"/>
      <c r="T366" s="93"/>
      <c r="U366" s="13"/>
      <c r="V366" s="93"/>
      <c r="W366" s="13"/>
      <c r="X366" s="93"/>
      <c r="Y366" s="13"/>
      <c r="Z366" s="93"/>
      <c r="AA366" s="13"/>
      <c r="AB366" s="93"/>
      <c r="AC366" s="13"/>
      <c r="AD366" s="93"/>
      <c r="AE366" s="13"/>
      <c r="AF366" s="93"/>
      <c r="AG366" s="13"/>
      <c r="AH366" s="93"/>
      <c r="AI366" s="13"/>
      <c r="AJ366" s="93"/>
      <c r="AK366" s="13"/>
      <c r="AL366" s="93"/>
      <c r="AM366" s="13"/>
      <c r="AN366" s="93"/>
      <c r="AO366" s="13"/>
      <c r="AP366" s="93"/>
      <c r="AQ366" s="13"/>
      <c r="AR366" s="93"/>
      <c r="AS366" s="20">
        <f>SUM(H366,J366,L366,N366,P366,R366,T366,V366,X366,Z366,AB366,AD366,AF366,AH366,AJ366,AL366,AN366)</f>
        <v>0</v>
      </c>
      <c r="AT366" s="94" t="str">
        <f>IF(C366="","",DATE(YEAR(C366),MONTH(C366),1))</f>
        <v/>
      </c>
      <c r="AU366" s="93" t="str">
        <f>IF(AT366="","",TEXT(AT366,"mmmm yyyy"))</f>
        <v/>
      </c>
      <c r="AV366" s="94" t="str">
        <f>IF(C366="","",C366-WEEKDAY(C366,2)+1)</f>
        <v/>
      </c>
      <c r="AW366" s="94" t="str">
        <f>IF(AV366="","",AV366+6)</f>
        <v/>
      </c>
      <c r="AX366" s="93" t="str">
        <f>IF(AV366="","",TEXT(AV366,"dd/mm/yyyy")&amp;" - "&amp;TEXT(AW366,"dd/mm/yyyy"))</f>
        <v/>
      </c>
      <c r="AY366" s="93" t="str">
        <f>IF(B366="","",COUNTIFS($B$5:B366,B366,$AT$5:AT366,AT366))</f>
        <v/>
      </c>
      <c r="AZ366" s="93" t="str">
        <f>IF(B366="","",COUNTIFS($B$5:B366,B366,$AV$5:AV366,AV366))</f>
        <v/>
      </c>
      <c r="BA366" s="93" t="str">
        <f>IF(B366="","",TEXT(AY366,"00")&amp;"|"&amp;B366&amp;"|"&amp;TEXT(AT366,"yyyymmdd"))</f>
        <v/>
      </c>
      <c r="BB366" s="93" t="str">
        <f>IF(B366="","",TEXT(AZ366,"00")&amp;"|"&amp;B366&amp;"|"&amp;TEXT(AV366,"yyyymmdd"))</f>
        <v/>
      </c>
      <c r="BC366" s="93">
        <f>IF(OR(AQ366="YES",AQ366="Yes",AQ366="Y",AQ366=1),1,0)</f>
        <v>0</v>
      </c>
    </row>
    <row r="367" spans="1:55" ht="15" customHeight="1">
      <c r="A367" s="92"/>
      <c r="B367" s="93"/>
      <c r="C367" s="94"/>
      <c r="D367" s="95"/>
      <c r="E367" s="95"/>
      <c r="F367" s="93"/>
      <c r="G367" s="93"/>
      <c r="H367" s="93"/>
      <c r="I367" s="13"/>
      <c r="J367" s="93"/>
      <c r="K367" s="13"/>
      <c r="L367" s="93"/>
      <c r="M367" s="13"/>
      <c r="N367" s="93"/>
      <c r="O367" s="13"/>
      <c r="P367" s="93"/>
      <c r="Q367" s="21"/>
      <c r="R367" s="93"/>
      <c r="S367" s="21"/>
      <c r="T367" s="93"/>
      <c r="U367" s="13"/>
      <c r="V367" s="93"/>
      <c r="W367" s="13"/>
      <c r="X367" s="93"/>
      <c r="Y367" s="13"/>
      <c r="Z367" s="93"/>
      <c r="AA367" s="13"/>
      <c r="AB367" s="93"/>
      <c r="AC367" s="13"/>
      <c r="AD367" s="93"/>
      <c r="AE367" s="13"/>
      <c r="AF367" s="93"/>
      <c r="AG367" s="13"/>
      <c r="AH367" s="93"/>
      <c r="AI367" s="13"/>
      <c r="AJ367" s="93"/>
      <c r="AK367" s="13"/>
      <c r="AL367" s="93"/>
      <c r="AM367" s="13"/>
      <c r="AN367" s="93"/>
      <c r="AO367" s="13"/>
      <c r="AP367" s="93"/>
      <c r="AQ367" s="13"/>
      <c r="AR367" s="93"/>
      <c r="AS367" s="20">
        <f>SUM(H367,J367,L367,N367,P367,R367,T367,V367,X367,Z367,AB367,AD367,AF367,AH367,AJ367,AL367,AN367)</f>
        <v>0</v>
      </c>
      <c r="AT367" s="94" t="str">
        <f>IF(C367="","",DATE(YEAR(C367),MONTH(C367),1))</f>
        <v/>
      </c>
      <c r="AU367" s="93" t="str">
        <f>IF(AT367="","",TEXT(AT367,"mmmm yyyy"))</f>
        <v/>
      </c>
      <c r="AV367" s="94" t="str">
        <f>IF(C367="","",C367-WEEKDAY(C367,2)+1)</f>
        <v/>
      </c>
      <c r="AW367" s="94" t="str">
        <f>IF(AV367="","",AV367+6)</f>
        <v/>
      </c>
      <c r="AX367" s="93" t="str">
        <f>IF(AV367="","",TEXT(AV367,"dd/mm/yyyy")&amp;" - "&amp;TEXT(AW367,"dd/mm/yyyy"))</f>
        <v/>
      </c>
      <c r="AY367" s="93" t="str">
        <f>IF(B367="","",COUNTIFS($B$5:B367,B367,$AT$5:AT367,AT367))</f>
        <v/>
      </c>
      <c r="AZ367" s="93" t="str">
        <f>IF(B367="","",COUNTIFS($B$5:B367,B367,$AV$5:AV367,AV367))</f>
        <v/>
      </c>
      <c r="BA367" s="93" t="str">
        <f>IF(B367="","",TEXT(AY367,"00")&amp;"|"&amp;B367&amp;"|"&amp;TEXT(AT367,"yyyymmdd"))</f>
        <v/>
      </c>
      <c r="BB367" s="93" t="str">
        <f>IF(B367="","",TEXT(AZ367,"00")&amp;"|"&amp;B367&amp;"|"&amp;TEXT(AV367,"yyyymmdd"))</f>
        <v/>
      </c>
      <c r="BC367" s="93">
        <f>IF(OR(AQ367="YES",AQ367="Yes",AQ367="Y",AQ367=1),1,0)</f>
        <v>0</v>
      </c>
    </row>
    <row r="368" spans="1:55" ht="15" customHeight="1">
      <c r="A368" s="92"/>
      <c r="B368" s="93"/>
      <c r="C368" s="94"/>
      <c r="D368" s="95"/>
      <c r="E368" s="95"/>
      <c r="F368" s="93"/>
      <c r="G368" s="93"/>
      <c r="H368" s="93"/>
      <c r="I368" s="13"/>
      <c r="J368" s="93"/>
      <c r="K368" s="13"/>
      <c r="L368" s="93"/>
      <c r="M368" s="13"/>
      <c r="N368" s="93"/>
      <c r="O368" s="13"/>
      <c r="P368" s="93"/>
      <c r="Q368" s="21"/>
      <c r="R368" s="93"/>
      <c r="S368" s="21"/>
      <c r="T368" s="93"/>
      <c r="U368" s="13"/>
      <c r="V368" s="93"/>
      <c r="W368" s="13"/>
      <c r="X368" s="93"/>
      <c r="Y368" s="13"/>
      <c r="Z368" s="93"/>
      <c r="AA368" s="13"/>
      <c r="AB368" s="93"/>
      <c r="AC368" s="13"/>
      <c r="AD368" s="93"/>
      <c r="AE368" s="13"/>
      <c r="AF368" s="93"/>
      <c r="AG368" s="13"/>
      <c r="AH368" s="93"/>
      <c r="AI368" s="13"/>
      <c r="AJ368" s="93"/>
      <c r="AK368" s="13"/>
      <c r="AL368" s="93"/>
      <c r="AM368" s="13"/>
      <c r="AN368" s="93"/>
      <c r="AO368" s="13"/>
      <c r="AP368" s="93"/>
      <c r="AQ368" s="13"/>
      <c r="AR368" s="93"/>
      <c r="AS368" s="20">
        <f>SUM(H368,J368,L368,N368,P368,R368,T368,V368,X368,Z368,AB368,AD368,AF368,AH368,AJ368,AL368,AN368)</f>
        <v>0</v>
      </c>
      <c r="AT368" s="94" t="str">
        <f>IF(C368="","",DATE(YEAR(C368),MONTH(C368),1))</f>
        <v/>
      </c>
      <c r="AU368" s="93" t="str">
        <f>IF(AT368="","",TEXT(AT368,"mmmm yyyy"))</f>
        <v/>
      </c>
      <c r="AV368" s="94" t="str">
        <f>IF(C368="","",C368-WEEKDAY(C368,2)+1)</f>
        <v/>
      </c>
      <c r="AW368" s="94" t="str">
        <f>IF(AV368="","",AV368+6)</f>
        <v/>
      </c>
      <c r="AX368" s="93" t="str">
        <f>IF(AV368="","",TEXT(AV368,"dd/mm/yyyy")&amp;" - "&amp;TEXT(AW368,"dd/mm/yyyy"))</f>
        <v/>
      </c>
      <c r="AY368" s="93" t="str">
        <f>IF(B368="","",COUNTIFS($B$5:B368,B368,$AT$5:AT368,AT368))</f>
        <v/>
      </c>
      <c r="AZ368" s="93" t="str">
        <f>IF(B368="","",COUNTIFS($B$5:B368,B368,$AV$5:AV368,AV368))</f>
        <v/>
      </c>
      <c r="BA368" s="93" t="str">
        <f>IF(B368="","",TEXT(AY368,"00")&amp;"|"&amp;B368&amp;"|"&amp;TEXT(AT368,"yyyymmdd"))</f>
        <v/>
      </c>
      <c r="BB368" s="93" t="str">
        <f>IF(B368="","",TEXT(AZ368,"00")&amp;"|"&amp;B368&amp;"|"&amp;TEXT(AV368,"yyyymmdd"))</f>
        <v/>
      </c>
      <c r="BC368" s="93">
        <f>IF(OR(AQ368="YES",AQ368="Yes",AQ368="Y",AQ368=1),1,0)</f>
        <v>0</v>
      </c>
    </row>
    <row r="369" spans="1:55" ht="15" customHeight="1">
      <c r="A369" s="92"/>
      <c r="B369" s="93"/>
      <c r="C369" s="94"/>
      <c r="D369" s="95"/>
      <c r="E369" s="95"/>
      <c r="F369" s="93"/>
      <c r="G369" s="93"/>
      <c r="H369" s="93"/>
      <c r="I369" s="13"/>
      <c r="J369" s="93"/>
      <c r="K369" s="13"/>
      <c r="L369" s="93"/>
      <c r="M369" s="13"/>
      <c r="N369" s="93"/>
      <c r="O369" s="13"/>
      <c r="P369" s="93"/>
      <c r="Q369" s="21"/>
      <c r="R369" s="93"/>
      <c r="S369" s="21"/>
      <c r="T369" s="93"/>
      <c r="U369" s="13"/>
      <c r="V369" s="93"/>
      <c r="W369" s="13"/>
      <c r="X369" s="93"/>
      <c r="Y369" s="13"/>
      <c r="Z369" s="93"/>
      <c r="AA369" s="13"/>
      <c r="AB369" s="93"/>
      <c r="AC369" s="13"/>
      <c r="AD369" s="93"/>
      <c r="AE369" s="13"/>
      <c r="AF369" s="93"/>
      <c r="AG369" s="13"/>
      <c r="AH369" s="93"/>
      <c r="AI369" s="13"/>
      <c r="AJ369" s="93"/>
      <c r="AK369" s="13"/>
      <c r="AL369" s="93"/>
      <c r="AM369" s="13"/>
      <c r="AN369" s="93"/>
      <c r="AO369" s="13"/>
      <c r="AP369" s="93"/>
      <c r="AQ369" s="13"/>
      <c r="AR369" s="93"/>
      <c r="AS369" s="20">
        <f>SUM(H369,J369,L369,N369,P369,R369,T369,V369,X369,Z369,AB369,AD369,AF369,AH369,AJ369,AL369,AN369)</f>
        <v>0</v>
      </c>
      <c r="AT369" s="94" t="str">
        <f>IF(C369="","",DATE(YEAR(C369),MONTH(C369),1))</f>
        <v/>
      </c>
      <c r="AU369" s="93" t="str">
        <f>IF(AT369="","",TEXT(AT369,"mmmm yyyy"))</f>
        <v/>
      </c>
      <c r="AV369" s="94" t="str">
        <f>IF(C369="","",C369-WEEKDAY(C369,2)+1)</f>
        <v/>
      </c>
      <c r="AW369" s="94" t="str">
        <f>IF(AV369="","",AV369+6)</f>
        <v/>
      </c>
      <c r="AX369" s="93" t="str">
        <f>IF(AV369="","",TEXT(AV369,"dd/mm/yyyy")&amp;" - "&amp;TEXT(AW369,"dd/mm/yyyy"))</f>
        <v/>
      </c>
      <c r="AY369" s="93" t="str">
        <f>IF(B369="","",COUNTIFS($B$5:B369,B369,$AT$5:AT369,AT369))</f>
        <v/>
      </c>
      <c r="AZ369" s="93" t="str">
        <f>IF(B369="","",COUNTIFS($B$5:B369,B369,$AV$5:AV369,AV369))</f>
        <v/>
      </c>
      <c r="BA369" s="93" t="str">
        <f>IF(B369="","",TEXT(AY369,"00")&amp;"|"&amp;B369&amp;"|"&amp;TEXT(AT369,"yyyymmdd"))</f>
        <v/>
      </c>
      <c r="BB369" s="93" t="str">
        <f>IF(B369="","",TEXT(AZ369,"00")&amp;"|"&amp;B369&amp;"|"&amp;TEXT(AV369,"yyyymmdd"))</f>
        <v/>
      </c>
      <c r="BC369" s="93">
        <f>IF(OR(AQ369="YES",AQ369="Yes",AQ369="Y",AQ369=1),1,0)</f>
        <v>0</v>
      </c>
    </row>
    <row r="370" spans="1:55" ht="15" customHeight="1">
      <c r="A370" s="92"/>
      <c r="B370" s="93"/>
      <c r="C370" s="94"/>
      <c r="D370" s="95"/>
      <c r="E370" s="95"/>
      <c r="F370" s="93"/>
      <c r="G370" s="93"/>
      <c r="H370" s="93"/>
      <c r="I370" s="13"/>
      <c r="J370" s="93"/>
      <c r="K370" s="13"/>
      <c r="L370" s="93"/>
      <c r="M370" s="13"/>
      <c r="N370" s="93"/>
      <c r="O370" s="13"/>
      <c r="P370" s="93"/>
      <c r="Q370" s="21"/>
      <c r="R370" s="93"/>
      <c r="S370" s="21"/>
      <c r="T370" s="93"/>
      <c r="U370" s="13"/>
      <c r="V370" s="93"/>
      <c r="W370" s="13"/>
      <c r="X370" s="93"/>
      <c r="Y370" s="13"/>
      <c r="Z370" s="93"/>
      <c r="AA370" s="13"/>
      <c r="AB370" s="93"/>
      <c r="AC370" s="13"/>
      <c r="AD370" s="93"/>
      <c r="AE370" s="13"/>
      <c r="AF370" s="93"/>
      <c r="AG370" s="13"/>
      <c r="AH370" s="93"/>
      <c r="AI370" s="13"/>
      <c r="AJ370" s="93"/>
      <c r="AK370" s="13"/>
      <c r="AL370" s="93"/>
      <c r="AM370" s="13"/>
      <c r="AN370" s="93"/>
      <c r="AO370" s="13"/>
      <c r="AP370" s="93"/>
      <c r="AQ370" s="13"/>
      <c r="AR370" s="93"/>
      <c r="AS370" s="20">
        <f>SUM(H370,J370,L370,N370,P370,R370,T370,V370,X370,Z370,AB370,AD370,AF370,AH370,AJ370,AL370,AN370)</f>
        <v>0</v>
      </c>
      <c r="AT370" s="94" t="str">
        <f>IF(C370="","",DATE(YEAR(C370),MONTH(C370),1))</f>
        <v/>
      </c>
      <c r="AU370" s="93" t="str">
        <f>IF(AT370="","",TEXT(AT370,"mmmm yyyy"))</f>
        <v/>
      </c>
      <c r="AV370" s="94" t="str">
        <f>IF(C370="","",C370-WEEKDAY(C370,2)+1)</f>
        <v/>
      </c>
      <c r="AW370" s="94" t="str">
        <f>IF(AV370="","",AV370+6)</f>
        <v/>
      </c>
      <c r="AX370" s="93" t="str">
        <f>IF(AV370="","",TEXT(AV370,"dd/mm/yyyy")&amp;" - "&amp;TEXT(AW370,"dd/mm/yyyy"))</f>
        <v/>
      </c>
      <c r="AY370" s="93" t="str">
        <f>IF(B370="","",COUNTIFS($B$5:B370,B370,$AT$5:AT370,AT370))</f>
        <v/>
      </c>
      <c r="AZ370" s="93" t="str">
        <f>IF(B370="","",COUNTIFS($B$5:B370,B370,$AV$5:AV370,AV370))</f>
        <v/>
      </c>
      <c r="BA370" s="93" t="str">
        <f>IF(B370="","",TEXT(AY370,"00")&amp;"|"&amp;B370&amp;"|"&amp;TEXT(AT370,"yyyymmdd"))</f>
        <v/>
      </c>
      <c r="BB370" s="93" t="str">
        <f>IF(B370="","",TEXT(AZ370,"00")&amp;"|"&amp;B370&amp;"|"&amp;TEXT(AV370,"yyyymmdd"))</f>
        <v/>
      </c>
      <c r="BC370" s="93">
        <f>IF(OR(AQ370="YES",AQ370="Yes",AQ370="Y",AQ370=1),1,0)</f>
        <v>0</v>
      </c>
    </row>
    <row r="371" spans="1:55" ht="15" customHeight="1">
      <c r="A371" s="92"/>
      <c r="B371" s="93"/>
      <c r="C371" s="94"/>
      <c r="D371" s="95"/>
      <c r="E371" s="95"/>
      <c r="F371" s="93"/>
      <c r="G371" s="93"/>
      <c r="H371" s="93"/>
      <c r="I371" s="13"/>
      <c r="J371" s="93"/>
      <c r="K371" s="13"/>
      <c r="L371" s="93"/>
      <c r="M371" s="13"/>
      <c r="N371" s="93"/>
      <c r="O371" s="13"/>
      <c r="P371" s="93"/>
      <c r="Q371" s="21"/>
      <c r="R371" s="93"/>
      <c r="S371" s="21"/>
      <c r="T371" s="93"/>
      <c r="U371" s="13"/>
      <c r="V371" s="93"/>
      <c r="W371" s="13"/>
      <c r="X371" s="93"/>
      <c r="Y371" s="13"/>
      <c r="Z371" s="93"/>
      <c r="AA371" s="13"/>
      <c r="AB371" s="93"/>
      <c r="AC371" s="13"/>
      <c r="AD371" s="93"/>
      <c r="AE371" s="13"/>
      <c r="AF371" s="93"/>
      <c r="AG371" s="13"/>
      <c r="AH371" s="93"/>
      <c r="AI371" s="13"/>
      <c r="AJ371" s="93"/>
      <c r="AK371" s="13"/>
      <c r="AL371" s="93"/>
      <c r="AM371" s="13"/>
      <c r="AN371" s="93"/>
      <c r="AO371" s="13"/>
      <c r="AP371" s="93"/>
      <c r="AQ371" s="13"/>
      <c r="AR371" s="93"/>
      <c r="AS371" s="20">
        <f>SUM(H371,J371,L371,N371,P371,R371,T371,V371,X371,Z371,AB371,AD371,AF371,AH371,AJ371,AL371,AN371)</f>
        <v>0</v>
      </c>
      <c r="AT371" s="94" t="str">
        <f>IF(C371="","",DATE(YEAR(C371),MONTH(C371),1))</f>
        <v/>
      </c>
      <c r="AU371" s="93" t="str">
        <f>IF(AT371="","",TEXT(AT371,"mmmm yyyy"))</f>
        <v/>
      </c>
      <c r="AV371" s="94" t="str">
        <f>IF(C371="","",C371-WEEKDAY(C371,2)+1)</f>
        <v/>
      </c>
      <c r="AW371" s="94" t="str">
        <f>IF(AV371="","",AV371+6)</f>
        <v/>
      </c>
      <c r="AX371" s="93" t="str">
        <f>IF(AV371="","",TEXT(AV371,"dd/mm/yyyy")&amp;" - "&amp;TEXT(AW371,"dd/mm/yyyy"))</f>
        <v/>
      </c>
      <c r="AY371" s="93" t="str">
        <f>IF(B371="","",COUNTIFS($B$5:B371,B371,$AT$5:AT371,AT371))</f>
        <v/>
      </c>
      <c r="AZ371" s="93" t="str">
        <f>IF(B371="","",COUNTIFS($B$5:B371,B371,$AV$5:AV371,AV371))</f>
        <v/>
      </c>
      <c r="BA371" s="93" t="str">
        <f>IF(B371="","",TEXT(AY371,"00")&amp;"|"&amp;B371&amp;"|"&amp;TEXT(AT371,"yyyymmdd"))</f>
        <v/>
      </c>
      <c r="BB371" s="93" t="str">
        <f>IF(B371="","",TEXT(AZ371,"00")&amp;"|"&amp;B371&amp;"|"&amp;TEXT(AV371,"yyyymmdd"))</f>
        <v/>
      </c>
      <c r="BC371" s="93">
        <f>IF(OR(AQ371="YES",AQ371="Yes",AQ371="Y",AQ371=1),1,0)</f>
        <v>0</v>
      </c>
    </row>
    <row r="372" spans="1:55" ht="15" customHeight="1">
      <c r="A372" s="92"/>
      <c r="B372" s="93"/>
      <c r="C372" s="94"/>
      <c r="D372" s="95"/>
      <c r="E372" s="95"/>
      <c r="F372" s="93"/>
      <c r="G372" s="93"/>
      <c r="H372" s="93"/>
      <c r="I372" s="13"/>
      <c r="J372" s="93"/>
      <c r="K372" s="13"/>
      <c r="L372" s="93"/>
      <c r="M372" s="13"/>
      <c r="N372" s="93"/>
      <c r="O372" s="13"/>
      <c r="P372" s="93"/>
      <c r="Q372" s="21"/>
      <c r="R372" s="93"/>
      <c r="S372" s="21"/>
      <c r="T372" s="93"/>
      <c r="U372" s="13"/>
      <c r="V372" s="93"/>
      <c r="W372" s="13"/>
      <c r="X372" s="93"/>
      <c r="Y372" s="13"/>
      <c r="Z372" s="93"/>
      <c r="AA372" s="13"/>
      <c r="AB372" s="93"/>
      <c r="AC372" s="13"/>
      <c r="AD372" s="93"/>
      <c r="AE372" s="13"/>
      <c r="AF372" s="93"/>
      <c r="AG372" s="13"/>
      <c r="AH372" s="93"/>
      <c r="AI372" s="13"/>
      <c r="AJ372" s="93"/>
      <c r="AK372" s="13"/>
      <c r="AL372" s="93"/>
      <c r="AM372" s="13"/>
      <c r="AN372" s="93"/>
      <c r="AO372" s="13"/>
      <c r="AP372" s="93"/>
      <c r="AQ372" s="13"/>
      <c r="AR372" s="93"/>
      <c r="AS372" s="20">
        <f>SUM(H372,J372,L372,N372,P372,R372,T372,V372,X372,Z372,AB372,AD372,AF372,AH372,AJ372,AL372,AN372)</f>
        <v>0</v>
      </c>
      <c r="AT372" s="94" t="str">
        <f>IF(C372="","",DATE(YEAR(C372),MONTH(C372),1))</f>
        <v/>
      </c>
      <c r="AU372" s="93" t="str">
        <f>IF(AT372="","",TEXT(AT372,"mmmm yyyy"))</f>
        <v/>
      </c>
      <c r="AV372" s="94" t="str">
        <f>IF(C372="","",C372-WEEKDAY(C372,2)+1)</f>
        <v/>
      </c>
      <c r="AW372" s="94" t="str">
        <f>IF(AV372="","",AV372+6)</f>
        <v/>
      </c>
      <c r="AX372" s="93" t="str">
        <f>IF(AV372="","",TEXT(AV372,"dd/mm/yyyy")&amp;" - "&amp;TEXT(AW372,"dd/mm/yyyy"))</f>
        <v/>
      </c>
      <c r="AY372" s="93" t="str">
        <f>IF(B372="","",COUNTIFS($B$5:B372,B372,$AT$5:AT372,AT372))</f>
        <v/>
      </c>
      <c r="AZ372" s="93" t="str">
        <f>IF(B372="","",COUNTIFS($B$5:B372,B372,$AV$5:AV372,AV372))</f>
        <v/>
      </c>
      <c r="BA372" s="93" t="str">
        <f>IF(B372="","",TEXT(AY372,"00")&amp;"|"&amp;B372&amp;"|"&amp;TEXT(AT372,"yyyymmdd"))</f>
        <v/>
      </c>
      <c r="BB372" s="93" t="str">
        <f>IF(B372="","",TEXT(AZ372,"00")&amp;"|"&amp;B372&amp;"|"&amp;TEXT(AV372,"yyyymmdd"))</f>
        <v/>
      </c>
      <c r="BC372" s="93">
        <f>IF(OR(AQ372="YES",AQ372="Yes",AQ372="Y",AQ372=1),1,0)</f>
        <v>0</v>
      </c>
    </row>
    <row r="373" spans="1:55" ht="15" customHeight="1">
      <c r="A373" s="92"/>
      <c r="B373" s="93"/>
      <c r="C373" s="94"/>
      <c r="D373" s="95"/>
      <c r="E373" s="95"/>
      <c r="F373" s="93"/>
      <c r="G373" s="93"/>
      <c r="H373" s="93"/>
      <c r="I373" s="13"/>
      <c r="J373" s="93"/>
      <c r="K373" s="13"/>
      <c r="L373" s="93"/>
      <c r="M373" s="13"/>
      <c r="N373" s="93"/>
      <c r="O373" s="13"/>
      <c r="P373" s="93"/>
      <c r="Q373" s="21"/>
      <c r="R373" s="93"/>
      <c r="S373" s="21"/>
      <c r="T373" s="93"/>
      <c r="U373" s="13"/>
      <c r="V373" s="93"/>
      <c r="W373" s="13"/>
      <c r="X373" s="93"/>
      <c r="Y373" s="13"/>
      <c r="Z373" s="93"/>
      <c r="AA373" s="13"/>
      <c r="AB373" s="93"/>
      <c r="AC373" s="13"/>
      <c r="AD373" s="93"/>
      <c r="AE373" s="13"/>
      <c r="AF373" s="93"/>
      <c r="AG373" s="13"/>
      <c r="AH373" s="93"/>
      <c r="AI373" s="13"/>
      <c r="AJ373" s="93"/>
      <c r="AK373" s="13"/>
      <c r="AL373" s="93"/>
      <c r="AM373" s="13"/>
      <c r="AN373" s="93"/>
      <c r="AO373" s="13"/>
      <c r="AP373" s="93"/>
      <c r="AQ373" s="13"/>
      <c r="AR373" s="93"/>
      <c r="AS373" s="20">
        <f>SUM(H373,J373,L373,N373,P373,R373,T373,V373,X373,Z373,AB373,AD373,AF373,AH373,AJ373,AL373,AN373)</f>
        <v>0</v>
      </c>
      <c r="AT373" s="94" t="str">
        <f>IF(C373="","",DATE(YEAR(C373),MONTH(C373),1))</f>
        <v/>
      </c>
      <c r="AU373" s="93" t="str">
        <f>IF(AT373="","",TEXT(AT373,"mmmm yyyy"))</f>
        <v/>
      </c>
      <c r="AV373" s="94" t="str">
        <f>IF(C373="","",C373-WEEKDAY(C373,2)+1)</f>
        <v/>
      </c>
      <c r="AW373" s="94" t="str">
        <f>IF(AV373="","",AV373+6)</f>
        <v/>
      </c>
      <c r="AX373" s="93" t="str">
        <f>IF(AV373="","",TEXT(AV373,"dd/mm/yyyy")&amp;" - "&amp;TEXT(AW373,"dd/mm/yyyy"))</f>
        <v/>
      </c>
      <c r="AY373" s="93" t="str">
        <f>IF(B373="","",COUNTIFS($B$5:B373,B373,$AT$5:AT373,AT373))</f>
        <v/>
      </c>
      <c r="AZ373" s="93" t="str">
        <f>IF(B373="","",COUNTIFS($B$5:B373,B373,$AV$5:AV373,AV373))</f>
        <v/>
      </c>
      <c r="BA373" s="93" t="str">
        <f>IF(B373="","",TEXT(AY373,"00")&amp;"|"&amp;B373&amp;"|"&amp;TEXT(AT373,"yyyymmdd"))</f>
        <v/>
      </c>
      <c r="BB373" s="93" t="str">
        <f>IF(B373="","",TEXT(AZ373,"00")&amp;"|"&amp;B373&amp;"|"&amp;TEXT(AV373,"yyyymmdd"))</f>
        <v/>
      </c>
      <c r="BC373" s="93">
        <f>IF(OR(AQ373="YES",AQ373="Yes",AQ373="Y",AQ373=1),1,0)</f>
        <v>0</v>
      </c>
    </row>
    <row r="374" spans="1:55" ht="15" customHeight="1">
      <c r="A374" s="92"/>
      <c r="B374" s="93"/>
      <c r="C374" s="94"/>
      <c r="D374" s="95"/>
      <c r="E374" s="95"/>
      <c r="F374" s="93"/>
      <c r="G374" s="93"/>
      <c r="H374" s="93"/>
      <c r="I374" s="13"/>
      <c r="J374" s="93"/>
      <c r="K374" s="13"/>
      <c r="L374" s="93"/>
      <c r="M374" s="13"/>
      <c r="N374" s="93"/>
      <c r="O374" s="13"/>
      <c r="P374" s="93"/>
      <c r="Q374" s="21"/>
      <c r="R374" s="93"/>
      <c r="S374" s="21"/>
      <c r="T374" s="93"/>
      <c r="U374" s="13"/>
      <c r="V374" s="93"/>
      <c r="W374" s="13"/>
      <c r="X374" s="93"/>
      <c r="Y374" s="13"/>
      <c r="Z374" s="93"/>
      <c r="AA374" s="13"/>
      <c r="AB374" s="93"/>
      <c r="AC374" s="13"/>
      <c r="AD374" s="93"/>
      <c r="AE374" s="13"/>
      <c r="AF374" s="93"/>
      <c r="AG374" s="13"/>
      <c r="AH374" s="93"/>
      <c r="AI374" s="13"/>
      <c r="AJ374" s="93"/>
      <c r="AK374" s="13"/>
      <c r="AL374" s="93"/>
      <c r="AM374" s="13"/>
      <c r="AN374" s="93"/>
      <c r="AO374" s="13"/>
      <c r="AP374" s="93"/>
      <c r="AQ374" s="13"/>
      <c r="AR374" s="93"/>
      <c r="AS374" s="20">
        <f>SUM(H374,J374,L374,N374,P374,R374,T374,V374,X374,Z374,AB374,AD374,AF374,AH374,AJ374,AL374,AN374)</f>
        <v>0</v>
      </c>
      <c r="AT374" s="94" t="str">
        <f>IF(C374="","",DATE(YEAR(C374),MONTH(C374),1))</f>
        <v/>
      </c>
      <c r="AU374" s="93" t="str">
        <f>IF(AT374="","",TEXT(AT374,"mmmm yyyy"))</f>
        <v/>
      </c>
      <c r="AV374" s="94" t="str">
        <f>IF(C374="","",C374-WEEKDAY(C374,2)+1)</f>
        <v/>
      </c>
      <c r="AW374" s="94" t="str">
        <f>IF(AV374="","",AV374+6)</f>
        <v/>
      </c>
      <c r="AX374" s="93" t="str">
        <f>IF(AV374="","",TEXT(AV374,"dd/mm/yyyy")&amp;" - "&amp;TEXT(AW374,"dd/mm/yyyy"))</f>
        <v/>
      </c>
      <c r="AY374" s="93" t="str">
        <f>IF(B374="","",COUNTIFS($B$5:B374,B374,$AT$5:AT374,AT374))</f>
        <v/>
      </c>
      <c r="AZ374" s="93" t="str">
        <f>IF(B374="","",COUNTIFS($B$5:B374,B374,$AV$5:AV374,AV374))</f>
        <v/>
      </c>
      <c r="BA374" s="93" t="str">
        <f>IF(B374="","",TEXT(AY374,"00")&amp;"|"&amp;B374&amp;"|"&amp;TEXT(AT374,"yyyymmdd"))</f>
        <v/>
      </c>
      <c r="BB374" s="93" t="str">
        <f>IF(B374="","",TEXT(AZ374,"00")&amp;"|"&amp;B374&amp;"|"&amp;TEXT(AV374,"yyyymmdd"))</f>
        <v/>
      </c>
      <c r="BC374" s="93">
        <f>IF(OR(AQ374="YES",AQ374="Yes",AQ374="Y",AQ374=1),1,0)</f>
        <v>0</v>
      </c>
    </row>
    <row r="375" spans="1:55" ht="15" customHeight="1">
      <c r="A375" s="92"/>
      <c r="B375" s="93"/>
      <c r="C375" s="94"/>
      <c r="D375" s="95"/>
      <c r="E375" s="95"/>
      <c r="F375" s="93"/>
      <c r="G375" s="93"/>
      <c r="H375" s="93"/>
      <c r="I375" s="13"/>
      <c r="J375" s="93"/>
      <c r="K375" s="13"/>
      <c r="L375" s="93"/>
      <c r="M375" s="13"/>
      <c r="N375" s="93"/>
      <c r="O375" s="13"/>
      <c r="P375" s="93"/>
      <c r="Q375" s="21"/>
      <c r="R375" s="93"/>
      <c r="S375" s="21"/>
      <c r="T375" s="93"/>
      <c r="U375" s="13"/>
      <c r="V375" s="93"/>
      <c r="W375" s="13"/>
      <c r="X375" s="93"/>
      <c r="Y375" s="13"/>
      <c r="Z375" s="93"/>
      <c r="AA375" s="13"/>
      <c r="AB375" s="93"/>
      <c r="AC375" s="13"/>
      <c r="AD375" s="93"/>
      <c r="AE375" s="13"/>
      <c r="AF375" s="93"/>
      <c r="AG375" s="13"/>
      <c r="AH375" s="93"/>
      <c r="AI375" s="13"/>
      <c r="AJ375" s="93"/>
      <c r="AK375" s="13"/>
      <c r="AL375" s="93"/>
      <c r="AM375" s="13"/>
      <c r="AN375" s="93"/>
      <c r="AO375" s="13"/>
      <c r="AP375" s="93"/>
      <c r="AQ375" s="13"/>
      <c r="AR375" s="93"/>
      <c r="AS375" s="20">
        <f>SUM(H375,J375,L375,N375,P375,R375,T375,V375,X375,Z375,AB375,AD375,AF375,AH375,AJ375,AL375,AN375)</f>
        <v>0</v>
      </c>
      <c r="AT375" s="94" t="str">
        <f>IF(C375="","",DATE(YEAR(C375),MONTH(C375),1))</f>
        <v/>
      </c>
      <c r="AU375" s="93" t="str">
        <f>IF(AT375="","",TEXT(AT375,"mmmm yyyy"))</f>
        <v/>
      </c>
      <c r="AV375" s="94" t="str">
        <f>IF(C375="","",C375-WEEKDAY(C375,2)+1)</f>
        <v/>
      </c>
      <c r="AW375" s="94" t="str">
        <f>IF(AV375="","",AV375+6)</f>
        <v/>
      </c>
      <c r="AX375" s="93" t="str">
        <f>IF(AV375="","",TEXT(AV375,"dd/mm/yyyy")&amp;" - "&amp;TEXT(AW375,"dd/mm/yyyy"))</f>
        <v/>
      </c>
      <c r="AY375" s="93" t="str">
        <f>IF(B375="","",COUNTIFS($B$5:B375,B375,$AT$5:AT375,AT375))</f>
        <v/>
      </c>
      <c r="AZ375" s="93" t="str">
        <f>IF(B375="","",COUNTIFS($B$5:B375,B375,$AV$5:AV375,AV375))</f>
        <v/>
      </c>
      <c r="BA375" s="93" t="str">
        <f>IF(B375="","",TEXT(AY375,"00")&amp;"|"&amp;B375&amp;"|"&amp;TEXT(AT375,"yyyymmdd"))</f>
        <v/>
      </c>
      <c r="BB375" s="93" t="str">
        <f>IF(B375="","",TEXT(AZ375,"00")&amp;"|"&amp;B375&amp;"|"&amp;TEXT(AV375,"yyyymmdd"))</f>
        <v/>
      </c>
      <c r="BC375" s="93">
        <f>IF(OR(AQ375="YES",AQ375="Yes",AQ375="Y",AQ375=1),1,0)</f>
        <v>0</v>
      </c>
    </row>
    <row r="376" spans="1:55" ht="15" customHeight="1">
      <c r="A376" s="92"/>
      <c r="B376" s="93"/>
      <c r="C376" s="94"/>
      <c r="D376" s="95"/>
      <c r="E376" s="95"/>
      <c r="F376" s="93"/>
      <c r="G376" s="93"/>
      <c r="H376" s="93"/>
      <c r="I376" s="13"/>
      <c r="J376" s="93"/>
      <c r="K376" s="13"/>
      <c r="L376" s="93"/>
      <c r="M376" s="13"/>
      <c r="N376" s="93"/>
      <c r="O376" s="13"/>
      <c r="P376" s="93"/>
      <c r="Q376" s="21"/>
      <c r="R376" s="93"/>
      <c r="S376" s="21"/>
      <c r="T376" s="93"/>
      <c r="U376" s="13"/>
      <c r="V376" s="93"/>
      <c r="W376" s="13"/>
      <c r="X376" s="93"/>
      <c r="Y376" s="13"/>
      <c r="Z376" s="93"/>
      <c r="AA376" s="13"/>
      <c r="AB376" s="93"/>
      <c r="AC376" s="13"/>
      <c r="AD376" s="93"/>
      <c r="AE376" s="13"/>
      <c r="AF376" s="93"/>
      <c r="AG376" s="13"/>
      <c r="AH376" s="93"/>
      <c r="AI376" s="13"/>
      <c r="AJ376" s="93"/>
      <c r="AK376" s="13"/>
      <c r="AL376" s="93"/>
      <c r="AM376" s="13"/>
      <c r="AN376" s="93"/>
      <c r="AO376" s="13"/>
      <c r="AP376" s="93"/>
      <c r="AQ376" s="13"/>
      <c r="AR376" s="93"/>
      <c r="AS376" s="20">
        <f>SUM(H376,J376,L376,N376,P376,R376,T376,V376,X376,Z376,AB376,AD376,AF376,AH376,AJ376,AL376,AN376)</f>
        <v>0</v>
      </c>
      <c r="AT376" s="94" t="str">
        <f>IF(C376="","",DATE(YEAR(C376),MONTH(C376),1))</f>
        <v/>
      </c>
      <c r="AU376" s="93" t="str">
        <f>IF(AT376="","",TEXT(AT376,"mmmm yyyy"))</f>
        <v/>
      </c>
      <c r="AV376" s="94" t="str">
        <f>IF(C376="","",C376-WEEKDAY(C376,2)+1)</f>
        <v/>
      </c>
      <c r="AW376" s="94" t="str">
        <f>IF(AV376="","",AV376+6)</f>
        <v/>
      </c>
      <c r="AX376" s="93" t="str">
        <f>IF(AV376="","",TEXT(AV376,"dd/mm/yyyy")&amp;" - "&amp;TEXT(AW376,"dd/mm/yyyy"))</f>
        <v/>
      </c>
      <c r="AY376" s="93" t="str">
        <f>IF(B376="","",COUNTIFS($B$5:B376,B376,$AT$5:AT376,AT376))</f>
        <v/>
      </c>
      <c r="AZ376" s="93" t="str">
        <f>IF(B376="","",COUNTIFS($B$5:B376,B376,$AV$5:AV376,AV376))</f>
        <v/>
      </c>
      <c r="BA376" s="93" t="str">
        <f>IF(B376="","",TEXT(AY376,"00")&amp;"|"&amp;B376&amp;"|"&amp;TEXT(AT376,"yyyymmdd"))</f>
        <v/>
      </c>
      <c r="BB376" s="93" t="str">
        <f>IF(B376="","",TEXT(AZ376,"00")&amp;"|"&amp;B376&amp;"|"&amp;TEXT(AV376,"yyyymmdd"))</f>
        <v/>
      </c>
      <c r="BC376" s="93">
        <f>IF(OR(AQ376="YES",AQ376="Yes",AQ376="Y",AQ376=1),1,0)</f>
        <v>0</v>
      </c>
    </row>
    <row r="377" spans="1:55" ht="15" customHeight="1">
      <c r="A377" s="92"/>
      <c r="B377" s="93"/>
      <c r="C377" s="94"/>
      <c r="D377" s="95"/>
      <c r="E377" s="95"/>
      <c r="F377" s="93"/>
      <c r="G377" s="93"/>
      <c r="H377" s="93"/>
      <c r="I377" s="13"/>
      <c r="J377" s="93"/>
      <c r="K377" s="13"/>
      <c r="L377" s="93"/>
      <c r="M377" s="13"/>
      <c r="N377" s="93"/>
      <c r="O377" s="13"/>
      <c r="P377" s="93"/>
      <c r="Q377" s="21"/>
      <c r="R377" s="93"/>
      <c r="S377" s="21"/>
      <c r="T377" s="93"/>
      <c r="U377" s="13"/>
      <c r="V377" s="93"/>
      <c r="W377" s="13"/>
      <c r="X377" s="93"/>
      <c r="Y377" s="13"/>
      <c r="Z377" s="93"/>
      <c r="AA377" s="13"/>
      <c r="AB377" s="93"/>
      <c r="AC377" s="13"/>
      <c r="AD377" s="93"/>
      <c r="AE377" s="13"/>
      <c r="AF377" s="93"/>
      <c r="AG377" s="13"/>
      <c r="AH377" s="93"/>
      <c r="AI377" s="13"/>
      <c r="AJ377" s="93"/>
      <c r="AK377" s="13"/>
      <c r="AL377" s="93"/>
      <c r="AM377" s="13"/>
      <c r="AN377" s="93"/>
      <c r="AO377" s="13"/>
      <c r="AP377" s="93"/>
      <c r="AQ377" s="13"/>
      <c r="AR377" s="93"/>
      <c r="AS377" s="20">
        <f>SUM(H377,J377,L377,N377,P377,R377,T377,V377,X377,Z377,AB377,AD377,AF377,AH377,AJ377,AL377,AN377)</f>
        <v>0</v>
      </c>
      <c r="AT377" s="94" t="str">
        <f>IF(C377="","",DATE(YEAR(C377),MONTH(C377),1))</f>
        <v/>
      </c>
      <c r="AU377" s="93" t="str">
        <f>IF(AT377="","",TEXT(AT377,"mmmm yyyy"))</f>
        <v/>
      </c>
      <c r="AV377" s="94" t="str">
        <f>IF(C377="","",C377-WEEKDAY(C377,2)+1)</f>
        <v/>
      </c>
      <c r="AW377" s="94" t="str">
        <f>IF(AV377="","",AV377+6)</f>
        <v/>
      </c>
      <c r="AX377" s="93" t="str">
        <f>IF(AV377="","",TEXT(AV377,"dd/mm/yyyy")&amp;" - "&amp;TEXT(AW377,"dd/mm/yyyy"))</f>
        <v/>
      </c>
      <c r="AY377" s="93" t="str">
        <f>IF(B377="","",COUNTIFS($B$5:B377,B377,$AT$5:AT377,AT377))</f>
        <v/>
      </c>
      <c r="AZ377" s="93" t="str">
        <f>IF(B377="","",COUNTIFS($B$5:B377,B377,$AV$5:AV377,AV377))</f>
        <v/>
      </c>
      <c r="BA377" s="93" t="str">
        <f>IF(B377="","",TEXT(AY377,"00")&amp;"|"&amp;B377&amp;"|"&amp;TEXT(AT377,"yyyymmdd"))</f>
        <v/>
      </c>
      <c r="BB377" s="93" t="str">
        <f>IF(B377="","",TEXT(AZ377,"00")&amp;"|"&amp;B377&amp;"|"&amp;TEXT(AV377,"yyyymmdd"))</f>
        <v/>
      </c>
      <c r="BC377" s="93">
        <f>IF(OR(AQ377="YES",AQ377="Yes",AQ377="Y",AQ377=1),1,0)</f>
        <v>0</v>
      </c>
    </row>
    <row r="378" spans="1:55" ht="15" customHeight="1">
      <c r="A378" s="92"/>
      <c r="B378" s="93"/>
      <c r="C378" s="94"/>
      <c r="D378" s="95"/>
      <c r="E378" s="95"/>
      <c r="F378" s="93"/>
      <c r="G378" s="93"/>
      <c r="H378" s="93"/>
      <c r="I378" s="13"/>
      <c r="J378" s="93"/>
      <c r="K378" s="13"/>
      <c r="L378" s="93"/>
      <c r="M378" s="13"/>
      <c r="N378" s="93"/>
      <c r="O378" s="13"/>
      <c r="P378" s="93"/>
      <c r="Q378" s="21"/>
      <c r="R378" s="93"/>
      <c r="S378" s="21"/>
      <c r="T378" s="93"/>
      <c r="U378" s="13"/>
      <c r="V378" s="93"/>
      <c r="W378" s="13"/>
      <c r="X378" s="93"/>
      <c r="Y378" s="13"/>
      <c r="Z378" s="93"/>
      <c r="AA378" s="13"/>
      <c r="AB378" s="93"/>
      <c r="AC378" s="13"/>
      <c r="AD378" s="93"/>
      <c r="AE378" s="13"/>
      <c r="AF378" s="93"/>
      <c r="AG378" s="13"/>
      <c r="AH378" s="93"/>
      <c r="AI378" s="13"/>
      <c r="AJ378" s="93"/>
      <c r="AK378" s="13"/>
      <c r="AL378" s="93"/>
      <c r="AM378" s="13"/>
      <c r="AN378" s="93"/>
      <c r="AO378" s="13"/>
      <c r="AP378" s="93"/>
      <c r="AQ378" s="13"/>
      <c r="AR378" s="93"/>
      <c r="AS378" s="20">
        <f>SUM(H378,J378,L378,N378,P378,R378,T378,V378,X378,Z378,AB378,AD378,AF378,AH378,AJ378,AL378,AN378)</f>
        <v>0</v>
      </c>
      <c r="AT378" s="94" t="str">
        <f>IF(C378="","",DATE(YEAR(C378),MONTH(C378),1))</f>
        <v/>
      </c>
      <c r="AU378" s="93" t="str">
        <f>IF(AT378="","",TEXT(AT378,"mmmm yyyy"))</f>
        <v/>
      </c>
      <c r="AV378" s="94" t="str">
        <f>IF(C378="","",C378-WEEKDAY(C378,2)+1)</f>
        <v/>
      </c>
      <c r="AW378" s="94" t="str">
        <f>IF(AV378="","",AV378+6)</f>
        <v/>
      </c>
      <c r="AX378" s="93" t="str">
        <f>IF(AV378="","",TEXT(AV378,"dd/mm/yyyy")&amp;" - "&amp;TEXT(AW378,"dd/mm/yyyy"))</f>
        <v/>
      </c>
      <c r="AY378" s="93" t="str">
        <f>IF(B378="","",COUNTIFS($B$5:B378,B378,$AT$5:AT378,AT378))</f>
        <v/>
      </c>
      <c r="AZ378" s="93" t="str">
        <f>IF(B378="","",COUNTIFS($B$5:B378,B378,$AV$5:AV378,AV378))</f>
        <v/>
      </c>
      <c r="BA378" s="93" t="str">
        <f>IF(B378="","",TEXT(AY378,"00")&amp;"|"&amp;B378&amp;"|"&amp;TEXT(AT378,"yyyymmdd"))</f>
        <v/>
      </c>
      <c r="BB378" s="93" t="str">
        <f>IF(B378="","",TEXT(AZ378,"00")&amp;"|"&amp;B378&amp;"|"&amp;TEXT(AV378,"yyyymmdd"))</f>
        <v/>
      </c>
      <c r="BC378" s="93">
        <f>IF(OR(AQ378="YES",AQ378="Yes",AQ378="Y",AQ378=1),1,0)</f>
        <v>0</v>
      </c>
    </row>
    <row r="379" spans="1:55" ht="15" customHeight="1">
      <c r="A379" s="92"/>
      <c r="B379" s="93"/>
      <c r="C379" s="94"/>
      <c r="D379" s="95"/>
      <c r="E379" s="95"/>
      <c r="F379" s="93"/>
      <c r="G379" s="93"/>
      <c r="H379" s="93"/>
      <c r="I379" s="13"/>
      <c r="J379" s="93"/>
      <c r="K379" s="13"/>
      <c r="L379" s="93"/>
      <c r="M379" s="13"/>
      <c r="N379" s="93"/>
      <c r="O379" s="13"/>
      <c r="P379" s="93"/>
      <c r="Q379" s="21"/>
      <c r="R379" s="93"/>
      <c r="S379" s="21"/>
      <c r="T379" s="93"/>
      <c r="U379" s="13"/>
      <c r="V379" s="93"/>
      <c r="W379" s="13"/>
      <c r="X379" s="93"/>
      <c r="Y379" s="13"/>
      <c r="Z379" s="93"/>
      <c r="AA379" s="13"/>
      <c r="AB379" s="93"/>
      <c r="AC379" s="13"/>
      <c r="AD379" s="93"/>
      <c r="AE379" s="13"/>
      <c r="AF379" s="93"/>
      <c r="AG379" s="13"/>
      <c r="AH379" s="93"/>
      <c r="AI379" s="13"/>
      <c r="AJ379" s="93"/>
      <c r="AK379" s="13"/>
      <c r="AL379" s="93"/>
      <c r="AM379" s="13"/>
      <c r="AN379" s="93"/>
      <c r="AO379" s="13"/>
      <c r="AP379" s="93"/>
      <c r="AQ379" s="13"/>
      <c r="AR379" s="93"/>
      <c r="AS379" s="20">
        <f>SUM(H379,J379,L379,N379,P379,R379,T379,V379,X379,Z379,AB379,AD379,AF379,AH379,AJ379,AL379,AN379)</f>
        <v>0</v>
      </c>
      <c r="AT379" s="94" t="str">
        <f>IF(C379="","",DATE(YEAR(C379),MONTH(C379),1))</f>
        <v/>
      </c>
      <c r="AU379" s="93" t="str">
        <f>IF(AT379="","",TEXT(AT379,"mmmm yyyy"))</f>
        <v/>
      </c>
      <c r="AV379" s="94" t="str">
        <f>IF(C379="","",C379-WEEKDAY(C379,2)+1)</f>
        <v/>
      </c>
      <c r="AW379" s="94" t="str">
        <f>IF(AV379="","",AV379+6)</f>
        <v/>
      </c>
      <c r="AX379" s="93" t="str">
        <f>IF(AV379="","",TEXT(AV379,"dd/mm/yyyy")&amp;" - "&amp;TEXT(AW379,"dd/mm/yyyy"))</f>
        <v/>
      </c>
      <c r="AY379" s="93" t="str">
        <f>IF(B379="","",COUNTIFS($B$5:B379,B379,$AT$5:AT379,AT379))</f>
        <v/>
      </c>
      <c r="AZ379" s="93" t="str">
        <f>IF(B379="","",COUNTIFS($B$5:B379,B379,$AV$5:AV379,AV379))</f>
        <v/>
      </c>
      <c r="BA379" s="93" t="str">
        <f>IF(B379="","",TEXT(AY379,"00")&amp;"|"&amp;B379&amp;"|"&amp;TEXT(AT379,"yyyymmdd"))</f>
        <v/>
      </c>
      <c r="BB379" s="93" t="str">
        <f>IF(B379="","",TEXT(AZ379,"00")&amp;"|"&amp;B379&amp;"|"&amp;TEXT(AV379,"yyyymmdd"))</f>
        <v/>
      </c>
      <c r="BC379" s="93">
        <f>IF(OR(AQ379="YES",AQ379="Yes",AQ379="Y",AQ379=1),1,0)</f>
        <v>0</v>
      </c>
    </row>
    <row r="380" spans="1:55" ht="15" customHeight="1">
      <c r="A380" s="92"/>
      <c r="B380" s="93"/>
      <c r="C380" s="94"/>
      <c r="D380" s="95"/>
      <c r="E380" s="95"/>
      <c r="F380" s="93"/>
      <c r="G380" s="93"/>
      <c r="H380" s="93"/>
      <c r="I380" s="13"/>
      <c r="J380" s="93"/>
      <c r="K380" s="13"/>
      <c r="L380" s="93"/>
      <c r="M380" s="13"/>
      <c r="N380" s="93"/>
      <c r="O380" s="13"/>
      <c r="P380" s="93"/>
      <c r="Q380" s="21"/>
      <c r="R380" s="93"/>
      <c r="S380" s="21"/>
      <c r="T380" s="93"/>
      <c r="U380" s="13"/>
      <c r="V380" s="93"/>
      <c r="W380" s="13"/>
      <c r="X380" s="93"/>
      <c r="Y380" s="13"/>
      <c r="Z380" s="93"/>
      <c r="AA380" s="13"/>
      <c r="AB380" s="93"/>
      <c r="AC380" s="13"/>
      <c r="AD380" s="93"/>
      <c r="AE380" s="13"/>
      <c r="AF380" s="93"/>
      <c r="AG380" s="13"/>
      <c r="AH380" s="93"/>
      <c r="AI380" s="13"/>
      <c r="AJ380" s="93"/>
      <c r="AK380" s="13"/>
      <c r="AL380" s="93"/>
      <c r="AM380" s="13"/>
      <c r="AN380" s="93"/>
      <c r="AO380" s="13"/>
      <c r="AP380" s="93"/>
      <c r="AQ380" s="13"/>
      <c r="AR380" s="93"/>
      <c r="AS380" s="20">
        <f>SUM(H380,J380,L380,N380,P380,R380,T380,V380,X380,Z380,AB380,AD380,AF380,AH380,AJ380,AL380,AN380)</f>
        <v>0</v>
      </c>
      <c r="AT380" s="94" t="str">
        <f>IF(C380="","",DATE(YEAR(C380),MONTH(C380),1))</f>
        <v/>
      </c>
      <c r="AU380" s="93" t="str">
        <f>IF(AT380="","",TEXT(AT380,"mmmm yyyy"))</f>
        <v/>
      </c>
      <c r="AV380" s="94" t="str">
        <f>IF(C380="","",C380-WEEKDAY(C380,2)+1)</f>
        <v/>
      </c>
      <c r="AW380" s="94" t="str">
        <f>IF(AV380="","",AV380+6)</f>
        <v/>
      </c>
      <c r="AX380" s="93" t="str">
        <f>IF(AV380="","",TEXT(AV380,"dd/mm/yyyy")&amp;" - "&amp;TEXT(AW380,"dd/mm/yyyy"))</f>
        <v/>
      </c>
      <c r="AY380" s="93" t="str">
        <f>IF(B380="","",COUNTIFS($B$5:B380,B380,$AT$5:AT380,AT380))</f>
        <v/>
      </c>
      <c r="AZ380" s="93" t="str">
        <f>IF(B380="","",COUNTIFS($B$5:B380,B380,$AV$5:AV380,AV380))</f>
        <v/>
      </c>
      <c r="BA380" s="93" t="str">
        <f>IF(B380="","",TEXT(AY380,"00")&amp;"|"&amp;B380&amp;"|"&amp;TEXT(AT380,"yyyymmdd"))</f>
        <v/>
      </c>
      <c r="BB380" s="93" t="str">
        <f>IF(B380="","",TEXT(AZ380,"00")&amp;"|"&amp;B380&amp;"|"&amp;TEXT(AV380,"yyyymmdd"))</f>
        <v/>
      </c>
      <c r="BC380" s="93">
        <f>IF(OR(AQ380="YES",AQ380="Yes",AQ380="Y",AQ380=1),1,0)</f>
        <v>0</v>
      </c>
    </row>
    <row r="381" spans="1:55" ht="15" customHeight="1">
      <c r="A381" s="92"/>
      <c r="B381" s="93"/>
      <c r="C381" s="94"/>
      <c r="D381" s="95"/>
      <c r="E381" s="95"/>
      <c r="F381" s="93"/>
      <c r="G381" s="93"/>
      <c r="H381" s="93"/>
      <c r="I381" s="13"/>
      <c r="J381" s="93"/>
      <c r="K381" s="13"/>
      <c r="L381" s="93"/>
      <c r="M381" s="13"/>
      <c r="N381" s="93"/>
      <c r="O381" s="13"/>
      <c r="P381" s="93"/>
      <c r="Q381" s="21"/>
      <c r="R381" s="93"/>
      <c r="S381" s="21"/>
      <c r="T381" s="93"/>
      <c r="U381" s="13"/>
      <c r="V381" s="93"/>
      <c r="W381" s="13"/>
      <c r="X381" s="93"/>
      <c r="Y381" s="13"/>
      <c r="Z381" s="93"/>
      <c r="AA381" s="13"/>
      <c r="AB381" s="93"/>
      <c r="AC381" s="13"/>
      <c r="AD381" s="93"/>
      <c r="AE381" s="13"/>
      <c r="AF381" s="93"/>
      <c r="AG381" s="13"/>
      <c r="AH381" s="93"/>
      <c r="AI381" s="13"/>
      <c r="AJ381" s="93"/>
      <c r="AK381" s="13"/>
      <c r="AL381" s="93"/>
      <c r="AM381" s="13"/>
      <c r="AN381" s="93"/>
      <c r="AO381" s="13"/>
      <c r="AP381" s="93"/>
      <c r="AQ381" s="13"/>
      <c r="AR381" s="93"/>
      <c r="AS381" s="20">
        <f>SUM(H381,J381,L381,N381,P381,R381,T381,V381,X381,Z381,AB381,AD381,AF381,AH381,AJ381,AL381,AN381)</f>
        <v>0</v>
      </c>
      <c r="AT381" s="94" t="str">
        <f>IF(C381="","",DATE(YEAR(C381),MONTH(C381),1))</f>
        <v/>
      </c>
      <c r="AU381" s="93" t="str">
        <f>IF(AT381="","",TEXT(AT381,"mmmm yyyy"))</f>
        <v/>
      </c>
      <c r="AV381" s="94" t="str">
        <f>IF(C381="","",C381-WEEKDAY(C381,2)+1)</f>
        <v/>
      </c>
      <c r="AW381" s="94" t="str">
        <f>IF(AV381="","",AV381+6)</f>
        <v/>
      </c>
      <c r="AX381" s="93" t="str">
        <f>IF(AV381="","",TEXT(AV381,"dd/mm/yyyy")&amp;" - "&amp;TEXT(AW381,"dd/mm/yyyy"))</f>
        <v/>
      </c>
      <c r="AY381" s="93" t="str">
        <f>IF(B381="","",COUNTIFS($B$5:B381,B381,$AT$5:AT381,AT381))</f>
        <v/>
      </c>
      <c r="AZ381" s="93" t="str">
        <f>IF(B381="","",COUNTIFS($B$5:B381,B381,$AV$5:AV381,AV381))</f>
        <v/>
      </c>
      <c r="BA381" s="93" t="str">
        <f>IF(B381="","",TEXT(AY381,"00")&amp;"|"&amp;B381&amp;"|"&amp;TEXT(AT381,"yyyymmdd"))</f>
        <v/>
      </c>
      <c r="BB381" s="93" t="str">
        <f>IF(B381="","",TEXT(AZ381,"00")&amp;"|"&amp;B381&amp;"|"&amp;TEXT(AV381,"yyyymmdd"))</f>
        <v/>
      </c>
      <c r="BC381" s="93">
        <f>IF(OR(AQ381="YES",AQ381="Yes",AQ381="Y",AQ381=1),1,0)</f>
        <v>0</v>
      </c>
    </row>
    <row r="382" spans="1:55" ht="15" customHeight="1">
      <c r="A382" s="92"/>
      <c r="B382" s="93"/>
      <c r="C382" s="94"/>
      <c r="D382" s="95"/>
      <c r="E382" s="95"/>
      <c r="F382" s="93"/>
      <c r="G382" s="93"/>
      <c r="H382" s="93"/>
      <c r="I382" s="13"/>
      <c r="J382" s="93"/>
      <c r="K382" s="13"/>
      <c r="L382" s="93"/>
      <c r="M382" s="13"/>
      <c r="N382" s="93"/>
      <c r="O382" s="13"/>
      <c r="P382" s="93"/>
      <c r="Q382" s="21"/>
      <c r="R382" s="93"/>
      <c r="S382" s="21"/>
      <c r="T382" s="93"/>
      <c r="U382" s="13"/>
      <c r="V382" s="93"/>
      <c r="W382" s="13"/>
      <c r="X382" s="93"/>
      <c r="Y382" s="13"/>
      <c r="Z382" s="93"/>
      <c r="AA382" s="13"/>
      <c r="AB382" s="93"/>
      <c r="AC382" s="13"/>
      <c r="AD382" s="93"/>
      <c r="AE382" s="13"/>
      <c r="AF382" s="93"/>
      <c r="AG382" s="13"/>
      <c r="AH382" s="93"/>
      <c r="AI382" s="13"/>
      <c r="AJ382" s="93"/>
      <c r="AK382" s="13"/>
      <c r="AL382" s="93"/>
      <c r="AM382" s="13"/>
      <c r="AN382" s="93"/>
      <c r="AO382" s="13"/>
      <c r="AP382" s="93"/>
      <c r="AQ382" s="13"/>
      <c r="AR382" s="93"/>
      <c r="AS382" s="20">
        <f>SUM(H382,J382,L382,N382,P382,R382,T382,V382,X382,Z382,AB382,AD382,AF382,AH382,AJ382,AL382,AN382)</f>
        <v>0</v>
      </c>
      <c r="AT382" s="94" t="str">
        <f>IF(C382="","",DATE(YEAR(C382),MONTH(C382),1))</f>
        <v/>
      </c>
      <c r="AU382" s="93" t="str">
        <f>IF(AT382="","",TEXT(AT382,"mmmm yyyy"))</f>
        <v/>
      </c>
      <c r="AV382" s="94" t="str">
        <f>IF(C382="","",C382-WEEKDAY(C382,2)+1)</f>
        <v/>
      </c>
      <c r="AW382" s="94" t="str">
        <f>IF(AV382="","",AV382+6)</f>
        <v/>
      </c>
      <c r="AX382" s="93" t="str">
        <f>IF(AV382="","",TEXT(AV382,"dd/mm/yyyy")&amp;" - "&amp;TEXT(AW382,"dd/mm/yyyy"))</f>
        <v/>
      </c>
      <c r="AY382" s="93" t="str">
        <f>IF(B382="","",COUNTIFS($B$5:B382,B382,$AT$5:AT382,AT382))</f>
        <v/>
      </c>
      <c r="AZ382" s="93" t="str">
        <f>IF(B382="","",COUNTIFS($B$5:B382,B382,$AV$5:AV382,AV382))</f>
        <v/>
      </c>
      <c r="BA382" s="93" t="str">
        <f>IF(B382="","",TEXT(AY382,"00")&amp;"|"&amp;B382&amp;"|"&amp;TEXT(AT382,"yyyymmdd"))</f>
        <v/>
      </c>
      <c r="BB382" s="93" t="str">
        <f>IF(B382="","",TEXT(AZ382,"00")&amp;"|"&amp;B382&amp;"|"&amp;TEXT(AV382,"yyyymmdd"))</f>
        <v/>
      </c>
      <c r="BC382" s="93">
        <f>IF(OR(AQ382="YES",AQ382="Yes",AQ382="Y",AQ382=1),1,0)</f>
        <v>0</v>
      </c>
    </row>
    <row r="383" spans="1:55" ht="15" customHeight="1">
      <c r="A383" s="92"/>
      <c r="B383" s="93"/>
      <c r="C383" s="94"/>
      <c r="D383" s="95"/>
      <c r="E383" s="95"/>
      <c r="F383" s="93"/>
      <c r="G383" s="93"/>
      <c r="H383" s="93"/>
      <c r="I383" s="13"/>
      <c r="J383" s="93"/>
      <c r="K383" s="13"/>
      <c r="L383" s="93"/>
      <c r="M383" s="13"/>
      <c r="N383" s="93"/>
      <c r="O383" s="13"/>
      <c r="P383" s="93"/>
      <c r="Q383" s="21"/>
      <c r="R383" s="93"/>
      <c r="S383" s="21"/>
      <c r="T383" s="93"/>
      <c r="U383" s="13"/>
      <c r="V383" s="93"/>
      <c r="W383" s="13"/>
      <c r="X383" s="93"/>
      <c r="Y383" s="13"/>
      <c r="Z383" s="93"/>
      <c r="AA383" s="13"/>
      <c r="AB383" s="93"/>
      <c r="AC383" s="13"/>
      <c r="AD383" s="93"/>
      <c r="AE383" s="13"/>
      <c r="AF383" s="93"/>
      <c r="AG383" s="13"/>
      <c r="AH383" s="93"/>
      <c r="AI383" s="13"/>
      <c r="AJ383" s="93"/>
      <c r="AK383" s="13"/>
      <c r="AL383" s="93"/>
      <c r="AM383" s="13"/>
      <c r="AN383" s="93"/>
      <c r="AO383" s="13"/>
      <c r="AP383" s="93"/>
      <c r="AQ383" s="13"/>
      <c r="AR383" s="93"/>
      <c r="AS383" s="20">
        <f>SUM(H383,J383,L383,N383,P383,R383,T383,V383,X383,Z383,AB383,AD383,AF383,AH383,AJ383,AL383,AN383)</f>
        <v>0</v>
      </c>
      <c r="AT383" s="94" t="str">
        <f>IF(C383="","",DATE(YEAR(C383),MONTH(C383),1))</f>
        <v/>
      </c>
      <c r="AU383" s="93" t="str">
        <f>IF(AT383="","",TEXT(AT383,"mmmm yyyy"))</f>
        <v/>
      </c>
      <c r="AV383" s="94" t="str">
        <f>IF(C383="","",C383-WEEKDAY(C383,2)+1)</f>
        <v/>
      </c>
      <c r="AW383" s="94" t="str">
        <f>IF(AV383="","",AV383+6)</f>
        <v/>
      </c>
      <c r="AX383" s="93" t="str">
        <f>IF(AV383="","",TEXT(AV383,"dd/mm/yyyy")&amp;" - "&amp;TEXT(AW383,"dd/mm/yyyy"))</f>
        <v/>
      </c>
      <c r="AY383" s="93" t="str">
        <f>IF(B383="","",COUNTIFS($B$5:B383,B383,$AT$5:AT383,AT383))</f>
        <v/>
      </c>
      <c r="AZ383" s="93" t="str">
        <f>IF(B383="","",COUNTIFS($B$5:B383,B383,$AV$5:AV383,AV383))</f>
        <v/>
      </c>
      <c r="BA383" s="93" t="str">
        <f>IF(B383="","",TEXT(AY383,"00")&amp;"|"&amp;B383&amp;"|"&amp;TEXT(AT383,"yyyymmdd"))</f>
        <v/>
      </c>
      <c r="BB383" s="93" t="str">
        <f>IF(B383="","",TEXT(AZ383,"00")&amp;"|"&amp;B383&amp;"|"&amp;TEXT(AV383,"yyyymmdd"))</f>
        <v/>
      </c>
      <c r="BC383" s="93">
        <f>IF(OR(AQ383="YES",AQ383="Yes",AQ383="Y",AQ383=1),1,0)</f>
        <v>0</v>
      </c>
    </row>
    <row r="384" spans="1:55" ht="15" customHeight="1">
      <c r="A384" s="92"/>
      <c r="B384" s="93"/>
      <c r="C384" s="94"/>
      <c r="D384" s="95"/>
      <c r="E384" s="95"/>
      <c r="F384" s="93"/>
      <c r="G384" s="93"/>
      <c r="H384" s="93"/>
      <c r="I384" s="13"/>
      <c r="J384" s="93"/>
      <c r="K384" s="13"/>
      <c r="L384" s="93"/>
      <c r="M384" s="13"/>
      <c r="N384" s="93"/>
      <c r="O384" s="13"/>
      <c r="P384" s="93"/>
      <c r="Q384" s="21"/>
      <c r="R384" s="93"/>
      <c r="S384" s="21"/>
      <c r="T384" s="93"/>
      <c r="U384" s="13"/>
      <c r="V384" s="93"/>
      <c r="W384" s="13"/>
      <c r="X384" s="93"/>
      <c r="Y384" s="13"/>
      <c r="Z384" s="93"/>
      <c r="AA384" s="13"/>
      <c r="AB384" s="93"/>
      <c r="AC384" s="13"/>
      <c r="AD384" s="93"/>
      <c r="AE384" s="13"/>
      <c r="AF384" s="93"/>
      <c r="AG384" s="13"/>
      <c r="AH384" s="93"/>
      <c r="AI384" s="13"/>
      <c r="AJ384" s="93"/>
      <c r="AK384" s="13"/>
      <c r="AL384" s="93"/>
      <c r="AM384" s="13"/>
      <c r="AN384" s="93"/>
      <c r="AO384" s="13"/>
      <c r="AP384" s="93"/>
      <c r="AQ384" s="13"/>
      <c r="AR384" s="93"/>
      <c r="AS384" s="20">
        <f>SUM(H384,J384,L384,N384,P384,R384,T384,V384,X384,Z384,AB384,AD384,AF384,AH384,AJ384,AL384,AN384)</f>
        <v>0</v>
      </c>
      <c r="AT384" s="94" t="str">
        <f>IF(C384="","",DATE(YEAR(C384),MONTH(C384),1))</f>
        <v/>
      </c>
      <c r="AU384" s="93" t="str">
        <f>IF(AT384="","",TEXT(AT384,"mmmm yyyy"))</f>
        <v/>
      </c>
      <c r="AV384" s="94" t="str">
        <f>IF(C384="","",C384-WEEKDAY(C384,2)+1)</f>
        <v/>
      </c>
      <c r="AW384" s="94" t="str">
        <f>IF(AV384="","",AV384+6)</f>
        <v/>
      </c>
      <c r="AX384" s="93" t="str">
        <f>IF(AV384="","",TEXT(AV384,"dd/mm/yyyy")&amp;" - "&amp;TEXT(AW384,"dd/mm/yyyy"))</f>
        <v/>
      </c>
      <c r="AY384" s="93" t="str">
        <f>IF(B384="","",COUNTIFS($B$5:B384,B384,$AT$5:AT384,AT384))</f>
        <v/>
      </c>
      <c r="AZ384" s="93" t="str">
        <f>IF(B384="","",COUNTIFS($B$5:B384,B384,$AV$5:AV384,AV384))</f>
        <v/>
      </c>
      <c r="BA384" s="93" t="str">
        <f>IF(B384="","",TEXT(AY384,"00")&amp;"|"&amp;B384&amp;"|"&amp;TEXT(AT384,"yyyymmdd"))</f>
        <v/>
      </c>
      <c r="BB384" s="93" t="str">
        <f>IF(B384="","",TEXT(AZ384,"00")&amp;"|"&amp;B384&amp;"|"&amp;TEXT(AV384,"yyyymmdd"))</f>
        <v/>
      </c>
      <c r="BC384" s="93">
        <f>IF(OR(AQ384="YES",AQ384="Yes",AQ384="Y",AQ384=1),1,0)</f>
        <v>0</v>
      </c>
    </row>
    <row r="385" spans="1:55" ht="15" customHeight="1">
      <c r="A385" s="92"/>
      <c r="B385" s="93"/>
      <c r="C385" s="94"/>
      <c r="D385" s="95"/>
      <c r="E385" s="95"/>
      <c r="F385" s="93"/>
      <c r="G385" s="93"/>
      <c r="H385" s="93"/>
      <c r="I385" s="13"/>
      <c r="J385" s="93"/>
      <c r="K385" s="13"/>
      <c r="L385" s="93"/>
      <c r="M385" s="13"/>
      <c r="N385" s="93"/>
      <c r="O385" s="13"/>
      <c r="P385" s="93"/>
      <c r="Q385" s="21"/>
      <c r="R385" s="93"/>
      <c r="S385" s="21"/>
      <c r="T385" s="93"/>
      <c r="U385" s="13"/>
      <c r="V385" s="93"/>
      <c r="W385" s="13"/>
      <c r="X385" s="93"/>
      <c r="Y385" s="13"/>
      <c r="Z385" s="93"/>
      <c r="AA385" s="13"/>
      <c r="AB385" s="93"/>
      <c r="AC385" s="13"/>
      <c r="AD385" s="93"/>
      <c r="AE385" s="13"/>
      <c r="AF385" s="93"/>
      <c r="AG385" s="13"/>
      <c r="AH385" s="93"/>
      <c r="AI385" s="13"/>
      <c r="AJ385" s="93"/>
      <c r="AK385" s="13"/>
      <c r="AL385" s="93"/>
      <c r="AM385" s="13"/>
      <c r="AN385" s="93"/>
      <c r="AO385" s="13"/>
      <c r="AP385" s="93"/>
      <c r="AQ385" s="13"/>
      <c r="AR385" s="93"/>
      <c r="AS385" s="20">
        <f>SUM(H385,J385,L385,N385,P385,R385,T385,V385,X385,Z385,AB385,AD385,AF385,AH385,AJ385,AL385,AN385)</f>
        <v>0</v>
      </c>
      <c r="AT385" s="94" t="str">
        <f>IF(C385="","",DATE(YEAR(C385),MONTH(C385),1))</f>
        <v/>
      </c>
      <c r="AU385" s="93" t="str">
        <f>IF(AT385="","",TEXT(AT385,"mmmm yyyy"))</f>
        <v/>
      </c>
      <c r="AV385" s="94" t="str">
        <f>IF(C385="","",C385-WEEKDAY(C385,2)+1)</f>
        <v/>
      </c>
      <c r="AW385" s="94" t="str">
        <f>IF(AV385="","",AV385+6)</f>
        <v/>
      </c>
      <c r="AX385" s="93" t="str">
        <f>IF(AV385="","",TEXT(AV385,"dd/mm/yyyy")&amp;" - "&amp;TEXT(AW385,"dd/mm/yyyy"))</f>
        <v/>
      </c>
      <c r="AY385" s="93" t="str">
        <f>IF(B385="","",COUNTIFS($B$5:B385,B385,$AT$5:AT385,AT385))</f>
        <v/>
      </c>
      <c r="AZ385" s="93" t="str">
        <f>IF(B385="","",COUNTIFS($B$5:B385,B385,$AV$5:AV385,AV385))</f>
        <v/>
      </c>
      <c r="BA385" s="93" t="str">
        <f>IF(B385="","",TEXT(AY385,"00")&amp;"|"&amp;B385&amp;"|"&amp;TEXT(AT385,"yyyymmdd"))</f>
        <v/>
      </c>
      <c r="BB385" s="93" t="str">
        <f>IF(B385="","",TEXT(AZ385,"00")&amp;"|"&amp;B385&amp;"|"&amp;TEXT(AV385,"yyyymmdd"))</f>
        <v/>
      </c>
      <c r="BC385" s="93">
        <f>IF(OR(AQ385="YES",AQ385="Yes",AQ385="Y",AQ385=1),1,0)</f>
        <v>0</v>
      </c>
    </row>
    <row r="386" spans="1:55" ht="15" customHeight="1">
      <c r="A386" s="92"/>
      <c r="B386" s="93"/>
      <c r="C386" s="94"/>
      <c r="D386" s="95"/>
      <c r="E386" s="95"/>
      <c r="F386" s="93"/>
      <c r="G386" s="93"/>
      <c r="H386" s="93"/>
      <c r="I386" s="13"/>
      <c r="J386" s="93"/>
      <c r="K386" s="13"/>
      <c r="L386" s="93"/>
      <c r="M386" s="13"/>
      <c r="N386" s="93"/>
      <c r="O386" s="13"/>
      <c r="P386" s="93"/>
      <c r="Q386" s="21"/>
      <c r="R386" s="93"/>
      <c r="S386" s="21"/>
      <c r="T386" s="93"/>
      <c r="U386" s="13"/>
      <c r="V386" s="93"/>
      <c r="W386" s="13"/>
      <c r="X386" s="93"/>
      <c r="Y386" s="13"/>
      <c r="Z386" s="93"/>
      <c r="AA386" s="13"/>
      <c r="AB386" s="93"/>
      <c r="AC386" s="13"/>
      <c r="AD386" s="93"/>
      <c r="AE386" s="13"/>
      <c r="AF386" s="93"/>
      <c r="AG386" s="13"/>
      <c r="AH386" s="93"/>
      <c r="AI386" s="13"/>
      <c r="AJ386" s="93"/>
      <c r="AK386" s="13"/>
      <c r="AL386" s="93"/>
      <c r="AM386" s="13"/>
      <c r="AN386" s="93"/>
      <c r="AO386" s="13"/>
      <c r="AP386" s="93"/>
      <c r="AQ386" s="13"/>
      <c r="AR386" s="93"/>
      <c r="AS386" s="20">
        <f>SUM(H386,J386,L386,N386,P386,R386,T386,V386,X386,Z386,AB386,AD386,AF386,AH386,AJ386,AL386,AN386)</f>
        <v>0</v>
      </c>
      <c r="AT386" s="94" t="str">
        <f>IF(C386="","",DATE(YEAR(C386),MONTH(C386),1))</f>
        <v/>
      </c>
      <c r="AU386" s="93" t="str">
        <f>IF(AT386="","",TEXT(AT386,"mmmm yyyy"))</f>
        <v/>
      </c>
      <c r="AV386" s="94" t="str">
        <f>IF(C386="","",C386-WEEKDAY(C386,2)+1)</f>
        <v/>
      </c>
      <c r="AW386" s="94" t="str">
        <f>IF(AV386="","",AV386+6)</f>
        <v/>
      </c>
      <c r="AX386" s="93" t="str">
        <f>IF(AV386="","",TEXT(AV386,"dd/mm/yyyy")&amp;" - "&amp;TEXT(AW386,"dd/mm/yyyy"))</f>
        <v/>
      </c>
      <c r="AY386" s="93" t="str">
        <f>IF(B386="","",COUNTIFS($B$5:B386,B386,$AT$5:AT386,AT386))</f>
        <v/>
      </c>
      <c r="AZ386" s="93" t="str">
        <f>IF(B386="","",COUNTIFS($B$5:B386,B386,$AV$5:AV386,AV386))</f>
        <v/>
      </c>
      <c r="BA386" s="93" t="str">
        <f>IF(B386="","",TEXT(AY386,"00")&amp;"|"&amp;B386&amp;"|"&amp;TEXT(AT386,"yyyymmdd"))</f>
        <v/>
      </c>
      <c r="BB386" s="93" t="str">
        <f>IF(B386="","",TEXT(AZ386,"00")&amp;"|"&amp;B386&amp;"|"&amp;TEXT(AV386,"yyyymmdd"))</f>
        <v/>
      </c>
      <c r="BC386" s="93">
        <f>IF(OR(AQ386="YES",AQ386="Yes",AQ386="Y",AQ386=1),1,0)</f>
        <v>0</v>
      </c>
    </row>
    <row r="387" spans="1:55" ht="15" customHeight="1">
      <c r="A387" s="92"/>
      <c r="B387" s="93"/>
      <c r="C387" s="94"/>
      <c r="D387" s="95"/>
      <c r="E387" s="95"/>
      <c r="F387" s="93"/>
      <c r="G387" s="93"/>
      <c r="H387" s="93"/>
      <c r="I387" s="13"/>
      <c r="J387" s="93"/>
      <c r="K387" s="13"/>
      <c r="L387" s="93"/>
      <c r="M387" s="13"/>
      <c r="N387" s="93"/>
      <c r="O387" s="13"/>
      <c r="P387" s="93"/>
      <c r="Q387" s="21"/>
      <c r="R387" s="93"/>
      <c r="S387" s="21"/>
      <c r="T387" s="93"/>
      <c r="U387" s="13"/>
      <c r="V387" s="93"/>
      <c r="W387" s="13"/>
      <c r="X387" s="93"/>
      <c r="Y387" s="13"/>
      <c r="Z387" s="93"/>
      <c r="AA387" s="13"/>
      <c r="AB387" s="93"/>
      <c r="AC387" s="13"/>
      <c r="AD387" s="93"/>
      <c r="AE387" s="13"/>
      <c r="AF387" s="93"/>
      <c r="AG387" s="13"/>
      <c r="AH387" s="93"/>
      <c r="AI387" s="13"/>
      <c r="AJ387" s="93"/>
      <c r="AK387" s="13"/>
      <c r="AL387" s="93"/>
      <c r="AM387" s="13"/>
      <c r="AN387" s="93"/>
      <c r="AO387" s="13"/>
      <c r="AP387" s="93"/>
      <c r="AQ387" s="13"/>
      <c r="AR387" s="93"/>
      <c r="AS387" s="20">
        <f>SUM(H387,J387,L387,N387,P387,R387,T387,V387,X387,Z387,AB387,AD387,AF387,AH387,AJ387,AL387,AN387)</f>
        <v>0</v>
      </c>
      <c r="AT387" s="94" t="str">
        <f>IF(C387="","",DATE(YEAR(C387),MONTH(C387),1))</f>
        <v/>
      </c>
      <c r="AU387" s="93" t="str">
        <f>IF(AT387="","",TEXT(AT387,"mmmm yyyy"))</f>
        <v/>
      </c>
      <c r="AV387" s="94" t="str">
        <f>IF(C387="","",C387-WEEKDAY(C387,2)+1)</f>
        <v/>
      </c>
      <c r="AW387" s="94" t="str">
        <f>IF(AV387="","",AV387+6)</f>
        <v/>
      </c>
      <c r="AX387" s="93" t="str">
        <f>IF(AV387="","",TEXT(AV387,"dd/mm/yyyy")&amp;" - "&amp;TEXT(AW387,"dd/mm/yyyy"))</f>
        <v/>
      </c>
      <c r="AY387" s="93" t="str">
        <f>IF(B387="","",COUNTIFS($B$5:B387,B387,$AT$5:AT387,AT387))</f>
        <v/>
      </c>
      <c r="AZ387" s="93" t="str">
        <f>IF(B387="","",COUNTIFS($B$5:B387,B387,$AV$5:AV387,AV387))</f>
        <v/>
      </c>
      <c r="BA387" s="93" t="str">
        <f>IF(B387="","",TEXT(AY387,"00")&amp;"|"&amp;B387&amp;"|"&amp;TEXT(AT387,"yyyymmdd"))</f>
        <v/>
      </c>
      <c r="BB387" s="93" t="str">
        <f>IF(B387="","",TEXT(AZ387,"00")&amp;"|"&amp;B387&amp;"|"&amp;TEXT(AV387,"yyyymmdd"))</f>
        <v/>
      </c>
      <c r="BC387" s="93">
        <f>IF(OR(AQ387="YES",AQ387="Yes",AQ387="Y",AQ387=1),1,0)</f>
        <v>0</v>
      </c>
    </row>
    <row r="388" spans="1:55" ht="15" customHeight="1">
      <c r="A388" s="92"/>
      <c r="B388" s="93"/>
      <c r="C388" s="94"/>
      <c r="D388" s="95"/>
      <c r="E388" s="95"/>
      <c r="F388" s="93"/>
      <c r="G388" s="93"/>
      <c r="H388" s="93"/>
      <c r="I388" s="13"/>
      <c r="J388" s="93"/>
      <c r="K388" s="13"/>
      <c r="L388" s="93"/>
      <c r="M388" s="13"/>
      <c r="N388" s="93"/>
      <c r="O388" s="13"/>
      <c r="P388" s="93"/>
      <c r="Q388" s="21"/>
      <c r="R388" s="93"/>
      <c r="S388" s="21"/>
      <c r="T388" s="93"/>
      <c r="U388" s="13"/>
      <c r="V388" s="93"/>
      <c r="W388" s="13"/>
      <c r="X388" s="93"/>
      <c r="Y388" s="13"/>
      <c r="Z388" s="93"/>
      <c r="AA388" s="13"/>
      <c r="AB388" s="93"/>
      <c r="AC388" s="13"/>
      <c r="AD388" s="93"/>
      <c r="AE388" s="13"/>
      <c r="AF388" s="93"/>
      <c r="AG388" s="13"/>
      <c r="AH388" s="93"/>
      <c r="AI388" s="13"/>
      <c r="AJ388" s="93"/>
      <c r="AK388" s="13"/>
      <c r="AL388" s="93"/>
      <c r="AM388" s="13"/>
      <c r="AN388" s="93"/>
      <c r="AO388" s="13"/>
      <c r="AP388" s="93"/>
      <c r="AQ388" s="13"/>
      <c r="AR388" s="93"/>
      <c r="AS388" s="20">
        <f>SUM(H388,J388,L388,N388,P388,R388,T388,V388,X388,Z388,AB388,AD388,AF388,AH388,AJ388,AL388,AN388)</f>
        <v>0</v>
      </c>
      <c r="AT388" s="94" t="str">
        <f>IF(C388="","",DATE(YEAR(C388),MONTH(C388),1))</f>
        <v/>
      </c>
      <c r="AU388" s="93" t="str">
        <f>IF(AT388="","",TEXT(AT388,"mmmm yyyy"))</f>
        <v/>
      </c>
      <c r="AV388" s="94" t="str">
        <f>IF(C388="","",C388-WEEKDAY(C388,2)+1)</f>
        <v/>
      </c>
      <c r="AW388" s="94" t="str">
        <f>IF(AV388="","",AV388+6)</f>
        <v/>
      </c>
      <c r="AX388" s="93" t="str">
        <f>IF(AV388="","",TEXT(AV388,"dd/mm/yyyy")&amp;" - "&amp;TEXT(AW388,"dd/mm/yyyy"))</f>
        <v/>
      </c>
      <c r="AY388" s="93" t="str">
        <f>IF(B388="","",COUNTIFS($B$5:B388,B388,$AT$5:AT388,AT388))</f>
        <v/>
      </c>
      <c r="AZ388" s="93" t="str">
        <f>IF(B388="","",COUNTIFS($B$5:B388,B388,$AV$5:AV388,AV388))</f>
        <v/>
      </c>
      <c r="BA388" s="93" t="str">
        <f>IF(B388="","",TEXT(AY388,"00")&amp;"|"&amp;B388&amp;"|"&amp;TEXT(AT388,"yyyymmdd"))</f>
        <v/>
      </c>
      <c r="BB388" s="93" t="str">
        <f>IF(B388="","",TEXT(AZ388,"00")&amp;"|"&amp;B388&amp;"|"&amp;TEXT(AV388,"yyyymmdd"))</f>
        <v/>
      </c>
      <c r="BC388" s="93">
        <f>IF(OR(AQ388="YES",AQ388="Yes",AQ388="Y",AQ388=1),1,0)</f>
        <v>0</v>
      </c>
    </row>
    <row r="389" spans="1:55" ht="15" customHeight="1">
      <c r="A389" s="92"/>
      <c r="B389" s="93"/>
      <c r="C389" s="94"/>
      <c r="D389" s="95"/>
      <c r="E389" s="95"/>
      <c r="F389" s="93"/>
      <c r="G389" s="93"/>
      <c r="H389" s="93"/>
      <c r="I389" s="13"/>
      <c r="J389" s="93"/>
      <c r="K389" s="13"/>
      <c r="L389" s="93"/>
      <c r="M389" s="13"/>
      <c r="N389" s="93"/>
      <c r="O389" s="13"/>
      <c r="P389" s="93"/>
      <c r="Q389" s="21"/>
      <c r="R389" s="93"/>
      <c r="S389" s="21"/>
      <c r="T389" s="93"/>
      <c r="U389" s="13"/>
      <c r="V389" s="93"/>
      <c r="W389" s="13"/>
      <c r="X389" s="93"/>
      <c r="Y389" s="13"/>
      <c r="Z389" s="93"/>
      <c r="AA389" s="13"/>
      <c r="AB389" s="93"/>
      <c r="AC389" s="13"/>
      <c r="AD389" s="93"/>
      <c r="AE389" s="13"/>
      <c r="AF389" s="93"/>
      <c r="AG389" s="13"/>
      <c r="AH389" s="93"/>
      <c r="AI389" s="13"/>
      <c r="AJ389" s="93"/>
      <c r="AK389" s="13"/>
      <c r="AL389" s="93"/>
      <c r="AM389" s="13"/>
      <c r="AN389" s="93"/>
      <c r="AO389" s="13"/>
      <c r="AP389" s="93"/>
      <c r="AQ389" s="13"/>
      <c r="AR389" s="93"/>
      <c r="AS389" s="20">
        <f>SUM(H389,J389,L389,N389,P389,R389,T389,V389,X389,Z389,AB389,AD389,AF389,AH389,AJ389,AL389,AN389)</f>
        <v>0</v>
      </c>
      <c r="AT389" s="94" t="str">
        <f>IF(C389="","",DATE(YEAR(C389),MONTH(C389),1))</f>
        <v/>
      </c>
      <c r="AU389" s="93" t="str">
        <f>IF(AT389="","",TEXT(AT389,"mmmm yyyy"))</f>
        <v/>
      </c>
      <c r="AV389" s="94" t="str">
        <f>IF(C389="","",C389-WEEKDAY(C389,2)+1)</f>
        <v/>
      </c>
      <c r="AW389" s="94" t="str">
        <f>IF(AV389="","",AV389+6)</f>
        <v/>
      </c>
      <c r="AX389" s="93" t="str">
        <f>IF(AV389="","",TEXT(AV389,"dd/mm/yyyy")&amp;" - "&amp;TEXT(AW389,"dd/mm/yyyy"))</f>
        <v/>
      </c>
      <c r="AY389" s="93" t="str">
        <f>IF(B389="","",COUNTIFS($B$5:B389,B389,$AT$5:AT389,AT389))</f>
        <v/>
      </c>
      <c r="AZ389" s="93" t="str">
        <f>IF(B389="","",COUNTIFS($B$5:B389,B389,$AV$5:AV389,AV389))</f>
        <v/>
      </c>
      <c r="BA389" s="93" t="str">
        <f>IF(B389="","",TEXT(AY389,"00")&amp;"|"&amp;B389&amp;"|"&amp;TEXT(AT389,"yyyymmdd"))</f>
        <v/>
      </c>
      <c r="BB389" s="93" t="str">
        <f>IF(B389="","",TEXT(AZ389,"00")&amp;"|"&amp;B389&amp;"|"&amp;TEXT(AV389,"yyyymmdd"))</f>
        <v/>
      </c>
      <c r="BC389" s="93">
        <f>IF(OR(AQ389="YES",AQ389="Yes",AQ389="Y",AQ389=1),1,0)</f>
        <v>0</v>
      </c>
    </row>
    <row r="390" spans="1:55" ht="15" customHeight="1">
      <c r="A390" s="92"/>
      <c r="B390" s="93"/>
      <c r="C390" s="94"/>
      <c r="D390" s="95"/>
      <c r="E390" s="95"/>
      <c r="F390" s="93"/>
      <c r="G390" s="93"/>
      <c r="H390" s="93"/>
      <c r="I390" s="13"/>
      <c r="J390" s="93"/>
      <c r="K390" s="13"/>
      <c r="L390" s="93"/>
      <c r="M390" s="13"/>
      <c r="N390" s="93"/>
      <c r="O390" s="13"/>
      <c r="P390" s="93"/>
      <c r="Q390" s="21"/>
      <c r="R390" s="93"/>
      <c r="S390" s="21"/>
      <c r="T390" s="93"/>
      <c r="U390" s="13"/>
      <c r="V390" s="93"/>
      <c r="W390" s="13"/>
      <c r="X390" s="93"/>
      <c r="Y390" s="13"/>
      <c r="Z390" s="93"/>
      <c r="AA390" s="13"/>
      <c r="AB390" s="93"/>
      <c r="AC390" s="13"/>
      <c r="AD390" s="93"/>
      <c r="AE390" s="13"/>
      <c r="AF390" s="93"/>
      <c r="AG390" s="13"/>
      <c r="AH390" s="93"/>
      <c r="AI390" s="13"/>
      <c r="AJ390" s="93"/>
      <c r="AK390" s="13"/>
      <c r="AL390" s="93"/>
      <c r="AM390" s="13"/>
      <c r="AN390" s="93"/>
      <c r="AO390" s="13"/>
      <c r="AP390" s="93"/>
      <c r="AQ390" s="13"/>
      <c r="AR390" s="93"/>
      <c r="AS390" s="20">
        <f>SUM(H390,J390,L390,N390,P390,R390,T390,V390,X390,Z390,AB390,AD390,AF390,AH390,AJ390,AL390,AN390)</f>
        <v>0</v>
      </c>
      <c r="AT390" s="94" t="str">
        <f>IF(C390="","",DATE(YEAR(C390),MONTH(C390),1))</f>
        <v/>
      </c>
      <c r="AU390" s="93" t="str">
        <f>IF(AT390="","",TEXT(AT390,"mmmm yyyy"))</f>
        <v/>
      </c>
      <c r="AV390" s="94" t="str">
        <f>IF(C390="","",C390-WEEKDAY(C390,2)+1)</f>
        <v/>
      </c>
      <c r="AW390" s="94" t="str">
        <f>IF(AV390="","",AV390+6)</f>
        <v/>
      </c>
      <c r="AX390" s="93" t="str">
        <f>IF(AV390="","",TEXT(AV390,"dd/mm/yyyy")&amp;" - "&amp;TEXT(AW390,"dd/mm/yyyy"))</f>
        <v/>
      </c>
      <c r="AY390" s="93" t="str">
        <f>IF(B390="","",COUNTIFS($B$5:B390,B390,$AT$5:AT390,AT390))</f>
        <v/>
      </c>
      <c r="AZ390" s="93" t="str">
        <f>IF(B390="","",COUNTIFS($B$5:B390,B390,$AV$5:AV390,AV390))</f>
        <v/>
      </c>
      <c r="BA390" s="93" t="str">
        <f>IF(B390="","",TEXT(AY390,"00")&amp;"|"&amp;B390&amp;"|"&amp;TEXT(AT390,"yyyymmdd"))</f>
        <v/>
      </c>
      <c r="BB390" s="93" t="str">
        <f>IF(B390="","",TEXT(AZ390,"00")&amp;"|"&amp;B390&amp;"|"&amp;TEXT(AV390,"yyyymmdd"))</f>
        <v/>
      </c>
      <c r="BC390" s="93">
        <f>IF(OR(AQ390="YES",AQ390="Yes",AQ390="Y",AQ390=1),1,0)</f>
        <v>0</v>
      </c>
    </row>
    <row r="391" spans="1:55" ht="15" customHeight="1">
      <c r="A391" s="92"/>
      <c r="B391" s="93"/>
      <c r="C391" s="94"/>
      <c r="D391" s="95"/>
      <c r="E391" s="95"/>
      <c r="F391" s="93"/>
      <c r="G391" s="93"/>
      <c r="H391" s="93"/>
      <c r="I391" s="13"/>
      <c r="J391" s="93"/>
      <c r="K391" s="13"/>
      <c r="L391" s="93"/>
      <c r="M391" s="13"/>
      <c r="N391" s="93"/>
      <c r="O391" s="13"/>
      <c r="P391" s="93"/>
      <c r="Q391" s="21"/>
      <c r="R391" s="93"/>
      <c r="S391" s="21"/>
      <c r="T391" s="93"/>
      <c r="U391" s="13"/>
      <c r="V391" s="93"/>
      <c r="W391" s="13"/>
      <c r="X391" s="93"/>
      <c r="Y391" s="13"/>
      <c r="Z391" s="93"/>
      <c r="AA391" s="13"/>
      <c r="AB391" s="93"/>
      <c r="AC391" s="13"/>
      <c r="AD391" s="93"/>
      <c r="AE391" s="13"/>
      <c r="AF391" s="93"/>
      <c r="AG391" s="13"/>
      <c r="AH391" s="93"/>
      <c r="AI391" s="13"/>
      <c r="AJ391" s="93"/>
      <c r="AK391" s="13"/>
      <c r="AL391" s="93"/>
      <c r="AM391" s="13"/>
      <c r="AN391" s="93"/>
      <c r="AO391" s="13"/>
      <c r="AP391" s="93"/>
      <c r="AQ391" s="13"/>
      <c r="AR391" s="93"/>
      <c r="AS391" s="20">
        <f>SUM(H391,J391,L391,N391,P391,R391,T391,V391,X391,Z391,AB391,AD391,AF391,AH391,AJ391,AL391,AN391)</f>
        <v>0</v>
      </c>
      <c r="AT391" s="94" t="str">
        <f>IF(C391="","",DATE(YEAR(C391),MONTH(C391),1))</f>
        <v/>
      </c>
      <c r="AU391" s="93" t="str">
        <f>IF(AT391="","",TEXT(AT391,"mmmm yyyy"))</f>
        <v/>
      </c>
      <c r="AV391" s="94" t="str">
        <f>IF(C391="","",C391-WEEKDAY(C391,2)+1)</f>
        <v/>
      </c>
      <c r="AW391" s="94" t="str">
        <f>IF(AV391="","",AV391+6)</f>
        <v/>
      </c>
      <c r="AX391" s="93" t="str">
        <f>IF(AV391="","",TEXT(AV391,"dd/mm/yyyy")&amp;" - "&amp;TEXT(AW391,"dd/mm/yyyy"))</f>
        <v/>
      </c>
      <c r="AY391" s="93" t="str">
        <f>IF(B391="","",COUNTIFS($B$5:B391,B391,$AT$5:AT391,AT391))</f>
        <v/>
      </c>
      <c r="AZ391" s="93" t="str">
        <f>IF(B391="","",COUNTIFS($B$5:B391,B391,$AV$5:AV391,AV391))</f>
        <v/>
      </c>
      <c r="BA391" s="93" t="str">
        <f>IF(B391="","",TEXT(AY391,"00")&amp;"|"&amp;B391&amp;"|"&amp;TEXT(AT391,"yyyymmdd"))</f>
        <v/>
      </c>
      <c r="BB391" s="93" t="str">
        <f>IF(B391="","",TEXT(AZ391,"00")&amp;"|"&amp;B391&amp;"|"&amp;TEXT(AV391,"yyyymmdd"))</f>
        <v/>
      </c>
      <c r="BC391" s="93">
        <f>IF(OR(AQ391="YES",AQ391="Yes",AQ391="Y",AQ391=1),1,0)</f>
        <v>0</v>
      </c>
    </row>
    <row r="392" spans="1:55" ht="15" customHeight="1">
      <c r="A392" s="92"/>
      <c r="B392" s="93"/>
      <c r="C392" s="94"/>
      <c r="D392" s="95"/>
      <c r="E392" s="95"/>
      <c r="F392" s="93"/>
      <c r="G392" s="93"/>
      <c r="H392" s="93"/>
      <c r="I392" s="13"/>
      <c r="J392" s="93"/>
      <c r="K392" s="13"/>
      <c r="L392" s="93"/>
      <c r="M392" s="13"/>
      <c r="N392" s="93"/>
      <c r="O392" s="13"/>
      <c r="P392" s="93"/>
      <c r="Q392" s="21"/>
      <c r="R392" s="93"/>
      <c r="S392" s="21"/>
      <c r="T392" s="93"/>
      <c r="U392" s="13"/>
      <c r="V392" s="93"/>
      <c r="W392" s="13"/>
      <c r="X392" s="93"/>
      <c r="Y392" s="13"/>
      <c r="Z392" s="93"/>
      <c r="AA392" s="13"/>
      <c r="AB392" s="93"/>
      <c r="AC392" s="13"/>
      <c r="AD392" s="93"/>
      <c r="AE392" s="13"/>
      <c r="AF392" s="93"/>
      <c r="AG392" s="13"/>
      <c r="AH392" s="93"/>
      <c r="AI392" s="13"/>
      <c r="AJ392" s="93"/>
      <c r="AK392" s="13"/>
      <c r="AL392" s="93"/>
      <c r="AM392" s="13"/>
      <c r="AN392" s="93"/>
      <c r="AO392" s="13"/>
      <c r="AP392" s="93"/>
      <c r="AQ392" s="13"/>
      <c r="AR392" s="93"/>
      <c r="AS392" s="20">
        <f>SUM(H392,J392,L392,N392,P392,R392,T392,V392,X392,Z392,AB392,AD392,AF392,AH392,AJ392,AL392,AN392)</f>
        <v>0</v>
      </c>
      <c r="AT392" s="94" t="str">
        <f>IF(C392="","",DATE(YEAR(C392),MONTH(C392),1))</f>
        <v/>
      </c>
      <c r="AU392" s="93" t="str">
        <f>IF(AT392="","",TEXT(AT392,"mmmm yyyy"))</f>
        <v/>
      </c>
      <c r="AV392" s="94" t="str">
        <f>IF(C392="","",C392-WEEKDAY(C392,2)+1)</f>
        <v/>
      </c>
      <c r="AW392" s="94" t="str">
        <f>IF(AV392="","",AV392+6)</f>
        <v/>
      </c>
      <c r="AX392" s="93" t="str">
        <f>IF(AV392="","",TEXT(AV392,"dd/mm/yyyy")&amp;" - "&amp;TEXT(AW392,"dd/mm/yyyy"))</f>
        <v/>
      </c>
      <c r="AY392" s="93" t="str">
        <f>IF(B392="","",COUNTIFS($B$5:B392,B392,$AT$5:AT392,AT392))</f>
        <v/>
      </c>
      <c r="AZ392" s="93" t="str">
        <f>IF(B392="","",COUNTIFS($B$5:B392,B392,$AV$5:AV392,AV392))</f>
        <v/>
      </c>
      <c r="BA392" s="93" t="str">
        <f>IF(B392="","",TEXT(AY392,"00")&amp;"|"&amp;B392&amp;"|"&amp;TEXT(AT392,"yyyymmdd"))</f>
        <v/>
      </c>
      <c r="BB392" s="93" t="str">
        <f>IF(B392="","",TEXT(AZ392,"00")&amp;"|"&amp;B392&amp;"|"&amp;TEXT(AV392,"yyyymmdd"))</f>
        <v/>
      </c>
      <c r="BC392" s="93">
        <f>IF(OR(AQ392="YES",AQ392="Yes",AQ392="Y",AQ392=1),1,0)</f>
        <v>0</v>
      </c>
    </row>
    <row r="393" spans="1:55" ht="15" customHeight="1">
      <c r="A393" s="92"/>
      <c r="B393" s="93"/>
      <c r="C393" s="94"/>
      <c r="D393" s="95"/>
      <c r="E393" s="95"/>
      <c r="F393" s="93"/>
      <c r="G393" s="93"/>
      <c r="H393" s="93"/>
      <c r="I393" s="13"/>
      <c r="J393" s="93"/>
      <c r="K393" s="13"/>
      <c r="L393" s="93"/>
      <c r="M393" s="13"/>
      <c r="N393" s="93"/>
      <c r="O393" s="13"/>
      <c r="P393" s="93"/>
      <c r="Q393" s="21"/>
      <c r="R393" s="93"/>
      <c r="S393" s="21"/>
      <c r="T393" s="93"/>
      <c r="U393" s="13"/>
      <c r="V393" s="93"/>
      <c r="W393" s="13"/>
      <c r="X393" s="93"/>
      <c r="Y393" s="13"/>
      <c r="Z393" s="93"/>
      <c r="AA393" s="13"/>
      <c r="AB393" s="93"/>
      <c r="AC393" s="13"/>
      <c r="AD393" s="93"/>
      <c r="AE393" s="13"/>
      <c r="AF393" s="93"/>
      <c r="AG393" s="13"/>
      <c r="AH393" s="93"/>
      <c r="AI393" s="13"/>
      <c r="AJ393" s="93"/>
      <c r="AK393" s="13"/>
      <c r="AL393" s="93"/>
      <c r="AM393" s="13"/>
      <c r="AN393" s="93"/>
      <c r="AO393" s="13"/>
      <c r="AP393" s="93"/>
      <c r="AQ393" s="13"/>
      <c r="AR393" s="93"/>
      <c r="AS393" s="20">
        <f>SUM(H393,J393,L393,N393,P393,R393,T393,V393,X393,Z393,AB393,AD393,AF393,AH393,AJ393,AL393,AN393)</f>
        <v>0</v>
      </c>
      <c r="AT393" s="94" t="str">
        <f>IF(C393="","",DATE(YEAR(C393),MONTH(C393),1))</f>
        <v/>
      </c>
      <c r="AU393" s="93" t="str">
        <f>IF(AT393="","",TEXT(AT393,"mmmm yyyy"))</f>
        <v/>
      </c>
      <c r="AV393" s="94" t="str">
        <f>IF(C393="","",C393-WEEKDAY(C393,2)+1)</f>
        <v/>
      </c>
      <c r="AW393" s="94" t="str">
        <f>IF(AV393="","",AV393+6)</f>
        <v/>
      </c>
      <c r="AX393" s="93" t="str">
        <f>IF(AV393="","",TEXT(AV393,"dd/mm/yyyy")&amp;" - "&amp;TEXT(AW393,"dd/mm/yyyy"))</f>
        <v/>
      </c>
      <c r="AY393" s="93" t="str">
        <f>IF(B393="","",COUNTIFS($B$5:B393,B393,$AT$5:AT393,AT393))</f>
        <v/>
      </c>
      <c r="AZ393" s="93" t="str">
        <f>IF(B393="","",COUNTIFS($B$5:B393,B393,$AV$5:AV393,AV393))</f>
        <v/>
      </c>
      <c r="BA393" s="93" t="str">
        <f>IF(B393="","",TEXT(AY393,"00")&amp;"|"&amp;B393&amp;"|"&amp;TEXT(AT393,"yyyymmdd"))</f>
        <v/>
      </c>
      <c r="BB393" s="93" t="str">
        <f>IF(B393="","",TEXT(AZ393,"00")&amp;"|"&amp;B393&amp;"|"&amp;TEXT(AV393,"yyyymmdd"))</f>
        <v/>
      </c>
      <c r="BC393" s="93">
        <f>IF(OR(AQ393="YES",AQ393="Yes",AQ393="Y",AQ393=1),1,0)</f>
        <v>0</v>
      </c>
    </row>
    <row r="394" spans="1:55" ht="15" customHeight="1">
      <c r="A394" s="92"/>
      <c r="B394" s="93"/>
      <c r="C394" s="94"/>
      <c r="D394" s="95"/>
      <c r="E394" s="95"/>
      <c r="F394" s="93"/>
      <c r="G394" s="93"/>
      <c r="H394" s="93"/>
      <c r="I394" s="13"/>
      <c r="J394" s="93"/>
      <c r="K394" s="13"/>
      <c r="L394" s="93"/>
      <c r="M394" s="13"/>
      <c r="N394" s="93"/>
      <c r="O394" s="13"/>
      <c r="P394" s="93"/>
      <c r="Q394" s="21"/>
      <c r="R394" s="93"/>
      <c r="S394" s="21"/>
      <c r="T394" s="93"/>
      <c r="U394" s="13"/>
      <c r="V394" s="93"/>
      <c r="W394" s="13"/>
      <c r="X394" s="93"/>
      <c r="Y394" s="13"/>
      <c r="Z394" s="93"/>
      <c r="AA394" s="13"/>
      <c r="AB394" s="93"/>
      <c r="AC394" s="13"/>
      <c r="AD394" s="93"/>
      <c r="AE394" s="13"/>
      <c r="AF394" s="93"/>
      <c r="AG394" s="13"/>
      <c r="AH394" s="93"/>
      <c r="AI394" s="13"/>
      <c r="AJ394" s="93"/>
      <c r="AK394" s="13"/>
      <c r="AL394" s="93"/>
      <c r="AM394" s="13"/>
      <c r="AN394" s="93"/>
      <c r="AO394" s="13"/>
      <c r="AP394" s="93"/>
      <c r="AQ394" s="13"/>
      <c r="AR394" s="93"/>
      <c r="AS394" s="20">
        <f>SUM(H394,J394,L394,N394,P394,R394,T394,V394,X394,Z394,AB394,AD394,AF394,AH394,AJ394,AL394,AN394)</f>
        <v>0</v>
      </c>
      <c r="AT394" s="94" t="str">
        <f>IF(C394="","",DATE(YEAR(C394),MONTH(C394),1))</f>
        <v/>
      </c>
      <c r="AU394" s="93" t="str">
        <f>IF(AT394="","",TEXT(AT394,"mmmm yyyy"))</f>
        <v/>
      </c>
      <c r="AV394" s="94" t="str">
        <f>IF(C394="","",C394-WEEKDAY(C394,2)+1)</f>
        <v/>
      </c>
      <c r="AW394" s="94" t="str">
        <f>IF(AV394="","",AV394+6)</f>
        <v/>
      </c>
      <c r="AX394" s="93" t="str">
        <f>IF(AV394="","",TEXT(AV394,"dd/mm/yyyy")&amp;" - "&amp;TEXT(AW394,"dd/mm/yyyy"))</f>
        <v/>
      </c>
      <c r="AY394" s="93" t="str">
        <f>IF(B394="","",COUNTIFS($B$5:B394,B394,$AT$5:AT394,AT394))</f>
        <v/>
      </c>
      <c r="AZ394" s="93" t="str">
        <f>IF(B394="","",COUNTIFS($B$5:B394,B394,$AV$5:AV394,AV394))</f>
        <v/>
      </c>
      <c r="BA394" s="93" t="str">
        <f>IF(B394="","",TEXT(AY394,"00")&amp;"|"&amp;B394&amp;"|"&amp;TEXT(AT394,"yyyymmdd"))</f>
        <v/>
      </c>
      <c r="BB394" s="93" t="str">
        <f>IF(B394="","",TEXT(AZ394,"00")&amp;"|"&amp;B394&amp;"|"&amp;TEXT(AV394,"yyyymmdd"))</f>
        <v/>
      </c>
      <c r="BC394" s="93">
        <f>IF(OR(AQ394="YES",AQ394="Yes",AQ394="Y",AQ394=1),1,0)</f>
        <v>0</v>
      </c>
    </row>
    <row r="395" spans="1:55" ht="15" customHeight="1">
      <c r="A395" s="92"/>
      <c r="B395" s="93"/>
      <c r="C395" s="94"/>
      <c r="D395" s="95"/>
      <c r="E395" s="95"/>
      <c r="F395" s="93"/>
      <c r="G395" s="93"/>
      <c r="H395" s="93"/>
      <c r="I395" s="13"/>
      <c r="J395" s="93"/>
      <c r="K395" s="13"/>
      <c r="L395" s="93"/>
      <c r="M395" s="13"/>
      <c r="N395" s="93"/>
      <c r="O395" s="13"/>
      <c r="P395" s="93"/>
      <c r="Q395" s="21"/>
      <c r="R395" s="93"/>
      <c r="S395" s="21"/>
      <c r="T395" s="93"/>
      <c r="U395" s="13"/>
      <c r="V395" s="93"/>
      <c r="W395" s="13"/>
      <c r="X395" s="93"/>
      <c r="Y395" s="13"/>
      <c r="Z395" s="93"/>
      <c r="AA395" s="13"/>
      <c r="AB395" s="93"/>
      <c r="AC395" s="13"/>
      <c r="AD395" s="93"/>
      <c r="AE395" s="13"/>
      <c r="AF395" s="93"/>
      <c r="AG395" s="13"/>
      <c r="AH395" s="93"/>
      <c r="AI395" s="13"/>
      <c r="AJ395" s="93"/>
      <c r="AK395" s="13"/>
      <c r="AL395" s="93"/>
      <c r="AM395" s="13"/>
      <c r="AN395" s="93"/>
      <c r="AO395" s="13"/>
      <c r="AP395" s="93"/>
      <c r="AQ395" s="13"/>
      <c r="AR395" s="93"/>
      <c r="AS395" s="20">
        <f>SUM(H395,J395,L395,N395,P395,R395,T395,V395,X395,Z395,AB395,AD395,AF395,AH395,AJ395,AL395,AN395)</f>
        <v>0</v>
      </c>
      <c r="AT395" s="94" t="str">
        <f>IF(C395="","",DATE(YEAR(C395),MONTH(C395),1))</f>
        <v/>
      </c>
      <c r="AU395" s="93" t="str">
        <f>IF(AT395="","",TEXT(AT395,"mmmm yyyy"))</f>
        <v/>
      </c>
      <c r="AV395" s="94" t="str">
        <f>IF(C395="","",C395-WEEKDAY(C395,2)+1)</f>
        <v/>
      </c>
      <c r="AW395" s="94" t="str">
        <f>IF(AV395="","",AV395+6)</f>
        <v/>
      </c>
      <c r="AX395" s="93" t="str">
        <f>IF(AV395="","",TEXT(AV395,"dd/mm/yyyy")&amp;" - "&amp;TEXT(AW395,"dd/mm/yyyy"))</f>
        <v/>
      </c>
      <c r="AY395" s="93" t="str">
        <f>IF(B395="","",COUNTIFS($B$5:B395,B395,$AT$5:AT395,AT395))</f>
        <v/>
      </c>
      <c r="AZ395" s="93" t="str">
        <f>IF(B395="","",COUNTIFS($B$5:B395,B395,$AV$5:AV395,AV395))</f>
        <v/>
      </c>
      <c r="BA395" s="93" t="str">
        <f>IF(B395="","",TEXT(AY395,"00")&amp;"|"&amp;B395&amp;"|"&amp;TEXT(AT395,"yyyymmdd"))</f>
        <v/>
      </c>
      <c r="BB395" s="93" t="str">
        <f>IF(B395="","",TEXT(AZ395,"00")&amp;"|"&amp;B395&amp;"|"&amp;TEXT(AV395,"yyyymmdd"))</f>
        <v/>
      </c>
      <c r="BC395" s="93">
        <f>IF(OR(AQ395="YES",AQ395="Yes",AQ395="Y",AQ395=1),1,0)</f>
        <v>0</v>
      </c>
    </row>
    <row r="396" spans="1:55" ht="15" customHeight="1">
      <c r="A396" s="92"/>
      <c r="B396" s="93"/>
      <c r="C396" s="94"/>
      <c r="D396" s="95"/>
      <c r="E396" s="95"/>
      <c r="F396" s="93"/>
      <c r="G396" s="93"/>
      <c r="H396" s="93"/>
      <c r="I396" s="13"/>
      <c r="J396" s="93"/>
      <c r="K396" s="13"/>
      <c r="L396" s="93"/>
      <c r="M396" s="13"/>
      <c r="N396" s="93"/>
      <c r="O396" s="13"/>
      <c r="P396" s="93"/>
      <c r="Q396" s="21"/>
      <c r="R396" s="93"/>
      <c r="S396" s="21"/>
      <c r="T396" s="93"/>
      <c r="U396" s="13"/>
      <c r="V396" s="93"/>
      <c r="W396" s="13"/>
      <c r="X396" s="93"/>
      <c r="Y396" s="13"/>
      <c r="Z396" s="93"/>
      <c r="AA396" s="13"/>
      <c r="AB396" s="93"/>
      <c r="AC396" s="13"/>
      <c r="AD396" s="93"/>
      <c r="AE396" s="13"/>
      <c r="AF396" s="93"/>
      <c r="AG396" s="13"/>
      <c r="AH396" s="93"/>
      <c r="AI396" s="13"/>
      <c r="AJ396" s="93"/>
      <c r="AK396" s="13"/>
      <c r="AL396" s="93"/>
      <c r="AM396" s="13"/>
      <c r="AN396" s="93"/>
      <c r="AO396" s="13"/>
      <c r="AP396" s="93"/>
      <c r="AQ396" s="13"/>
      <c r="AR396" s="93"/>
      <c r="AS396" s="20">
        <f>SUM(H396,J396,L396,N396,P396,R396,T396,V396,X396,Z396,AB396,AD396,AF396,AH396,AJ396,AL396,AN396)</f>
        <v>0</v>
      </c>
      <c r="AT396" s="94" t="str">
        <f>IF(C396="","",DATE(YEAR(C396),MONTH(C396),1))</f>
        <v/>
      </c>
      <c r="AU396" s="93" t="str">
        <f>IF(AT396="","",TEXT(AT396,"mmmm yyyy"))</f>
        <v/>
      </c>
      <c r="AV396" s="94" t="str">
        <f>IF(C396="","",C396-WEEKDAY(C396,2)+1)</f>
        <v/>
      </c>
      <c r="AW396" s="94" t="str">
        <f>IF(AV396="","",AV396+6)</f>
        <v/>
      </c>
      <c r="AX396" s="93" t="str">
        <f>IF(AV396="","",TEXT(AV396,"dd/mm/yyyy")&amp;" - "&amp;TEXT(AW396,"dd/mm/yyyy"))</f>
        <v/>
      </c>
      <c r="AY396" s="93" t="str">
        <f>IF(B396="","",COUNTIFS($B$5:B396,B396,$AT$5:AT396,AT396))</f>
        <v/>
      </c>
      <c r="AZ396" s="93" t="str">
        <f>IF(B396="","",COUNTIFS($B$5:B396,B396,$AV$5:AV396,AV396))</f>
        <v/>
      </c>
      <c r="BA396" s="93" t="str">
        <f>IF(B396="","",TEXT(AY396,"00")&amp;"|"&amp;B396&amp;"|"&amp;TEXT(AT396,"yyyymmdd"))</f>
        <v/>
      </c>
      <c r="BB396" s="93" t="str">
        <f>IF(B396="","",TEXT(AZ396,"00")&amp;"|"&amp;B396&amp;"|"&amp;TEXT(AV396,"yyyymmdd"))</f>
        <v/>
      </c>
      <c r="BC396" s="93">
        <f>IF(OR(AQ396="YES",AQ396="Yes",AQ396="Y",AQ396=1),1,0)</f>
        <v>0</v>
      </c>
    </row>
    <row r="397" spans="1:55" ht="15" customHeight="1">
      <c r="A397" s="92"/>
      <c r="B397" s="93"/>
      <c r="C397" s="94"/>
      <c r="D397" s="95"/>
      <c r="E397" s="95"/>
      <c r="F397" s="93"/>
      <c r="G397" s="93"/>
      <c r="H397" s="93"/>
      <c r="I397" s="13"/>
      <c r="J397" s="93"/>
      <c r="K397" s="13"/>
      <c r="L397" s="93"/>
      <c r="M397" s="13"/>
      <c r="N397" s="93"/>
      <c r="O397" s="13"/>
      <c r="P397" s="93"/>
      <c r="Q397" s="21"/>
      <c r="R397" s="93"/>
      <c r="S397" s="21"/>
      <c r="T397" s="93"/>
      <c r="U397" s="13"/>
      <c r="V397" s="93"/>
      <c r="W397" s="13"/>
      <c r="X397" s="93"/>
      <c r="Y397" s="13"/>
      <c r="Z397" s="93"/>
      <c r="AA397" s="13"/>
      <c r="AB397" s="93"/>
      <c r="AC397" s="13"/>
      <c r="AD397" s="93"/>
      <c r="AE397" s="13"/>
      <c r="AF397" s="93"/>
      <c r="AG397" s="13"/>
      <c r="AH397" s="93"/>
      <c r="AI397" s="13"/>
      <c r="AJ397" s="93"/>
      <c r="AK397" s="13"/>
      <c r="AL397" s="93"/>
      <c r="AM397" s="13"/>
      <c r="AN397" s="93"/>
      <c r="AO397" s="13"/>
      <c r="AP397" s="93"/>
      <c r="AQ397" s="13"/>
      <c r="AR397" s="93"/>
      <c r="AS397" s="20">
        <f>SUM(H397,J397,L397,N397,P397,R397,T397,V397,X397,Z397,AB397,AD397,AF397,AH397,AJ397,AL397,AN397)</f>
        <v>0</v>
      </c>
      <c r="AT397" s="94" t="str">
        <f>IF(C397="","",DATE(YEAR(C397),MONTH(C397),1))</f>
        <v/>
      </c>
      <c r="AU397" s="93" t="str">
        <f>IF(AT397="","",TEXT(AT397,"mmmm yyyy"))</f>
        <v/>
      </c>
      <c r="AV397" s="94" t="str">
        <f>IF(C397="","",C397-WEEKDAY(C397,2)+1)</f>
        <v/>
      </c>
      <c r="AW397" s="94" t="str">
        <f>IF(AV397="","",AV397+6)</f>
        <v/>
      </c>
      <c r="AX397" s="93" t="str">
        <f>IF(AV397="","",TEXT(AV397,"dd/mm/yyyy")&amp;" - "&amp;TEXT(AW397,"dd/mm/yyyy"))</f>
        <v/>
      </c>
      <c r="AY397" s="93" t="str">
        <f>IF(B397="","",COUNTIFS($B$5:B397,B397,$AT$5:AT397,AT397))</f>
        <v/>
      </c>
      <c r="AZ397" s="93" t="str">
        <f>IF(B397="","",COUNTIFS($B$5:B397,B397,$AV$5:AV397,AV397))</f>
        <v/>
      </c>
      <c r="BA397" s="93" t="str">
        <f>IF(B397="","",TEXT(AY397,"00")&amp;"|"&amp;B397&amp;"|"&amp;TEXT(AT397,"yyyymmdd"))</f>
        <v/>
      </c>
      <c r="BB397" s="93" t="str">
        <f>IF(B397="","",TEXT(AZ397,"00")&amp;"|"&amp;B397&amp;"|"&amp;TEXT(AV397,"yyyymmdd"))</f>
        <v/>
      </c>
      <c r="BC397" s="93">
        <f>IF(OR(AQ397="YES",AQ397="Yes",AQ397="Y",AQ397=1),1,0)</f>
        <v>0</v>
      </c>
    </row>
    <row r="398" spans="1:55" ht="15" customHeight="1">
      <c r="A398" s="92"/>
      <c r="B398" s="93"/>
      <c r="C398" s="94"/>
      <c r="D398" s="95"/>
      <c r="E398" s="95"/>
      <c r="F398" s="93"/>
      <c r="G398" s="93"/>
      <c r="H398" s="93"/>
      <c r="I398" s="13"/>
      <c r="J398" s="93"/>
      <c r="K398" s="13"/>
      <c r="L398" s="93"/>
      <c r="M398" s="13"/>
      <c r="N398" s="93"/>
      <c r="O398" s="13"/>
      <c r="P398" s="93"/>
      <c r="Q398" s="21"/>
      <c r="R398" s="93"/>
      <c r="S398" s="21"/>
      <c r="T398" s="93"/>
      <c r="U398" s="13"/>
      <c r="V398" s="93"/>
      <c r="W398" s="13"/>
      <c r="X398" s="93"/>
      <c r="Y398" s="13"/>
      <c r="Z398" s="93"/>
      <c r="AA398" s="13"/>
      <c r="AB398" s="93"/>
      <c r="AC398" s="13"/>
      <c r="AD398" s="93"/>
      <c r="AE398" s="13"/>
      <c r="AF398" s="93"/>
      <c r="AG398" s="13"/>
      <c r="AH398" s="93"/>
      <c r="AI398" s="13"/>
      <c r="AJ398" s="93"/>
      <c r="AK398" s="13"/>
      <c r="AL398" s="93"/>
      <c r="AM398" s="13"/>
      <c r="AN398" s="93"/>
      <c r="AO398" s="13"/>
      <c r="AP398" s="93"/>
      <c r="AQ398" s="13"/>
      <c r="AR398" s="93"/>
      <c r="AS398" s="20">
        <f>SUM(H398,J398,L398,N398,P398,R398,T398,V398,X398,Z398,AB398,AD398,AF398,AH398,AJ398,AL398,AN398)</f>
        <v>0</v>
      </c>
      <c r="AT398" s="94" t="str">
        <f>IF(C398="","",DATE(YEAR(C398),MONTH(C398),1))</f>
        <v/>
      </c>
      <c r="AU398" s="93" t="str">
        <f>IF(AT398="","",TEXT(AT398,"mmmm yyyy"))</f>
        <v/>
      </c>
      <c r="AV398" s="94" t="str">
        <f>IF(C398="","",C398-WEEKDAY(C398,2)+1)</f>
        <v/>
      </c>
      <c r="AW398" s="94" t="str">
        <f>IF(AV398="","",AV398+6)</f>
        <v/>
      </c>
      <c r="AX398" s="93" t="str">
        <f>IF(AV398="","",TEXT(AV398,"dd/mm/yyyy")&amp;" - "&amp;TEXT(AW398,"dd/mm/yyyy"))</f>
        <v/>
      </c>
      <c r="AY398" s="93" t="str">
        <f>IF(B398="","",COUNTIFS($B$5:B398,B398,$AT$5:AT398,AT398))</f>
        <v/>
      </c>
      <c r="AZ398" s="93" t="str">
        <f>IF(B398="","",COUNTIFS($B$5:B398,B398,$AV$5:AV398,AV398))</f>
        <v/>
      </c>
      <c r="BA398" s="93" t="str">
        <f>IF(B398="","",TEXT(AY398,"00")&amp;"|"&amp;B398&amp;"|"&amp;TEXT(AT398,"yyyymmdd"))</f>
        <v/>
      </c>
      <c r="BB398" s="93" t="str">
        <f>IF(B398="","",TEXT(AZ398,"00")&amp;"|"&amp;B398&amp;"|"&amp;TEXT(AV398,"yyyymmdd"))</f>
        <v/>
      </c>
      <c r="BC398" s="93">
        <f>IF(OR(AQ398="YES",AQ398="Yes",AQ398="Y",AQ398=1),1,0)</f>
        <v>0</v>
      </c>
    </row>
    <row r="399" spans="1:55" ht="15" customHeight="1">
      <c r="A399" s="92"/>
      <c r="B399" s="93"/>
      <c r="C399" s="94"/>
      <c r="D399" s="95"/>
      <c r="E399" s="95"/>
      <c r="F399" s="93"/>
      <c r="G399" s="93"/>
      <c r="H399" s="93"/>
      <c r="I399" s="13"/>
      <c r="J399" s="93"/>
      <c r="K399" s="13"/>
      <c r="L399" s="93"/>
      <c r="M399" s="13"/>
      <c r="N399" s="93"/>
      <c r="O399" s="13"/>
      <c r="P399" s="93"/>
      <c r="Q399" s="21"/>
      <c r="R399" s="93"/>
      <c r="S399" s="21"/>
      <c r="T399" s="93"/>
      <c r="U399" s="13"/>
      <c r="V399" s="93"/>
      <c r="W399" s="13"/>
      <c r="X399" s="93"/>
      <c r="Y399" s="13"/>
      <c r="Z399" s="93"/>
      <c r="AA399" s="13"/>
      <c r="AB399" s="93"/>
      <c r="AC399" s="13"/>
      <c r="AD399" s="93"/>
      <c r="AE399" s="13"/>
      <c r="AF399" s="93"/>
      <c r="AG399" s="13"/>
      <c r="AH399" s="93"/>
      <c r="AI399" s="13"/>
      <c r="AJ399" s="93"/>
      <c r="AK399" s="13"/>
      <c r="AL399" s="93"/>
      <c r="AM399" s="13"/>
      <c r="AN399" s="93"/>
      <c r="AO399" s="13"/>
      <c r="AP399" s="93"/>
      <c r="AQ399" s="13"/>
      <c r="AR399" s="93"/>
      <c r="AS399" s="20">
        <f>SUM(H399,J399,L399,N399,P399,R399,T399,V399,X399,Z399,AB399,AD399,AF399,AH399,AJ399,AL399,AN399)</f>
        <v>0</v>
      </c>
      <c r="AT399" s="94" t="str">
        <f>IF(C399="","",DATE(YEAR(C399),MONTH(C399),1))</f>
        <v/>
      </c>
      <c r="AU399" s="93" t="str">
        <f>IF(AT399="","",TEXT(AT399,"mmmm yyyy"))</f>
        <v/>
      </c>
      <c r="AV399" s="94" t="str">
        <f>IF(C399="","",C399-WEEKDAY(C399,2)+1)</f>
        <v/>
      </c>
      <c r="AW399" s="94" t="str">
        <f>IF(AV399="","",AV399+6)</f>
        <v/>
      </c>
      <c r="AX399" s="93" t="str">
        <f>IF(AV399="","",TEXT(AV399,"dd/mm/yyyy")&amp;" - "&amp;TEXT(AW399,"dd/mm/yyyy"))</f>
        <v/>
      </c>
      <c r="AY399" s="93" t="str">
        <f>IF(B399="","",COUNTIFS($B$5:B399,B399,$AT$5:AT399,AT399))</f>
        <v/>
      </c>
      <c r="AZ399" s="93" t="str">
        <f>IF(B399="","",COUNTIFS($B$5:B399,B399,$AV$5:AV399,AV399))</f>
        <v/>
      </c>
      <c r="BA399" s="93" t="str">
        <f>IF(B399="","",TEXT(AY399,"00")&amp;"|"&amp;B399&amp;"|"&amp;TEXT(AT399,"yyyymmdd"))</f>
        <v/>
      </c>
      <c r="BB399" s="93" t="str">
        <f>IF(B399="","",TEXT(AZ399,"00")&amp;"|"&amp;B399&amp;"|"&amp;TEXT(AV399,"yyyymmdd"))</f>
        <v/>
      </c>
      <c r="BC399" s="93">
        <f>IF(OR(AQ399="YES",AQ399="Yes",AQ399="Y",AQ399=1),1,0)</f>
        <v>0</v>
      </c>
    </row>
    <row r="400" spans="1:55" ht="15" customHeight="1">
      <c r="A400" s="92"/>
      <c r="B400" s="93"/>
      <c r="C400" s="94"/>
      <c r="D400" s="95"/>
      <c r="E400" s="95"/>
      <c r="F400" s="93"/>
      <c r="G400" s="93"/>
      <c r="H400" s="93"/>
      <c r="I400" s="13"/>
      <c r="J400" s="93"/>
      <c r="K400" s="13"/>
      <c r="L400" s="93"/>
      <c r="M400" s="13"/>
      <c r="N400" s="93"/>
      <c r="O400" s="13"/>
      <c r="P400" s="93"/>
      <c r="Q400" s="21"/>
      <c r="R400" s="93"/>
      <c r="S400" s="21"/>
      <c r="T400" s="93"/>
      <c r="U400" s="13"/>
      <c r="V400" s="93"/>
      <c r="W400" s="13"/>
      <c r="X400" s="93"/>
      <c r="Y400" s="13"/>
      <c r="Z400" s="93"/>
      <c r="AA400" s="13"/>
      <c r="AB400" s="93"/>
      <c r="AC400" s="13"/>
      <c r="AD400" s="93"/>
      <c r="AE400" s="13"/>
      <c r="AF400" s="93"/>
      <c r="AG400" s="13"/>
      <c r="AH400" s="93"/>
      <c r="AI400" s="13"/>
      <c r="AJ400" s="93"/>
      <c r="AK400" s="13"/>
      <c r="AL400" s="93"/>
      <c r="AM400" s="13"/>
      <c r="AN400" s="93"/>
      <c r="AO400" s="13"/>
      <c r="AP400" s="93"/>
      <c r="AQ400" s="13"/>
      <c r="AR400" s="93"/>
      <c r="AS400" s="20">
        <f>SUM(H400,J400,L400,N400,P400,R400,T400,V400,X400,Z400,AB400,AD400,AF400,AH400,AJ400,AL400,AN400)</f>
        <v>0</v>
      </c>
      <c r="AT400" s="94" t="str">
        <f>IF(C400="","",DATE(YEAR(C400),MONTH(C400),1))</f>
        <v/>
      </c>
      <c r="AU400" s="93" t="str">
        <f>IF(AT400="","",TEXT(AT400,"mmmm yyyy"))</f>
        <v/>
      </c>
      <c r="AV400" s="94" t="str">
        <f>IF(C400="","",C400-WEEKDAY(C400,2)+1)</f>
        <v/>
      </c>
      <c r="AW400" s="94" t="str">
        <f>IF(AV400="","",AV400+6)</f>
        <v/>
      </c>
      <c r="AX400" s="93" t="str">
        <f>IF(AV400="","",TEXT(AV400,"dd/mm/yyyy")&amp;" - "&amp;TEXT(AW400,"dd/mm/yyyy"))</f>
        <v/>
      </c>
      <c r="AY400" s="93" t="str">
        <f>IF(B400="","",COUNTIFS($B$5:B400,B400,$AT$5:AT400,AT400))</f>
        <v/>
      </c>
      <c r="AZ400" s="93" t="str">
        <f>IF(B400="","",COUNTIFS($B$5:B400,B400,$AV$5:AV400,AV400))</f>
        <v/>
      </c>
      <c r="BA400" s="93" t="str">
        <f>IF(B400="","",TEXT(AY400,"00")&amp;"|"&amp;B400&amp;"|"&amp;TEXT(AT400,"yyyymmdd"))</f>
        <v/>
      </c>
      <c r="BB400" s="93" t="str">
        <f>IF(B400="","",TEXT(AZ400,"00")&amp;"|"&amp;B400&amp;"|"&amp;TEXT(AV400,"yyyymmdd"))</f>
        <v/>
      </c>
      <c r="BC400" s="93">
        <f>IF(OR(AQ400="YES",AQ400="Yes",AQ400="Y",AQ400=1),1,0)</f>
        <v>0</v>
      </c>
    </row>
    <row r="401" spans="1:55" ht="15" customHeight="1">
      <c r="A401" s="92"/>
      <c r="B401" s="93"/>
      <c r="C401" s="94"/>
      <c r="D401" s="95"/>
      <c r="E401" s="95"/>
      <c r="F401" s="93"/>
      <c r="G401" s="93"/>
      <c r="H401" s="93"/>
      <c r="I401" s="13"/>
      <c r="J401" s="93"/>
      <c r="K401" s="13"/>
      <c r="L401" s="93"/>
      <c r="M401" s="13"/>
      <c r="N401" s="93"/>
      <c r="O401" s="13"/>
      <c r="P401" s="93"/>
      <c r="Q401" s="21"/>
      <c r="R401" s="93"/>
      <c r="S401" s="21"/>
      <c r="T401" s="93"/>
      <c r="U401" s="13"/>
      <c r="V401" s="93"/>
      <c r="W401" s="13"/>
      <c r="X401" s="93"/>
      <c r="Y401" s="13"/>
      <c r="Z401" s="93"/>
      <c r="AA401" s="13"/>
      <c r="AB401" s="93"/>
      <c r="AC401" s="13"/>
      <c r="AD401" s="93"/>
      <c r="AE401" s="13"/>
      <c r="AF401" s="93"/>
      <c r="AG401" s="13"/>
      <c r="AH401" s="93"/>
      <c r="AI401" s="13"/>
      <c r="AJ401" s="93"/>
      <c r="AK401" s="13"/>
      <c r="AL401" s="93"/>
      <c r="AM401" s="13"/>
      <c r="AN401" s="93"/>
      <c r="AO401" s="13"/>
      <c r="AP401" s="93"/>
      <c r="AQ401" s="13"/>
      <c r="AR401" s="93"/>
      <c r="AS401" s="20">
        <f>SUM(H401,J401,L401,N401,P401,R401,T401,V401,X401,Z401,AB401,AD401,AF401,AH401,AJ401,AL401,AN401)</f>
        <v>0</v>
      </c>
      <c r="AT401" s="94" t="str">
        <f>IF(C401="","",DATE(YEAR(C401),MONTH(C401),1))</f>
        <v/>
      </c>
      <c r="AU401" s="93" t="str">
        <f>IF(AT401="","",TEXT(AT401,"mmmm yyyy"))</f>
        <v/>
      </c>
      <c r="AV401" s="94" t="str">
        <f>IF(C401="","",C401-WEEKDAY(C401,2)+1)</f>
        <v/>
      </c>
      <c r="AW401" s="94" t="str">
        <f>IF(AV401="","",AV401+6)</f>
        <v/>
      </c>
      <c r="AX401" s="93" t="str">
        <f>IF(AV401="","",TEXT(AV401,"dd/mm/yyyy")&amp;" - "&amp;TEXT(AW401,"dd/mm/yyyy"))</f>
        <v/>
      </c>
      <c r="AY401" s="93" t="str">
        <f>IF(B401="","",COUNTIFS($B$5:B401,B401,$AT$5:AT401,AT401))</f>
        <v/>
      </c>
      <c r="AZ401" s="93" t="str">
        <f>IF(B401="","",COUNTIFS($B$5:B401,B401,$AV$5:AV401,AV401))</f>
        <v/>
      </c>
      <c r="BA401" s="93" t="str">
        <f>IF(B401="","",TEXT(AY401,"00")&amp;"|"&amp;B401&amp;"|"&amp;TEXT(AT401,"yyyymmdd"))</f>
        <v/>
      </c>
      <c r="BB401" s="93" t="str">
        <f>IF(B401="","",TEXT(AZ401,"00")&amp;"|"&amp;B401&amp;"|"&amp;TEXT(AV401,"yyyymmdd"))</f>
        <v/>
      </c>
      <c r="BC401" s="93">
        <f>IF(OR(AQ401="YES",AQ401="Yes",AQ401="Y",AQ401=1),1,0)</f>
        <v>0</v>
      </c>
    </row>
    <row r="402" spans="1:55" ht="15" customHeight="1">
      <c r="A402" s="92"/>
      <c r="B402" s="93"/>
      <c r="C402" s="94"/>
      <c r="D402" s="95"/>
      <c r="E402" s="95"/>
      <c r="F402" s="93"/>
      <c r="G402" s="93"/>
      <c r="H402" s="93"/>
      <c r="I402" s="13"/>
      <c r="J402" s="93"/>
      <c r="K402" s="13"/>
      <c r="L402" s="93"/>
      <c r="M402" s="13"/>
      <c r="N402" s="93"/>
      <c r="O402" s="13"/>
      <c r="P402" s="93"/>
      <c r="Q402" s="21"/>
      <c r="R402" s="93"/>
      <c r="S402" s="21"/>
      <c r="T402" s="93"/>
      <c r="U402" s="13"/>
      <c r="V402" s="93"/>
      <c r="W402" s="13"/>
      <c r="X402" s="93"/>
      <c r="Y402" s="13"/>
      <c r="Z402" s="93"/>
      <c r="AA402" s="13"/>
      <c r="AB402" s="93"/>
      <c r="AC402" s="13"/>
      <c r="AD402" s="93"/>
      <c r="AE402" s="13"/>
      <c r="AF402" s="93"/>
      <c r="AG402" s="13"/>
      <c r="AH402" s="93"/>
      <c r="AI402" s="13"/>
      <c r="AJ402" s="93"/>
      <c r="AK402" s="13"/>
      <c r="AL402" s="93"/>
      <c r="AM402" s="13"/>
      <c r="AN402" s="93"/>
      <c r="AO402" s="13"/>
      <c r="AP402" s="93"/>
      <c r="AQ402" s="13"/>
      <c r="AR402" s="93"/>
      <c r="AS402" s="20">
        <f>SUM(H402,J402,L402,N402,P402,R402,T402,V402,X402,Z402,AB402,AD402,AF402,AH402,AJ402,AL402,AN402)</f>
        <v>0</v>
      </c>
      <c r="AT402" s="94" t="str">
        <f>IF(C402="","",DATE(YEAR(C402),MONTH(C402),1))</f>
        <v/>
      </c>
      <c r="AU402" s="93" t="str">
        <f>IF(AT402="","",TEXT(AT402,"mmmm yyyy"))</f>
        <v/>
      </c>
      <c r="AV402" s="94" t="str">
        <f>IF(C402="","",C402-WEEKDAY(C402,2)+1)</f>
        <v/>
      </c>
      <c r="AW402" s="94" t="str">
        <f>IF(AV402="","",AV402+6)</f>
        <v/>
      </c>
      <c r="AX402" s="93" t="str">
        <f>IF(AV402="","",TEXT(AV402,"dd/mm/yyyy")&amp;" - "&amp;TEXT(AW402,"dd/mm/yyyy"))</f>
        <v/>
      </c>
      <c r="AY402" s="93" t="str">
        <f>IF(B402="","",COUNTIFS($B$5:B402,B402,$AT$5:AT402,AT402))</f>
        <v/>
      </c>
      <c r="AZ402" s="93" t="str">
        <f>IF(B402="","",COUNTIFS($B$5:B402,B402,$AV$5:AV402,AV402))</f>
        <v/>
      </c>
      <c r="BA402" s="93" t="str">
        <f>IF(B402="","",TEXT(AY402,"00")&amp;"|"&amp;B402&amp;"|"&amp;TEXT(AT402,"yyyymmdd"))</f>
        <v/>
      </c>
      <c r="BB402" s="93" t="str">
        <f>IF(B402="","",TEXT(AZ402,"00")&amp;"|"&amp;B402&amp;"|"&amp;TEXT(AV402,"yyyymmdd"))</f>
        <v/>
      </c>
      <c r="BC402" s="93">
        <f>IF(OR(AQ402="YES",AQ402="Yes",AQ402="Y",AQ402=1),1,0)</f>
        <v>0</v>
      </c>
    </row>
    <row r="403" spans="1:55" ht="15" customHeight="1">
      <c r="A403" s="92"/>
      <c r="B403" s="93"/>
      <c r="C403" s="94"/>
      <c r="D403" s="95"/>
      <c r="E403" s="95"/>
      <c r="F403" s="93"/>
      <c r="G403" s="93"/>
      <c r="H403" s="93"/>
      <c r="I403" s="13"/>
      <c r="J403" s="93"/>
      <c r="K403" s="13"/>
      <c r="L403" s="93"/>
      <c r="M403" s="13"/>
      <c r="N403" s="93"/>
      <c r="O403" s="13"/>
      <c r="P403" s="93"/>
      <c r="Q403" s="21"/>
      <c r="R403" s="93"/>
      <c r="S403" s="21"/>
      <c r="T403" s="93"/>
      <c r="U403" s="13"/>
      <c r="V403" s="93"/>
      <c r="W403" s="13"/>
      <c r="X403" s="93"/>
      <c r="Y403" s="13"/>
      <c r="Z403" s="93"/>
      <c r="AA403" s="13"/>
      <c r="AB403" s="93"/>
      <c r="AC403" s="13"/>
      <c r="AD403" s="93"/>
      <c r="AE403" s="13"/>
      <c r="AF403" s="93"/>
      <c r="AG403" s="13"/>
      <c r="AH403" s="93"/>
      <c r="AI403" s="13"/>
      <c r="AJ403" s="93"/>
      <c r="AK403" s="13"/>
      <c r="AL403" s="93"/>
      <c r="AM403" s="13"/>
      <c r="AN403" s="93"/>
      <c r="AO403" s="13"/>
      <c r="AP403" s="93"/>
      <c r="AQ403" s="13"/>
      <c r="AR403" s="93"/>
      <c r="AS403" s="20">
        <f>SUM(H403,J403,L403,N403,P403,R403,T403,V403,X403,Z403,AB403,AD403,AF403,AH403,AJ403,AL403,AN403)</f>
        <v>0</v>
      </c>
      <c r="AT403" s="94" t="str">
        <f>IF(C403="","",DATE(YEAR(C403),MONTH(C403),1))</f>
        <v/>
      </c>
      <c r="AU403" s="93" t="str">
        <f>IF(AT403="","",TEXT(AT403,"mmmm yyyy"))</f>
        <v/>
      </c>
      <c r="AV403" s="94" t="str">
        <f>IF(C403="","",C403-WEEKDAY(C403,2)+1)</f>
        <v/>
      </c>
      <c r="AW403" s="94" t="str">
        <f>IF(AV403="","",AV403+6)</f>
        <v/>
      </c>
      <c r="AX403" s="93" t="str">
        <f>IF(AV403="","",TEXT(AV403,"dd/mm/yyyy")&amp;" - "&amp;TEXT(AW403,"dd/mm/yyyy"))</f>
        <v/>
      </c>
      <c r="AY403" s="93" t="str">
        <f>IF(B403="","",COUNTIFS($B$5:B403,B403,$AT$5:AT403,AT403))</f>
        <v/>
      </c>
      <c r="AZ403" s="93" t="str">
        <f>IF(B403="","",COUNTIFS($B$5:B403,B403,$AV$5:AV403,AV403))</f>
        <v/>
      </c>
      <c r="BA403" s="93" t="str">
        <f>IF(B403="","",TEXT(AY403,"00")&amp;"|"&amp;B403&amp;"|"&amp;TEXT(AT403,"yyyymmdd"))</f>
        <v/>
      </c>
      <c r="BB403" s="93" t="str">
        <f>IF(B403="","",TEXT(AZ403,"00")&amp;"|"&amp;B403&amp;"|"&amp;TEXT(AV403,"yyyymmdd"))</f>
        <v/>
      </c>
      <c r="BC403" s="93">
        <f>IF(OR(AQ403="YES",AQ403="Yes",AQ403="Y",AQ403=1),1,0)</f>
        <v>0</v>
      </c>
    </row>
    <row r="404" spans="1:55" ht="15" customHeight="1">
      <c r="A404" s="92"/>
      <c r="B404" s="93"/>
      <c r="C404" s="94"/>
      <c r="D404" s="95"/>
      <c r="E404" s="95"/>
      <c r="F404" s="93"/>
      <c r="G404" s="93"/>
      <c r="H404" s="93"/>
      <c r="I404" s="13"/>
      <c r="J404" s="93"/>
      <c r="K404" s="13"/>
      <c r="L404" s="93"/>
      <c r="M404" s="13"/>
      <c r="N404" s="93"/>
      <c r="O404" s="13"/>
      <c r="P404" s="93"/>
      <c r="Q404" s="21"/>
      <c r="R404" s="93"/>
      <c r="S404" s="21"/>
      <c r="T404" s="93"/>
      <c r="U404" s="13"/>
      <c r="V404" s="93"/>
      <c r="W404" s="13"/>
      <c r="X404" s="93"/>
      <c r="Y404" s="13"/>
      <c r="Z404" s="93"/>
      <c r="AA404" s="13"/>
      <c r="AB404" s="93"/>
      <c r="AC404" s="13"/>
      <c r="AD404" s="93"/>
      <c r="AE404" s="13"/>
      <c r="AF404" s="93"/>
      <c r="AG404" s="13"/>
      <c r="AH404" s="93"/>
      <c r="AI404" s="13"/>
      <c r="AJ404" s="93"/>
      <c r="AK404" s="13"/>
      <c r="AL404" s="93"/>
      <c r="AM404" s="13"/>
      <c r="AN404" s="93"/>
      <c r="AO404" s="13"/>
      <c r="AP404" s="93"/>
      <c r="AQ404" s="13"/>
      <c r="AR404" s="93"/>
      <c r="AS404" s="20">
        <f>SUM(H404,J404,L404,N404,P404,R404,T404,V404,X404,Z404,AB404,AD404,AF404,AH404,AJ404,AL404,AN404)</f>
        <v>0</v>
      </c>
      <c r="AT404" s="94" t="str">
        <f>IF(C404="","",DATE(YEAR(C404),MONTH(C404),1))</f>
        <v/>
      </c>
      <c r="AU404" s="93" t="str">
        <f>IF(AT404="","",TEXT(AT404,"mmmm yyyy"))</f>
        <v/>
      </c>
      <c r="AV404" s="94" t="str">
        <f>IF(C404="","",C404-WEEKDAY(C404,2)+1)</f>
        <v/>
      </c>
      <c r="AW404" s="94" t="str">
        <f>IF(AV404="","",AV404+6)</f>
        <v/>
      </c>
      <c r="AX404" s="93" t="str">
        <f>IF(AV404="","",TEXT(AV404,"dd/mm/yyyy")&amp;" - "&amp;TEXT(AW404,"dd/mm/yyyy"))</f>
        <v/>
      </c>
      <c r="AY404" s="93" t="str">
        <f>IF(B404="","",COUNTIFS($B$5:B404,B404,$AT$5:AT404,AT404))</f>
        <v/>
      </c>
      <c r="AZ404" s="93" t="str">
        <f>IF(B404="","",COUNTIFS($B$5:B404,B404,$AV$5:AV404,AV404))</f>
        <v/>
      </c>
      <c r="BA404" s="93" t="str">
        <f>IF(B404="","",TEXT(AY404,"00")&amp;"|"&amp;B404&amp;"|"&amp;TEXT(AT404,"yyyymmdd"))</f>
        <v/>
      </c>
      <c r="BB404" s="93" t="str">
        <f>IF(B404="","",TEXT(AZ404,"00")&amp;"|"&amp;B404&amp;"|"&amp;TEXT(AV404,"yyyymmdd"))</f>
        <v/>
      </c>
      <c r="BC404" s="93">
        <f>IF(OR(AQ404="YES",AQ404="Yes",AQ404="Y",AQ404=1),1,0)</f>
        <v>0</v>
      </c>
    </row>
    <row r="405" spans="1:55" ht="15" customHeight="1">
      <c r="A405" s="92"/>
      <c r="B405" s="93"/>
      <c r="C405" s="94"/>
      <c r="D405" s="95"/>
      <c r="E405" s="95"/>
      <c r="F405" s="93"/>
      <c r="G405" s="93"/>
      <c r="H405" s="93"/>
      <c r="I405" s="13"/>
      <c r="J405" s="93"/>
      <c r="K405" s="13"/>
      <c r="L405" s="93"/>
      <c r="M405" s="13"/>
      <c r="N405" s="93"/>
      <c r="O405" s="13"/>
      <c r="P405" s="93"/>
      <c r="Q405" s="21"/>
      <c r="R405" s="93"/>
      <c r="S405" s="21"/>
      <c r="T405" s="93"/>
      <c r="U405" s="13"/>
      <c r="V405" s="93"/>
      <c r="W405" s="13"/>
      <c r="X405" s="93"/>
      <c r="Y405" s="13"/>
      <c r="Z405" s="93"/>
      <c r="AA405" s="13"/>
      <c r="AB405" s="93"/>
      <c r="AC405" s="13"/>
      <c r="AD405" s="93"/>
      <c r="AE405" s="13"/>
      <c r="AF405" s="93"/>
      <c r="AG405" s="13"/>
      <c r="AH405" s="93"/>
      <c r="AI405" s="13"/>
      <c r="AJ405" s="93"/>
      <c r="AK405" s="13"/>
      <c r="AL405" s="93"/>
      <c r="AM405" s="13"/>
      <c r="AN405" s="93"/>
      <c r="AO405" s="13"/>
      <c r="AP405" s="93"/>
      <c r="AQ405" s="13"/>
      <c r="AR405" s="93"/>
      <c r="AS405" s="20">
        <f>SUM(H405,J405,L405,N405,P405,R405,T405,V405,X405,Z405,AB405,AD405,AF405,AH405,AJ405,AL405,AN405)</f>
        <v>0</v>
      </c>
      <c r="AT405" s="94" t="str">
        <f>IF(C405="","",DATE(YEAR(C405),MONTH(C405),1))</f>
        <v/>
      </c>
      <c r="AU405" s="93" t="str">
        <f>IF(AT405="","",TEXT(AT405,"mmmm yyyy"))</f>
        <v/>
      </c>
      <c r="AV405" s="94" t="str">
        <f>IF(C405="","",C405-WEEKDAY(C405,2)+1)</f>
        <v/>
      </c>
      <c r="AW405" s="94" t="str">
        <f>IF(AV405="","",AV405+6)</f>
        <v/>
      </c>
      <c r="AX405" s="93" t="str">
        <f>IF(AV405="","",TEXT(AV405,"dd/mm/yyyy")&amp;" - "&amp;TEXT(AW405,"dd/mm/yyyy"))</f>
        <v/>
      </c>
      <c r="AY405" s="93" t="str">
        <f>IF(B405="","",COUNTIFS($B$5:B405,B405,$AT$5:AT405,AT405))</f>
        <v/>
      </c>
      <c r="AZ405" s="93" t="str">
        <f>IF(B405="","",COUNTIFS($B$5:B405,B405,$AV$5:AV405,AV405))</f>
        <v/>
      </c>
      <c r="BA405" s="93" t="str">
        <f>IF(B405="","",TEXT(AY405,"00")&amp;"|"&amp;B405&amp;"|"&amp;TEXT(AT405,"yyyymmdd"))</f>
        <v/>
      </c>
      <c r="BB405" s="93" t="str">
        <f>IF(B405="","",TEXT(AZ405,"00")&amp;"|"&amp;B405&amp;"|"&amp;TEXT(AV405,"yyyymmdd"))</f>
        <v/>
      </c>
      <c r="BC405" s="93">
        <f>IF(OR(AQ405="YES",AQ405="Yes",AQ405="Y",AQ405=1),1,0)</f>
        <v>0</v>
      </c>
    </row>
    <row r="406" spans="1:55" ht="15" customHeight="1">
      <c r="A406" s="92"/>
      <c r="B406" s="93"/>
      <c r="C406" s="94"/>
      <c r="D406" s="95"/>
      <c r="E406" s="95"/>
      <c r="F406" s="93"/>
      <c r="G406" s="93"/>
      <c r="H406" s="93"/>
      <c r="I406" s="13"/>
      <c r="J406" s="93"/>
      <c r="K406" s="13"/>
      <c r="L406" s="93"/>
      <c r="M406" s="13"/>
      <c r="N406" s="93"/>
      <c r="O406" s="13"/>
      <c r="P406" s="93"/>
      <c r="Q406" s="21"/>
      <c r="R406" s="93"/>
      <c r="S406" s="21"/>
      <c r="T406" s="93"/>
      <c r="U406" s="13"/>
      <c r="V406" s="93"/>
      <c r="W406" s="13"/>
      <c r="X406" s="93"/>
      <c r="Y406" s="13"/>
      <c r="Z406" s="93"/>
      <c r="AA406" s="13"/>
      <c r="AB406" s="93"/>
      <c r="AC406" s="13"/>
      <c r="AD406" s="93"/>
      <c r="AE406" s="13"/>
      <c r="AF406" s="93"/>
      <c r="AG406" s="13"/>
      <c r="AH406" s="93"/>
      <c r="AI406" s="13"/>
      <c r="AJ406" s="93"/>
      <c r="AK406" s="13"/>
      <c r="AL406" s="93"/>
      <c r="AM406" s="13"/>
      <c r="AN406" s="93"/>
      <c r="AO406" s="13"/>
      <c r="AP406" s="93"/>
      <c r="AQ406" s="13"/>
      <c r="AR406" s="93"/>
      <c r="AS406" s="20">
        <f>SUM(H406,J406,L406,N406,P406,R406,T406,V406,X406,Z406,AB406,AD406,AF406,AH406,AJ406,AL406,AN406)</f>
        <v>0</v>
      </c>
      <c r="AT406" s="94" t="str">
        <f>IF(C406="","",DATE(YEAR(C406),MONTH(C406),1))</f>
        <v/>
      </c>
      <c r="AU406" s="93" t="str">
        <f>IF(AT406="","",TEXT(AT406,"mmmm yyyy"))</f>
        <v/>
      </c>
      <c r="AV406" s="94" t="str">
        <f>IF(C406="","",C406-WEEKDAY(C406,2)+1)</f>
        <v/>
      </c>
      <c r="AW406" s="94" t="str">
        <f>IF(AV406="","",AV406+6)</f>
        <v/>
      </c>
      <c r="AX406" s="93" t="str">
        <f>IF(AV406="","",TEXT(AV406,"dd/mm/yyyy")&amp;" - "&amp;TEXT(AW406,"dd/mm/yyyy"))</f>
        <v/>
      </c>
      <c r="AY406" s="93" t="str">
        <f>IF(B406="","",COUNTIFS($B$5:B406,B406,$AT$5:AT406,AT406))</f>
        <v/>
      </c>
      <c r="AZ406" s="93" t="str">
        <f>IF(B406="","",COUNTIFS($B$5:B406,B406,$AV$5:AV406,AV406))</f>
        <v/>
      </c>
      <c r="BA406" s="93" t="str">
        <f>IF(B406="","",TEXT(AY406,"00")&amp;"|"&amp;B406&amp;"|"&amp;TEXT(AT406,"yyyymmdd"))</f>
        <v/>
      </c>
      <c r="BB406" s="93" t="str">
        <f>IF(B406="","",TEXT(AZ406,"00")&amp;"|"&amp;B406&amp;"|"&amp;TEXT(AV406,"yyyymmdd"))</f>
        <v/>
      </c>
      <c r="BC406" s="93">
        <f>IF(OR(AQ406="YES",AQ406="Yes",AQ406="Y",AQ406=1),1,0)</f>
        <v>0</v>
      </c>
    </row>
    <row r="407" spans="1:55" ht="15" customHeight="1">
      <c r="A407" s="92"/>
      <c r="B407" s="93"/>
      <c r="C407" s="94"/>
      <c r="D407" s="95"/>
      <c r="E407" s="95"/>
      <c r="F407" s="93"/>
      <c r="G407" s="93"/>
      <c r="H407" s="93"/>
      <c r="I407" s="13"/>
      <c r="J407" s="93"/>
      <c r="K407" s="13"/>
      <c r="L407" s="93"/>
      <c r="M407" s="13"/>
      <c r="N407" s="93"/>
      <c r="O407" s="13"/>
      <c r="P407" s="93"/>
      <c r="Q407" s="21"/>
      <c r="R407" s="93"/>
      <c r="S407" s="21"/>
      <c r="T407" s="93"/>
      <c r="U407" s="13"/>
      <c r="V407" s="93"/>
      <c r="W407" s="13"/>
      <c r="X407" s="93"/>
      <c r="Y407" s="13"/>
      <c r="Z407" s="93"/>
      <c r="AA407" s="13"/>
      <c r="AB407" s="93"/>
      <c r="AC407" s="13"/>
      <c r="AD407" s="93"/>
      <c r="AE407" s="13"/>
      <c r="AF407" s="93"/>
      <c r="AG407" s="13"/>
      <c r="AH407" s="93"/>
      <c r="AI407" s="13"/>
      <c r="AJ407" s="93"/>
      <c r="AK407" s="13"/>
      <c r="AL407" s="93"/>
      <c r="AM407" s="13"/>
      <c r="AN407" s="93"/>
      <c r="AO407" s="13"/>
      <c r="AP407" s="93"/>
      <c r="AQ407" s="13"/>
      <c r="AR407" s="93"/>
      <c r="AS407" s="20">
        <f>SUM(H407,J407,L407,N407,P407,R407,T407,V407,X407,Z407,AB407,AD407,AF407,AH407,AJ407,AL407,AN407)</f>
        <v>0</v>
      </c>
      <c r="AT407" s="94" t="str">
        <f>IF(C407="","",DATE(YEAR(C407),MONTH(C407),1))</f>
        <v/>
      </c>
      <c r="AU407" s="93" t="str">
        <f>IF(AT407="","",TEXT(AT407,"mmmm yyyy"))</f>
        <v/>
      </c>
      <c r="AV407" s="94" t="str">
        <f>IF(C407="","",C407-WEEKDAY(C407,2)+1)</f>
        <v/>
      </c>
      <c r="AW407" s="94" t="str">
        <f>IF(AV407="","",AV407+6)</f>
        <v/>
      </c>
      <c r="AX407" s="93" t="str">
        <f>IF(AV407="","",TEXT(AV407,"dd/mm/yyyy")&amp;" - "&amp;TEXT(AW407,"dd/mm/yyyy"))</f>
        <v/>
      </c>
      <c r="AY407" s="93" t="str">
        <f>IF(B407="","",COUNTIFS($B$5:B407,B407,$AT$5:AT407,AT407))</f>
        <v/>
      </c>
      <c r="AZ407" s="93" t="str">
        <f>IF(B407="","",COUNTIFS($B$5:B407,B407,$AV$5:AV407,AV407))</f>
        <v/>
      </c>
      <c r="BA407" s="93" t="str">
        <f>IF(B407="","",TEXT(AY407,"00")&amp;"|"&amp;B407&amp;"|"&amp;TEXT(AT407,"yyyymmdd"))</f>
        <v/>
      </c>
      <c r="BB407" s="93" t="str">
        <f>IF(B407="","",TEXT(AZ407,"00")&amp;"|"&amp;B407&amp;"|"&amp;TEXT(AV407,"yyyymmdd"))</f>
        <v/>
      </c>
      <c r="BC407" s="93">
        <f>IF(OR(AQ407="YES",AQ407="Yes",AQ407="Y",AQ407=1),1,0)</f>
        <v>0</v>
      </c>
    </row>
    <row r="408" spans="1:55" ht="15" customHeight="1">
      <c r="A408" s="92"/>
      <c r="B408" s="93"/>
      <c r="C408" s="94"/>
      <c r="D408" s="95"/>
      <c r="E408" s="95"/>
      <c r="F408" s="93"/>
      <c r="G408" s="93"/>
      <c r="H408" s="93"/>
      <c r="I408" s="13"/>
      <c r="J408" s="93"/>
      <c r="K408" s="13"/>
      <c r="L408" s="93"/>
      <c r="M408" s="13"/>
      <c r="N408" s="93"/>
      <c r="O408" s="13"/>
      <c r="P408" s="93"/>
      <c r="Q408" s="21"/>
      <c r="R408" s="93"/>
      <c r="S408" s="21"/>
      <c r="T408" s="93"/>
      <c r="U408" s="13"/>
      <c r="V408" s="93"/>
      <c r="W408" s="13"/>
      <c r="X408" s="93"/>
      <c r="Y408" s="13"/>
      <c r="Z408" s="93"/>
      <c r="AA408" s="13"/>
      <c r="AB408" s="93"/>
      <c r="AC408" s="13"/>
      <c r="AD408" s="93"/>
      <c r="AE408" s="13"/>
      <c r="AF408" s="93"/>
      <c r="AG408" s="13"/>
      <c r="AH408" s="93"/>
      <c r="AI408" s="13"/>
      <c r="AJ408" s="93"/>
      <c r="AK408" s="13"/>
      <c r="AL408" s="93"/>
      <c r="AM408" s="13"/>
      <c r="AN408" s="93"/>
      <c r="AO408" s="13"/>
      <c r="AP408" s="93"/>
      <c r="AQ408" s="13"/>
      <c r="AR408" s="93"/>
      <c r="AS408" s="20">
        <f>SUM(H408,J408,L408,N408,P408,R408,T408,V408,X408,Z408,AB408,AD408,AF408,AH408,AJ408,AL408,AN408)</f>
        <v>0</v>
      </c>
      <c r="AT408" s="94" t="str">
        <f>IF(C408="","",DATE(YEAR(C408),MONTH(C408),1))</f>
        <v/>
      </c>
      <c r="AU408" s="93" t="str">
        <f>IF(AT408="","",TEXT(AT408,"mmmm yyyy"))</f>
        <v/>
      </c>
      <c r="AV408" s="94" t="str">
        <f>IF(C408="","",C408-WEEKDAY(C408,2)+1)</f>
        <v/>
      </c>
      <c r="AW408" s="94" t="str">
        <f>IF(AV408="","",AV408+6)</f>
        <v/>
      </c>
      <c r="AX408" s="93" t="str">
        <f>IF(AV408="","",TEXT(AV408,"dd/mm/yyyy")&amp;" - "&amp;TEXT(AW408,"dd/mm/yyyy"))</f>
        <v/>
      </c>
      <c r="AY408" s="93" t="str">
        <f>IF(B408="","",COUNTIFS($B$5:B408,B408,$AT$5:AT408,AT408))</f>
        <v/>
      </c>
      <c r="AZ408" s="93" t="str">
        <f>IF(B408="","",COUNTIFS($B$5:B408,B408,$AV$5:AV408,AV408))</f>
        <v/>
      </c>
      <c r="BA408" s="93" t="str">
        <f>IF(B408="","",TEXT(AY408,"00")&amp;"|"&amp;B408&amp;"|"&amp;TEXT(AT408,"yyyymmdd"))</f>
        <v/>
      </c>
      <c r="BB408" s="93" t="str">
        <f>IF(B408="","",TEXT(AZ408,"00")&amp;"|"&amp;B408&amp;"|"&amp;TEXT(AV408,"yyyymmdd"))</f>
        <v/>
      </c>
      <c r="BC408" s="93">
        <f>IF(OR(AQ408="YES",AQ408="Yes",AQ408="Y",AQ408=1),1,0)</f>
        <v>0</v>
      </c>
    </row>
    <row r="409" spans="1:55" ht="15" customHeight="1">
      <c r="A409" s="92"/>
      <c r="B409" s="93"/>
      <c r="C409" s="94"/>
      <c r="D409" s="95"/>
      <c r="E409" s="95"/>
      <c r="F409" s="93"/>
      <c r="G409" s="93"/>
      <c r="H409" s="93"/>
      <c r="I409" s="13"/>
      <c r="J409" s="93"/>
      <c r="K409" s="13"/>
      <c r="L409" s="93"/>
      <c r="M409" s="13"/>
      <c r="N409" s="93"/>
      <c r="O409" s="13"/>
      <c r="P409" s="93"/>
      <c r="Q409" s="21"/>
      <c r="R409" s="93"/>
      <c r="S409" s="21"/>
      <c r="T409" s="93"/>
      <c r="U409" s="13"/>
      <c r="V409" s="93"/>
      <c r="W409" s="13"/>
      <c r="X409" s="93"/>
      <c r="Y409" s="13"/>
      <c r="Z409" s="93"/>
      <c r="AA409" s="13"/>
      <c r="AB409" s="93"/>
      <c r="AC409" s="13"/>
      <c r="AD409" s="93"/>
      <c r="AE409" s="13"/>
      <c r="AF409" s="93"/>
      <c r="AG409" s="13"/>
      <c r="AH409" s="93"/>
      <c r="AI409" s="13"/>
      <c r="AJ409" s="93"/>
      <c r="AK409" s="13"/>
      <c r="AL409" s="93"/>
      <c r="AM409" s="13"/>
      <c r="AN409" s="93"/>
      <c r="AO409" s="13"/>
      <c r="AP409" s="93"/>
      <c r="AQ409" s="13"/>
      <c r="AR409" s="93"/>
      <c r="AS409" s="20">
        <f>SUM(H409,J409,L409,N409,P409,R409,T409,V409,X409,Z409,AB409,AD409,AF409,AH409,AJ409,AL409,AN409)</f>
        <v>0</v>
      </c>
      <c r="AT409" s="94" t="str">
        <f>IF(C409="","",DATE(YEAR(C409),MONTH(C409),1))</f>
        <v/>
      </c>
      <c r="AU409" s="93" t="str">
        <f>IF(AT409="","",TEXT(AT409,"mmmm yyyy"))</f>
        <v/>
      </c>
      <c r="AV409" s="94" t="str">
        <f>IF(C409="","",C409-WEEKDAY(C409,2)+1)</f>
        <v/>
      </c>
      <c r="AW409" s="94" t="str">
        <f>IF(AV409="","",AV409+6)</f>
        <v/>
      </c>
      <c r="AX409" s="93" t="str">
        <f>IF(AV409="","",TEXT(AV409,"dd/mm/yyyy")&amp;" - "&amp;TEXT(AW409,"dd/mm/yyyy"))</f>
        <v/>
      </c>
      <c r="AY409" s="93" t="str">
        <f>IF(B409="","",COUNTIFS($B$5:B409,B409,$AT$5:AT409,AT409))</f>
        <v/>
      </c>
      <c r="AZ409" s="93" t="str">
        <f>IF(B409="","",COUNTIFS($B$5:B409,B409,$AV$5:AV409,AV409))</f>
        <v/>
      </c>
      <c r="BA409" s="93" t="str">
        <f>IF(B409="","",TEXT(AY409,"00")&amp;"|"&amp;B409&amp;"|"&amp;TEXT(AT409,"yyyymmdd"))</f>
        <v/>
      </c>
      <c r="BB409" s="93" t="str">
        <f>IF(B409="","",TEXT(AZ409,"00")&amp;"|"&amp;B409&amp;"|"&amp;TEXT(AV409,"yyyymmdd"))</f>
        <v/>
      </c>
      <c r="BC409" s="93">
        <f>IF(OR(AQ409="YES",AQ409="Yes",AQ409="Y",AQ409=1),1,0)</f>
        <v>0</v>
      </c>
    </row>
    <row r="410" spans="1:55" ht="15" customHeight="1">
      <c r="A410" s="92"/>
      <c r="B410" s="93"/>
      <c r="C410" s="94"/>
      <c r="D410" s="95"/>
      <c r="E410" s="95"/>
      <c r="F410" s="93"/>
      <c r="G410" s="93"/>
      <c r="H410" s="93"/>
      <c r="I410" s="13"/>
      <c r="J410" s="93"/>
      <c r="K410" s="13"/>
      <c r="L410" s="93"/>
      <c r="M410" s="13"/>
      <c r="N410" s="93"/>
      <c r="O410" s="13"/>
      <c r="P410" s="93"/>
      <c r="Q410" s="21"/>
      <c r="R410" s="93"/>
      <c r="S410" s="21"/>
      <c r="T410" s="93"/>
      <c r="U410" s="13"/>
      <c r="V410" s="93"/>
      <c r="W410" s="13"/>
      <c r="X410" s="93"/>
      <c r="Y410" s="13"/>
      <c r="Z410" s="93"/>
      <c r="AA410" s="13"/>
      <c r="AB410" s="93"/>
      <c r="AC410" s="13"/>
      <c r="AD410" s="93"/>
      <c r="AE410" s="13"/>
      <c r="AF410" s="93"/>
      <c r="AG410" s="13"/>
      <c r="AH410" s="93"/>
      <c r="AI410" s="13"/>
      <c r="AJ410" s="93"/>
      <c r="AK410" s="13"/>
      <c r="AL410" s="93"/>
      <c r="AM410" s="13"/>
      <c r="AN410" s="93"/>
      <c r="AO410" s="13"/>
      <c r="AP410" s="93"/>
      <c r="AQ410" s="13"/>
      <c r="AR410" s="93"/>
      <c r="AS410" s="20">
        <f>SUM(H410,J410,L410,N410,P410,R410,T410,V410,X410,Z410,AB410,AD410,AF410,AH410,AJ410,AL410,AN410)</f>
        <v>0</v>
      </c>
      <c r="AT410" s="94" t="str">
        <f>IF(C410="","",DATE(YEAR(C410),MONTH(C410),1))</f>
        <v/>
      </c>
      <c r="AU410" s="93" t="str">
        <f>IF(AT410="","",TEXT(AT410,"mmmm yyyy"))</f>
        <v/>
      </c>
      <c r="AV410" s="94" t="str">
        <f>IF(C410="","",C410-WEEKDAY(C410,2)+1)</f>
        <v/>
      </c>
      <c r="AW410" s="94" t="str">
        <f>IF(AV410="","",AV410+6)</f>
        <v/>
      </c>
      <c r="AX410" s="93" t="str">
        <f>IF(AV410="","",TEXT(AV410,"dd/mm/yyyy")&amp;" - "&amp;TEXT(AW410,"dd/mm/yyyy"))</f>
        <v/>
      </c>
      <c r="AY410" s="93" t="str">
        <f>IF(B410="","",COUNTIFS($B$5:B410,B410,$AT$5:AT410,AT410))</f>
        <v/>
      </c>
      <c r="AZ410" s="93" t="str">
        <f>IF(B410="","",COUNTIFS($B$5:B410,B410,$AV$5:AV410,AV410))</f>
        <v/>
      </c>
      <c r="BA410" s="93" t="str">
        <f>IF(B410="","",TEXT(AY410,"00")&amp;"|"&amp;B410&amp;"|"&amp;TEXT(AT410,"yyyymmdd"))</f>
        <v/>
      </c>
      <c r="BB410" s="93" t="str">
        <f>IF(B410="","",TEXT(AZ410,"00")&amp;"|"&amp;B410&amp;"|"&amp;TEXT(AV410,"yyyymmdd"))</f>
        <v/>
      </c>
      <c r="BC410" s="93">
        <f>IF(OR(AQ410="YES",AQ410="Yes",AQ410="Y",AQ410=1),1,0)</f>
        <v>0</v>
      </c>
    </row>
    <row r="411" spans="1:55" ht="15" customHeight="1">
      <c r="A411" s="92"/>
      <c r="B411" s="93"/>
      <c r="C411" s="94"/>
      <c r="D411" s="95"/>
      <c r="E411" s="95"/>
      <c r="F411" s="93"/>
      <c r="G411" s="93"/>
      <c r="H411" s="93"/>
      <c r="I411" s="13"/>
      <c r="J411" s="93"/>
      <c r="K411" s="13"/>
      <c r="L411" s="93"/>
      <c r="M411" s="13"/>
      <c r="N411" s="93"/>
      <c r="O411" s="13"/>
      <c r="P411" s="93"/>
      <c r="Q411" s="21"/>
      <c r="R411" s="93"/>
      <c r="S411" s="21"/>
      <c r="T411" s="93"/>
      <c r="U411" s="13"/>
      <c r="V411" s="93"/>
      <c r="W411" s="13"/>
      <c r="X411" s="93"/>
      <c r="Y411" s="13"/>
      <c r="Z411" s="93"/>
      <c r="AA411" s="13"/>
      <c r="AB411" s="93"/>
      <c r="AC411" s="13"/>
      <c r="AD411" s="93"/>
      <c r="AE411" s="13"/>
      <c r="AF411" s="93"/>
      <c r="AG411" s="13"/>
      <c r="AH411" s="93"/>
      <c r="AI411" s="13"/>
      <c r="AJ411" s="93"/>
      <c r="AK411" s="13"/>
      <c r="AL411" s="93"/>
      <c r="AM411" s="13"/>
      <c r="AN411" s="93"/>
      <c r="AO411" s="13"/>
      <c r="AP411" s="93"/>
      <c r="AQ411" s="13"/>
      <c r="AR411" s="93"/>
      <c r="AS411" s="20">
        <f>SUM(H411,J411,L411,N411,P411,R411,T411,V411,X411,Z411,AB411,AD411,AF411,AH411,AJ411,AL411,AN411)</f>
        <v>0</v>
      </c>
      <c r="AT411" s="94" t="str">
        <f>IF(C411="","",DATE(YEAR(C411),MONTH(C411),1))</f>
        <v/>
      </c>
      <c r="AU411" s="93" t="str">
        <f>IF(AT411="","",TEXT(AT411,"mmmm yyyy"))</f>
        <v/>
      </c>
      <c r="AV411" s="94" t="str">
        <f>IF(C411="","",C411-WEEKDAY(C411,2)+1)</f>
        <v/>
      </c>
      <c r="AW411" s="94" t="str">
        <f>IF(AV411="","",AV411+6)</f>
        <v/>
      </c>
      <c r="AX411" s="93" t="str">
        <f>IF(AV411="","",TEXT(AV411,"dd/mm/yyyy")&amp;" - "&amp;TEXT(AW411,"dd/mm/yyyy"))</f>
        <v/>
      </c>
      <c r="AY411" s="93" t="str">
        <f>IF(B411="","",COUNTIFS($B$5:B411,B411,$AT$5:AT411,AT411))</f>
        <v/>
      </c>
      <c r="AZ411" s="93" t="str">
        <f>IF(B411="","",COUNTIFS($B$5:B411,B411,$AV$5:AV411,AV411))</f>
        <v/>
      </c>
      <c r="BA411" s="93" t="str">
        <f>IF(B411="","",TEXT(AY411,"00")&amp;"|"&amp;B411&amp;"|"&amp;TEXT(AT411,"yyyymmdd"))</f>
        <v/>
      </c>
      <c r="BB411" s="93" t="str">
        <f>IF(B411="","",TEXT(AZ411,"00")&amp;"|"&amp;B411&amp;"|"&amp;TEXT(AV411,"yyyymmdd"))</f>
        <v/>
      </c>
      <c r="BC411" s="93">
        <f>IF(OR(AQ411="YES",AQ411="Yes",AQ411="Y",AQ411=1),1,0)</f>
        <v>0</v>
      </c>
    </row>
    <row r="412" spans="1:55" ht="15" customHeight="1">
      <c r="A412" s="92"/>
      <c r="B412" s="93"/>
      <c r="C412" s="94"/>
      <c r="D412" s="95"/>
      <c r="E412" s="95"/>
      <c r="F412" s="93"/>
      <c r="G412" s="93"/>
      <c r="H412" s="93"/>
      <c r="I412" s="13"/>
      <c r="J412" s="93"/>
      <c r="K412" s="13"/>
      <c r="L412" s="93"/>
      <c r="M412" s="13"/>
      <c r="N412" s="93"/>
      <c r="O412" s="13"/>
      <c r="P412" s="93"/>
      <c r="Q412" s="21"/>
      <c r="R412" s="93"/>
      <c r="S412" s="21"/>
      <c r="T412" s="93"/>
      <c r="U412" s="13"/>
      <c r="V412" s="93"/>
      <c r="W412" s="13"/>
      <c r="X412" s="93"/>
      <c r="Y412" s="13"/>
      <c r="Z412" s="93"/>
      <c r="AA412" s="13"/>
      <c r="AB412" s="93"/>
      <c r="AC412" s="13"/>
      <c r="AD412" s="93"/>
      <c r="AE412" s="13"/>
      <c r="AF412" s="93"/>
      <c r="AG412" s="13"/>
      <c r="AH412" s="93"/>
      <c r="AI412" s="13"/>
      <c r="AJ412" s="93"/>
      <c r="AK412" s="13"/>
      <c r="AL412" s="93"/>
      <c r="AM412" s="13"/>
      <c r="AN412" s="93"/>
      <c r="AO412" s="13"/>
      <c r="AP412" s="93"/>
      <c r="AQ412" s="13"/>
      <c r="AR412" s="93"/>
      <c r="AS412" s="20">
        <f>SUM(H412,J412,L412,N412,P412,R412,T412,V412,X412,Z412,AB412,AD412,AF412,AH412,AJ412,AL412,AN412)</f>
        <v>0</v>
      </c>
      <c r="AT412" s="94" t="str">
        <f>IF(C412="","",DATE(YEAR(C412),MONTH(C412),1))</f>
        <v/>
      </c>
      <c r="AU412" s="93" t="str">
        <f>IF(AT412="","",TEXT(AT412,"mmmm yyyy"))</f>
        <v/>
      </c>
      <c r="AV412" s="94" t="str">
        <f>IF(C412="","",C412-WEEKDAY(C412,2)+1)</f>
        <v/>
      </c>
      <c r="AW412" s="94" t="str">
        <f>IF(AV412="","",AV412+6)</f>
        <v/>
      </c>
      <c r="AX412" s="93" t="str">
        <f>IF(AV412="","",TEXT(AV412,"dd/mm/yyyy")&amp;" - "&amp;TEXT(AW412,"dd/mm/yyyy"))</f>
        <v/>
      </c>
      <c r="AY412" s="93" t="str">
        <f>IF(B412="","",COUNTIFS($B$5:B412,B412,$AT$5:AT412,AT412))</f>
        <v/>
      </c>
      <c r="AZ412" s="93" t="str">
        <f>IF(B412="","",COUNTIFS($B$5:B412,B412,$AV$5:AV412,AV412))</f>
        <v/>
      </c>
      <c r="BA412" s="93" t="str">
        <f>IF(B412="","",TEXT(AY412,"00")&amp;"|"&amp;B412&amp;"|"&amp;TEXT(AT412,"yyyymmdd"))</f>
        <v/>
      </c>
      <c r="BB412" s="93" t="str">
        <f>IF(B412="","",TEXT(AZ412,"00")&amp;"|"&amp;B412&amp;"|"&amp;TEXT(AV412,"yyyymmdd"))</f>
        <v/>
      </c>
      <c r="BC412" s="93">
        <f>IF(OR(AQ412="YES",AQ412="Yes",AQ412="Y",AQ412=1),1,0)</f>
        <v>0</v>
      </c>
    </row>
    <row r="413" spans="1:55" ht="15" customHeight="1">
      <c r="A413" s="92"/>
      <c r="B413" s="93"/>
      <c r="C413" s="94"/>
      <c r="D413" s="95"/>
      <c r="E413" s="95"/>
      <c r="F413" s="93"/>
      <c r="G413" s="93"/>
      <c r="H413" s="93"/>
      <c r="I413" s="13"/>
      <c r="J413" s="93"/>
      <c r="K413" s="13"/>
      <c r="L413" s="93"/>
      <c r="M413" s="13"/>
      <c r="N413" s="93"/>
      <c r="O413" s="13"/>
      <c r="P413" s="93"/>
      <c r="Q413" s="21"/>
      <c r="R413" s="93"/>
      <c r="S413" s="21"/>
      <c r="T413" s="93"/>
      <c r="U413" s="13"/>
      <c r="V413" s="93"/>
      <c r="W413" s="13"/>
      <c r="X413" s="93"/>
      <c r="Y413" s="13"/>
      <c r="Z413" s="93"/>
      <c r="AA413" s="13"/>
      <c r="AB413" s="93"/>
      <c r="AC413" s="13"/>
      <c r="AD413" s="93"/>
      <c r="AE413" s="13"/>
      <c r="AF413" s="93"/>
      <c r="AG413" s="13"/>
      <c r="AH413" s="93"/>
      <c r="AI413" s="13"/>
      <c r="AJ413" s="93"/>
      <c r="AK413" s="13"/>
      <c r="AL413" s="93"/>
      <c r="AM413" s="13"/>
      <c r="AN413" s="93"/>
      <c r="AO413" s="13"/>
      <c r="AP413" s="93"/>
      <c r="AQ413" s="13"/>
      <c r="AR413" s="93"/>
      <c r="AS413" s="20">
        <f>SUM(H413,J413,L413,N413,P413,R413,T413,V413,X413,Z413,AB413,AD413,AF413,AH413,AJ413,AL413,AN413)</f>
        <v>0</v>
      </c>
      <c r="AT413" s="94" t="str">
        <f>IF(C413="","",DATE(YEAR(C413),MONTH(C413),1))</f>
        <v/>
      </c>
      <c r="AU413" s="93" t="str">
        <f>IF(AT413="","",TEXT(AT413,"mmmm yyyy"))</f>
        <v/>
      </c>
      <c r="AV413" s="94" t="str">
        <f>IF(C413="","",C413-WEEKDAY(C413,2)+1)</f>
        <v/>
      </c>
      <c r="AW413" s="94" t="str">
        <f>IF(AV413="","",AV413+6)</f>
        <v/>
      </c>
      <c r="AX413" s="93" t="str">
        <f>IF(AV413="","",TEXT(AV413,"dd/mm/yyyy")&amp;" - "&amp;TEXT(AW413,"dd/mm/yyyy"))</f>
        <v/>
      </c>
      <c r="AY413" s="93" t="str">
        <f>IF(B413="","",COUNTIFS($B$5:B413,B413,$AT$5:AT413,AT413))</f>
        <v/>
      </c>
      <c r="AZ413" s="93" t="str">
        <f>IF(B413="","",COUNTIFS($B$5:B413,B413,$AV$5:AV413,AV413))</f>
        <v/>
      </c>
      <c r="BA413" s="93" t="str">
        <f>IF(B413="","",TEXT(AY413,"00")&amp;"|"&amp;B413&amp;"|"&amp;TEXT(AT413,"yyyymmdd"))</f>
        <v/>
      </c>
      <c r="BB413" s="93" t="str">
        <f>IF(B413="","",TEXT(AZ413,"00")&amp;"|"&amp;B413&amp;"|"&amp;TEXT(AV413,"yyyymmdd"))</f>
        <v/>
      </c>
      <c r="BC413" s="93">
        <f>IF(OR(AQ413="YES",AQ413="Yes",AQ413="Y",AQ413=1),1,0)</f>
        <v>0</v>
      </c>
    </row>
    <row r="414" spans="1:55" ht="15" customHeight="1">
      <c r="A414" s="92"/>
      <c r="B414" s="93"/>
      <c r="C414" s="94"/>
      <c r="D414" s="95"/>
      <c r="E414" s="95"/>
      <c r="F414" s="93"/>
      <c r="G414" s="93"/>
      <c r="H414" s="93"/>
      <c r="I414" s="13"/>
      <c r="J414" s="93"/>
      <c r="K414" s="13"/>
      <c r="L414" s="93"/>
      <c r="M414" s="13"/>
      <c r="N414" s="93"/>
      <c r="O414" s="13"/>
      <c r="P414" s="93"/>
      <c r="Q414" s="21"/>
      <c r="R414" s="93"/>
      <c r="S414" s="21"/>
      <c r="T414" s="93"/>
      <c r="U414" s="13"/>
      <c r="V414" s="93"/>
      <c r="W414" s="13"/>
      <c r="X414" s="93"/>
      <c r="Y414" s="13"/>
      <c r="Z414" s="93"/>
      <c r="AA414" s="13"/>
      <c r="AB414" s="93"/>
      <c r="AC414" s="13"/>
      <c r="AD414" s="93"/>
      <c r="AE414" s="13"/>
      <c r="AF414" s="93"/>
      <c r="AG414" s="13"/>
      <c r="AH414" s="93"/>
      <c r="AI414" s="13"/>
      <c r="AJ414" s="93"/>
      <c r="AK414" s="13"/>
      <c r="AL414" s="93"/>
      <c r="AM414" s="13"/>
      <c r="AN414" s="93"/>
      <c r="AO414" s="13"/>
      <c r="AP414" s="93"/>
      <c r="AQ414" s="13"/>
      <c r="AR414" s="93"/>
      <c r="AS414" s="20">
        <f>SUM(H414,J414,L414,N414,P414,R414,T414,V414,X414,Z414,AB414,AD414,AF414,AH414,AJ414,AL414,AN414)</f>
        <v>0</v>
      </c>
      <c r="AT414" s="94" t="str">
        <f>IF(C414="","",DATE(YEAR(C414),MONTH(C414),1))</f>
        <v/>
      </c>
      <c r="AU414" s="93" t="str">
        <f>IF(AT414="","",TEXT(AT414,"mmmm yyyy"))</f>
        <v/>
      </c>
      <c r="AV414" s="94" t="str">
        <f>IF(C414="","",C414-WEEKDAY(C414,2)+1)</f>
        <v/>
      </c>
      <c r="AW414" s="94" t="str">
        <f>IF(AV414="","",AV414+6)</f>
        <v/>
      </c>
      <c r="AX414" s="93" t="str">
        <f>IF(AV414="","",TEXT(AV414,"dd/mm/yyyy")&amp;" - "&amp;TEXT(AW414,"dd/mm/yyyy"))</f>
        <v/>
      </c>
      <c r="AY414" s="93" t="str">
        <f>IF(B414="","",COUNTIFS($B$5:B414,B414,$AT$5:AT414,AT414))</f>
        <v/>
      </c>
      <c r="AZ414" s="93" t="str">
        <f>IF(B414="","",COUNTIFS($B$5:B414,B414,$AV$5:AV414,AV414))</f>
        <v/>
      </c>
      <c r="BA414" s="93" t="str">
        <f>IF(B414="","",TEXT(AY414,"00")&amp;"|"&amp;B414&amp;"|"&amp;TEXT(AT414,"yyyymmdd"))</f>
        <v/>
      </c>
      <c r="BB414" s="93" t="str">
        <f>IF(B414="","",TEXT(AZ414,"00")&amp;"|"&amp;B414&amp;"|"&amp;TEXT(AV414,"yyyymmdd"))</f>
        <v/>
      </c>
      <c r="BC414" s="93">
        <f>IF(OR(AQ414="YES",AQ414="Yes",AQ414="Y",AQ414=1),1,0)</f>
        <v>0</v>
      </c>
    </row>
    <row r="415" spans="1:55" ht="15" customHeight="1">
      <c r="A415" s="92"/>
      <c r="B415" s="93"/>
      <c r="C415" s="94"/>
      <c r="D415" s="95"/>
      <c r="E415" s="95"/>
      <c r="F415" s="93"/>
      <c r="G415" s="93"/>
      <c r="H415" s="93"/>
      <c r="I415" s="13"/>
      <c r="J415" s="93"/>
      <c r="K415" s="13"/>
      <c r="L415" s="93"/>
      <c r="M415" s="13"/>
      <c r="N415" s="93"/>
      <c r="O415" s="13"/>
      <c r="P415" s="93"/>
      <c r="Q415" s="21"/>
      <c r="R415" s="93"/>
      <c r="S415" s="21"/>
      <c r="T415" s="93"/>
      <c r="U415" s="13"/>
      <c r="V415" s="93"/>
      <c r="W415" s="13"/>
      <c r="X415" s="93"/>
      <c r="Y415" s="13"/>
      <c r="Z415" s="93"/>
      <c r="AA415" s="13"/>
      <c r="AB415" s="93"/>
      <c r="AC415" s="13"/>
      <c r="AD415" s="93"/>
      <c r="AE415" s="13"/>
      <c r="AF415" s="93"/>
      <c r="AG415" s="13"/>
      <c r="AH415" s="93"/>
      <c r="AI415" s="13"/>
      <c r="AJ415" s="93"/>
      <c r="AK415" s="13"/>
      <c r="AL415" s="93"/>
      <c r="AM415" s="13"/>
      <c r="AN415" s="93"/>
      <c r="AO415" s="13"/>
      <c r="AP415" s="93"/>
      <c r="AQ415" s="13"/>
      <c r="AR415" s="93"/>
      <c r="AS415" s="20">
        <f>SUM(H415,J415,L415,N415,P415,R415,T415,V415,X415,Z415,AB415,AD415,AF415,AH415,AJ415,AL415,AN415)</f>
        <v>0</v>
      </c>
      <c r="AT415" s="94" t="str">
        <f>IF(C415="","",DATE(YEAR(C415),MONTH(C415),1))</f>
        <v/>
      </c>
      <c r="AU415" s="93" t="str">
        <f>IF(AT415="","",TEXT(AT415,"mmmm yyyy"))</f>
        <v/>
      </c>
      <c r="AV415" s="94" t="str">
        <f>IF(C415="","",C415-WEEKDAY(C415,2)+1)</f>
        <v/>
      </c>
      <c r="AW415" s="94" t="str">
        <f>IF(AV415="","",AV415+6)</f>
        <v/>
      </c>
      <c r="AX415" s="93" t="str">
        <f>IF(AV415="","",TEXT(AV415,"dd/mm/yyyy")&amp;" - "&amp;TEXT(AW415,"dd/mm/yyyy"))</f>
        <v/>
      </c>
      <c r="AY415" s="93" t="str">
        <f>IF(B415="","",COUNTIFS($B$5:B415,B415,$AT$5:AT415,AT415))</f>
        <v/>
      </c>
      <c r="AZ415" s="93" t="str">
        <f>IF(B415="","",COUNTIFS($B$5:B415,B415,$AV$5:AV415,AV415))</f>
        <v/>
      </c>
      <c r="BA415" s="93" t="str">
        <f>IF(B415="","",TEXT(AY415,"00")&amp;"|"&amp;B415&amp;"|"&amp;TEXT(AT415,"yyyymmdd"))</f>
        <v/>
      </c>
      <c r="BB415" s="93" t="str">
        <f>IF(B415="","",TEXT(AZ415,"00")&amp;"|"&amp;B415&amp;"|"&amp;TEXT(AV415,"yyyymmdd"))</f>
        <v/>
      </c>
      <c r="BC415" s="93">
        <f>IF(OR(AQ415="YES",AQ415="Yes",AQ415="Y",AQ415=1),1,0)</f>
        <v>0</v>
      </c>
    </row>
    <row r="416" spans="1:55" ht="15" customHeight="1">
      <c r="A416" s="92"/>
      <c r="B416" s="93"/>
      <c r="C416" s="94"/>
      <c r="D416" s="95"/>
      <c r="E416" s="95"/>
      <c r="F416" s="93"/>
      <c r="G416" s="93"/>
      <c r="H416" s="93"/>
      <c r="I416" s="13"/>
      <c r="J416" s="93"/>
      <c r="K416" s="13"/>
      <c r="L416" s="93"/>
      <c r="M416" s="13"/>
      <c r="N416" s="93"/>
      <c r="O416" s="13"/>
      <c r="P416" s="93"/>
      <c r="Q416" s="21"/>
      <c r="R416" s="93"/>
      <c r="S416" s="21"/>
      <c r="T416" s="93"/>
      <c r="U416" s="13"/>
      <c r="V416" s="93"/>
      <c r="W416" s="13"/>
      <c r="X416" s="93"/>
      <c r="Y416" s="13"/>
      <c r="Z416" s="93"/>
      <c r="AA416" s="13"/>
      <c r="AB416" s="93"/>
      <c r="AC416" s="13"/>
      <c r="AD416" s="93"/>
      <c r="AE416" s="13"/>
      <c r="AF416" s="93"/>
      <c r="AG416" s="13"/>
      <c r="AH416" s="93"/>
      <c r="AI416" s="13"/>
      <c r="AJ416" s="93"/>
      <c r="AK416" s="13"/>
      <c r="AL416" s="93"/>
      <c r="AM416" s="13"/>
      <c r="AN416" s="93"/>
      <c r="AO416" s="13"/>
      <c r="AP416" s="93"/>
      <c r="AQ416" s="13"/>
      <c r="AR416" s="93"/>
      <c r="AS416" s="20">
        <f>SUM(H416,J416,L416,N416,P416,R416,T416,V416,X416,Z416,AB416,AD416,AF416,AH416,AJ416,AL416,AN416)</f>
        <v>0</v>
      </c>
      <c r="AT416" s="94" t="str">
        <f>IF(C416="","",DATE(YEAR(C416),MONTH(C416),1))</f>
        <v/>
      </c>
      <c r="AU416" s="93" t="str">
        <f>IF(AT416="","",TEXT(AT416,"mmmm yyyy"))</f>
        <v/>
      </c>
      <c r="AV416" s="94" t="str">
        <f>IF(C416="","",C416-WEEKDAY(C416,2)+1)</f>
        <v/>
      </c>
      <c r="AW416" s="94" t="str">
        <f>IF(AV416="","",AV416+6)</f>
        <v/>
      </c>
      <c r="AX416" s="93" t="str">
        <f>IF(AV416="","",TEXT(AV416,"dd/mm/yyyy")&amp;" - "&amp;TEXT(AW416,"dd/mm/yyyy"))</f>
        <v/>
      </c>
      <c r="AY416" s="93" t="str">
        <f>IF(B416="","",COUNTIFS($B$5:B416,B416,$AT$5:AT416,AT416))</f>
        <v/>
      </c>
      <c r="AZ416" s="93" t="str">
        <f>IF(B416="","",COUNTIFS($B$5:B416,B416,$AV$5:AV416,AV416))</f>
        <v/>
      </c>
      <c r="BA416" s="93" t="str">
        <f>IF(B416="","",TEXT(AY416,"00")&amp;"|"&amp;B416&amp;"|"&amp;TEXT(AT416,"yyyymmdd"))</f>
        <v/>
      </c>
      <c r="BB416" s="93" t="str">
        <f>IF(B416="","",TEXT(AZ416,"00")&amp;"|"&amp;B416&amp;"|"&amp;TEXT(AV416,"yyyymmdd"))</f>
        <v/>
      </c>
      <c r="BC416" s="93">
        <f>IF(OR(AQ416="YES",AQ416="Yes",AQ416="Y",AQ416=1),1,0)</f>
        <v>0</v>
      </c>
    </row>
    <row r="417" spans="1:55" ht="15" customHeight="1">
      <c r="A417" s="92"/>
      <c r="B417" s="93"/>
      <c r="C417" s="94"/>
      <c r="D417" s="95"/>
      <c r="E417" s="95"/>
      <c r="F417" s="93"/>
      <c r="G417" s="93"/>
      <c r="H417" s="93"/>
      <c r="I417" s="13"/>
      <c r="J417" s="93"/>
      <c r="K417" s="13"/>
      <c r="L417" s="93"/>
      <c r="M417" s="13"/>
      <c r="N417" s="93"/>
      <c r="O417" s="13"/>
      <c r="P417" s="93"/>
      <c r="Q417" s="21"/>
      <c r="R417" s="93"/>
      <c r="S417" s="21"/>
      <c r="T417" s="93"/>
      <c r="U417" s="13"/>
      <c r="V417" s="93"/>
      <c r="W417" s="13"/>
      <c r="X417" s="93"/>
      <c r="Y417" s="13"/>
      <c r="Z417" s="93"/>
      <c r="AA417" s="13"/>
      <c r="AB417" s="93"/>
      <c r="AC417" s="13"/>
      <c r="AD417" s="93"/>
      <c r="AE417" s="13"/>
      <c r="AF417" s="93"/>
      <c r="AG417" s="13"/>
      <c r="AH417" s="93"/>
      <c r="AI417" s="13"/>
      <c r="AJ417" s="93"/>
      <c r="AK417" s="13"/>
      <c r="AL417" s="93"/>
      <c r="AM417" s="13"/>
      <c r="AN417" s="93"/>
      <c r="AO417" s="13"/>
      <c r="AP417" s="93"/>
      <c r="AQ417" s="13"/>
      <c r="AR417" s="93"/>
      <c r="AS417" s="20">
        <f>SUM(H417,J417,L417,N417,P417,R417,T417,V417,X417,Z417,AB417,AD417,AF417,AH417,AJ417,AL417,AN417)</f>
        <v>0</v>
      </c>
      <c r="AT417" s="94" t="str">
        <f>IF(C417="","",DATE(YEAR(C417),MONTH(C417),1))</f>
        <v/>
      </c>
      <c r="AU417" s="93" t="str">
        <f>IF(AT417="","",TEXT(AT417,"mmmm yyyy"))</f>
        <v/>
      </c>
      <c r="AV417" s="94" t="str">
        <f>IF(C417="","",C417-WEEKDAY(C417,2)+1)</f>
        <v/>
      </c>
      <c r="AW417" s="94" t="str">
        <f>IF(AV417="","",AV417+6)</f>
        <v/>
      </c>
      <c r="AX417" s="93" t="str">
        <f>IF(AV417="","",TEXT(AV417,"dd/mm/yyyy")&amp;" - "&amp;TEXT(AW417,"dd/mm/yyyy"))</f>
        <v/>
      </c>
      <c r="AY417" s="93" t="str">
        <f>IF(B417="","",COUNTIFS($B$5:B417,B417,$AT$5:AT417,AT417))</f>
        <v/>
      </c>
      <c r="AZ417" s="93" t="str">
        <f>IF(B417="","",COUNTIFS($B$5:B417,B417,$AV$5:AV417,AV417))</f>
        <v/>
      </c>
      <c r="BA417" s="93" t="str">
        <f>IF(B417="","",TEXT(AY417,"00")&amp;"|"&amp;B417&amp;"|"&amp;TEXT(AT417,"yyyymmdd"))</f>
        <v/>
      </c>
      <c r="BB417" s="93" t="str">
        <f>IF(B417="","",TEXT(AZ417,"00")&amp;"|"&amp;B417&amp;"|"&amp;TEXT(AV417,"yyyymmdd"))</f>
        <v/>
      </c>
      <c r="BC417" s="93">
        <f>IF(OR(AQ417="YES",AQ417="Yes",AQ417="Y",AQ417=1),1,0)</f>
        <v>0</v>
      </c>
    </row>
    <row r="418" spans="1:55" ht="15" customHeight="1">
      <c r="A418" s="92"/>
      <c r="B418" s="93"/>
      <c r="C418" s="94"/>
      <c r="D418" s="95"/>
      <c r="E418" s="95"/>
      <c r="F418" s="93"/>
      <c r="G418" s="93"/>
      <c r="H418" s="93"/>
      <c r="I418" s="13"/>
      <c r="J418" s="93"/>
      <c r="K418" s="13"/>
      <c r="L418" s="93"/>
      <c r="M418" s="13"/>
      <c r="N418" s="93"/>
      <c r="O418" s="13"/>
      <c r="P418" s="93"/>
      <c r="Q418" s="21"/>
      <c r="R418" s="93"/>
      <c r="S418" s="21"/>
      <c r="T418" s="93"/>
      <c r="U418" s="13"/>
      <c r="V418" s="93"/>
      <c r="W418" s="13"/>
      <c r="X418" s="93"/>
      <c r="Y418" s="13"/>
      <c r="Z418" s="93"/>
      <c r="AA418" s="13"/>
      <c r="AB418" s="93"/>
      <c r="AC418" s="13"/>
      <c r="AD418" s="93"/>
      <c r="AE418" s="13"/>
      <c r="AF418" s="93"/>
      <c r="AG418" s="13"/>
      <c r="AH418" s="93"/>
      <c r="AI418" s="13"/>
      <c r="AJ418" s="93"/>
      <c r="AK418" s="13"/>
      <c r="AL418" s="93"/>
      <c r="AM418" s="13"/>
      <c r="AN418" s="93"/>
      <c r="AO418" s="13"/>
      <c r="AP418" s="93"/>
      <c r="AQ418" s="13"/>
      <c r="AR418" s="93"/>
      <c r="AS418" s="20">
        <f>SUM(H418,J418,L418,N418,P418,R418,T418,V418,X418,Z418,AB418,AD418,AF418,AH418,AJ418,AL418,AN418)</f>
        <v>0</v>
      </c>
      <c r="AT418" s="94" t="str">
        <f>IF(C418="","",DATE(YEAR(C418),MONTH(C418),1))</f>
        <v/>
      </c>
      <c r="AU418" s="93" t="str">
        <f>IF(AT418="","",TEXT(AT418,"mmmm yyyy"))</f>
        <v/>
      </c>
      <c r="AV418" s="94" t="str">
        <f>IF(C418="","",C418-WEEKDAY(C418,2)+1)</f>
        <v/>
      </c>
      <c r="AW418" s="94" t="str">
        <f>IF(AV418="","",AV418+6)</f>
        <v/>
      </c>
      <c r="AX418" s="93" t="str">
        <f>IF(AV418="","",TEXT(AV418,"dd/mm/yyyy")&amp;" - "&amp;TEXT(AW418,"dd/mm/yyyy"))</f>
        <v/>
      </c>
      <c r="AY418" s="93" t="str">
        <f>IF(B418="","",COUNTIFS($B$5:B418,B418,$AT$5:AT418,AT418))</f>
        <v/>
      </c>
      <c r="AZ418" s="93" t="str">
        <f>IF(B418="","",COUNTIFS($B$5:B418,B418,$AV$5:AV418,AV418))</f>
        <v/>
      </c>
      <c r="BA418" s="93" t="str">
        <f>IF(B418="","",TEXT(AY418,"00")&amp;"|"&amp;B418&amp;"|"&amp;TEXT(AT418,"yyyymmdd"))</f>
        <v/>
      </c>
      <c r="BB418" s="93" t="str">
        <f>IF(B418="","",TEXT(AZ418,"00")&amp;"|"&amp;B418&amp;"|"&amp;TEXT(AV418,"yyyymmdd"))</f>
        <v/>
      </c>
      <c r="BC418" s="93">
        <f>IF(OR(AQ418="YES",AQ418="Yes",AQ418="Y",AQ418=1),1,0)</f>
        <v>0</v>
      </c>
    </row>
    <row r="419" spans="1:55" ht="15" customHeight="1">
      <c r="A419" s="92"/>
      <c r="B419" s="93"/>
      <c r="C419" s="94"/>
      <c r="D419" s="95"/>
      <c r="E419" s="95"/>
      <c r="F419" s="93"/>
      <c r="G419" s="93"/>
      <c r="H419" s="93"/>
      <c r="I419" s="13"/>
      <c r="J419" s="93"/>
      <c r="K419" s="13"/>
      <c r="L419" s="93"/>
      <c r="M419" s="13"/>
      <c r="N419" s="93"/>
      <c r="O419" s="13"/>
      <c r="P419" s="93"/>
      <c r="Q419" s="21"/>
      <c r="R419" s="93"/>
      <c r="S419" s="21"/>
      <c r="T419" s="93"/>
      <c r="U419" s="13"/>
      <c r="V419" s="93"/>
      <c r="W419" s="13"/>
      <c r="X419" s="93"/>
      <c r="Y419" s="13"/>
      <c r="Z419" s="93"/>
      <c r="AA419" s="13"/>
      <c r="AB419" s="93"/>
      <c r="AC419" s="13"/>
      <c r="AD419" s="93"/>
      <c r="AE419" s="13"/>
      <c r="AF419" s="93"/>
      <c r="AG419" s="13"/>
      <c r="AH419" s="93"/>
      <c r="AI419" s="13"/>
      <c r="AJ419" s="93"/>
      <c r="AK419" s="13"/>
      <c r="AL419" s="93"/>
      <c r="AM419" s="13"/>
      <c r="AN419" s="93"/>
      <c r="AO419" s="13"/>
      <c r="AP419" s="93"/>
      <c r="AQ419" s="13"/>
      <c r="AR419" s="93"/>
      <c r="AS419" s="20">
        <f>SUM(H419,J419,L419,N419,P419,R419,T419,V419,X419,Z419,AB419,AD419,AF419,AH419,AJ419,AL419,AN419)</f>
        <v>0</v>
      </c>
      <c r="AT419" s="94" t="str">
        <f>IF(C419="","",DATE(YEAR(C419),MONTH(C419),1))</f>
        <v/>
      </c>
      <c r="AU419" s="93" t="str">
        <f>IF(AT419="","",TEXT(AT419,"mmmm yyyy"))</f>
        <v/>
      </c>
      <c r="AV419" s="94" t="str">
        <f>IF(C419="","",C419-WEEKDAY(C419,2)+1)</f>
        <v/>
      </c>
      <c r="AW419" s="94" t="str">
        <f>IF(AV419="","",AV419+6)</f>
        <v/>
      </c>
      <c r="AX419" s="93" t="str">
        <f>IF(AV419="","",TEXT(AV419,"dd/mm/yyyy")&amp;" - "&amp;TEXT(AW419,"dd/mm/yyyy"))</f>
        <v/>
      </c>
      <c r="AY419" s="93" t="str">
        <f>IF(B419="","",COUNTIFS($B$5:B419,B419,$AT$5:AT419,AT419))</f>
        <v/>
      </c>
      <c r="AZ419" s="93" t="str">
        <f>IF(B419="","",COUNTIFS($B$5:B419,B419,$AV$5:AV419,AV419))</f>
        <v/>
      </c>
      <c r="BA419" s="93" t="str">
        <f>IF(B419="","",TEXT(AY419,"00")&amp;"|"&amp;B419&amp;"|"&amp;TEXT(AT419,"yyyymmdd"))</f>
        <v/>
      </c>
      <c r="BB419" s="93" t="str">
        <f>IF(B419="","",TEXT(AZ419,"00")&amp;"|"&amp;B419&amp;"|"&amp;TEXT(AV419,"yyyymmdd"))</f>
        <v/>
      </c>
      <c r="BC419" s="93">
        <f>IF(OR(AQ419="YES",AQ419="Yes",AQ419="Y",AQ419=1),1,0)</f>
        <v>0</v>
      </c>
    </row>
    <row r="420" spans="1:55" ht="15" customHeight="1">
      <c r="A420" s="92"/>
      <c r="B420" s="93"/>
      <c r="C420" s="94"/>
      <c r="D420" s="95"/>
      <c r="E420" s="95"/>
      <c r="F420" s="93"/>
      <c r="G420" s="93"/>
      <c r="H420" s="93"/>
      <c r="I420" s="13"/>
      <c r="J420" s="93"/>
      <c r="K420" s="13"/>
      <c r="L420" s="93"/>
      <c r="M420" s="13"/>
      <c r="N420" s="93"/>
      <c r="O420" s="13"/>
      <c r="P420" s="93"/>
      <c r="Q420" s="21"/>
      <c r="R420" s="93"/>
      <c r="S420" s="21"/>
      <c r="T420" s="93"/>
      <c r="U420" s="13"/>
      <c r="V420" s="93"/>
      <c r="W420" s="13"/>
      <c r="X420" s="93"/>
      <c r="Y420" s="13"/>
      <c r="Z420" s="93"/>
      <c r="AA420" s="13"/>
      <c r="AB420" s="93"/>
      <c r="AC420" s="13"/>
      <c r="AD420" s="93"/>
      <c r="AE420" s="13"/>
      <c r="AF420" s="93"/>
      <c r="AG420" s="13"/>
      <c r="AH420" s="93"/>
      <c r="AI420" s="13"/>
      <c r="AJ420" s="93"/>
      <c r="AK420" s="13"/>
      <c r="AL420" s="93"/>
      <c r="AM420" s="13"/>
      <c r="AN420" s="93"/>
      <c r="AO420" s="13"/>
      <c r="AP420" s="93"/>
      <c r="AQ420" s="13"/>
      <c r="AR420" s="93"/>
      <c r="AS420" s="20">
        <f>SUM(H420,J420,L420,N420,P420,R420,T420,V420,X420,Z420,AB420,AD420,AF420,AH420,AJ420,AL420,AN420)</f>
        <v>0</v>
      </c>
      <c r="AT420" s="94" t="str">
        <f>IF(C420="","",DATE(YEAR(C420),MONTH(C420),1))</f>
        <v/>
      </c>
      <c r="AU420" s="93" t="str">
        <f>IF(AT420="","",TEXT(AT420,"mmmm yyyy"))</f>
        <v/>
      </c>
      <c r="AV420" s="94" t="str">
        <f>IF(C420="","",C420-WEEKDAY(C420,2)+1)</f>
        <v/>
      </c>
      <c r="AW420" s="94" t="str">
        <f>IF(AV420="","",AV420+6)</f>
        <v/>
      </c>
      <c r="AX420" s="93" t="str">
        <f>IF(AV420="","",TEXT(AV420,"dd/mm/yyyy")&amp;" - "&amp;TEXT(AW420,"dd/mm/yyyy"))</f>
        <v/>
      </c>
      <c r="AY420" s="93" t="str">
        <f>IF(B420="","",COUNTIFS($B$5:B420,B420,$AT$5:AT420,AT420))</f>
        <v/>
      </c>
      <c r="AZ420" s="93" t="str">
        <f>IF(B420="","",COUNTIFS($B$5:B420,B420,$AV$5:AV420,AV420))</f>
        <v/>
      </c>
      <c r="BA420" s="93" t="str">
        <f>IF(B420="","",TEXT(AY420,"00")&amp;"|"&amp;B420&amp;"|"&amp;TEXT(AT420,"yyyymmdd"))</f>
        <v/>
      </c>
      <c r="BB420" s="93" t="str">
        <f>IF(B420="","",TEXT(AZ420,"00")&amp;"|"&amp;B420&amp;"|"&amp;TEXT(AV420,"yyyymmdd"))</f>
        <v/>
      </c>
      <c r="BC420" s="93">
        <f>IF(OR(AQ420="YES",AQ420="Yes",AQ420="Y",AQ420=1),1,0)</f>
        <v>0</v>
      </c>
    </row>
    <row r="421" spans="1:55" ht="15" customHeight="1">
      <c r="A421" s="92"/>
      <c r="B421" s="93"/>
      <c r="C421" s="94"/>
      <c r="D421" s="95"/>
      <c r="E421" s="95"/>
      <c r="F421" s="93"/>
      <c r="G421" s="93"/>
      <c r="H421" s="93"/>
      <c r="I421" s="13"/>
      <c r="J421" s="93"/>
      <c r="K421" s="13"/>
      <c r="L421" s="93"/>
      <c r="M421" s="13"/>
      <c r="N421" s="93"/>
      <c r="O421" s="13"/>
      <c r="P421" s="93"/>
      <c r="Q421" s="21"/>
      <c r="R421" s="93"/>
      <c r="S421" s="21"/>
      <c r="T421" s="93"/>
      <c r="U421" s="13"/>
      <c r="V421" s="93"/>
      <c r="W421" s="13"/>
      <c r="X421" s="93"/>
      <c r="Y421" s="13"/>
      <c r="Z421" s="93"/>
      <c r="AA421" s="13"/>
      <c r="AB421" s="93"/>
      <c r="AC421" s="13"/>
      <c r="AD421" s="93"/>
      <c r="AE421" s="13"/>
      <c r="AF421" s="93"/>
      <c r="AG421" s="13"/>
      <c r="AH421" s="93"/>
      <c r="AI421" s="13"/>
      <c r="AJ421" s="93"/>
      <c r="AK421" s="13"/>
      <c r="AL421" s="93"/>
      <c r="AM421" s="13"/>
      <c r="AN421" s="93"/>
      <c r="AO421" s="13"/>
      <c r="AP421" s="93"/>
      <c r="AQ421" s="13"/>
      <c r="AR421" s="93"/>
      <c r="AS421" s="20">
        <f>SUM(H421,J421,L421,N421,P421,R421,T421,V421,X421,Z421,AB421,AD421,AF421,AH421,AJ421,AL421,AN421)</f>
        <v>0</v>
      </c>
      <c r="AT421" s="94" t="str">
        <f>IF(C421="","",DATE(YEAR(C421),MONTH(C421),1))</f>
        <v/>
      </c>
      <c r="AU421" s="93" t="str">
        <f>IF(AT421="","",TEXT(AT421,"mmmm yyyy"))</f>
        <v/>
      </c>
      <c r="AV421" s="94" t="str">
        <f>IF(C421="","",C421-WEEKDAY(C421,2)+1)</f>
        <v/>
      </c>
      <c r="AW421" s="94" t="str">
        <f>IF(AV421="","",AV421+6)</f>
        <v/>
      </c>
      <c r="AX421" s="93" t="str">
        <f>IF(AV421="","",TEXT(AV421,"dd/mm/yyyy")&amp;" - "&amp;TEXT(AW421,"dd/mm/yyyy"))</f>
        <v/>
      </c>
      <c r="AY421" s="93" t="str">
        <f>IF(B421="","",COUNTIFS($B$5:B421,B421,$AT$5:AT421,AT421))</f>
        <v/>
      </c>
      <c r="AZ421" s="93" t="str">
        <f>IF(B421="","",COUNTIFS($B$5:B421,B421,$AV$5:AV421,AV421))</f>
        <v/>
      </c>
      <c r="BA421" s="93" t="str">
        <f>IF(B421="","",TEXT(AY421,"00")&amp;"|"&amp;B421&amp;"|"&amp;TEXT(AT421,"yyyymmdd"))</f>
        <v/>
      </c>
      <c r="BB421" s="93" t="str">
        <f>IF(B421="","",TEXT(AZ421,"00")&amp;"|"&amp;B421&amp;"|"&amp;TEXT(AV421,"yyyymmdd"))</f>
        <v/>
      </c>
      <c r="BC421" s="93">
        <f>IF(OR(AQ421="YES",AQ421="Yes",AQ421="Y",AQ421=1),1,0)</f>
        <v>0</v>
      </c>
    </row>
    <row r="422" spans="1:55" ht="15" customHeight="1">
      <c r="A422" s="92"/>
      <c r="B422" s="93"/>
      <c r="C422" s="94"/>
      <c r="D422" s="95"/>
      <c r="E422" s="95"/>
      <c r="F422" s="93"/>
      <c r="G422" s="93"/>
      <c r="H422" s="93"/>
      <c r="I422" s="13"/>
      <c r="J422" s="93"/>
      <c r="K422" s="13"/>
      <c r="L422" s="93"/>
      <c r="M422" s="13"/>
      <c r="N422" s="93"/>
      <c r="O422" s="13"/>
      <c r="P422" s="93"/>
      <c r="Q422" s="21"/>
      <c r="R422" s="93"/>
      <c r="S422" s="21"/>
      <c r="T422" s="93"/>
      <c r="U422" s="13"/>
      <c r="V422" s="93"/>
      <c r="W422" s="13"/>
      <c r="X422" s="93"/>
      <c r="Y422" s="13"/>
      <c r="Z422" s="93"/>
      <c r="AA422" s="13"/>
      <c r="AB422" s="93"/>
      <c r="AC422" s="13"/>
      <c r="AD422" s="93"/>
      <c r="AE422" s="13"/>
      <c r="AF422" s="93"/>
      <c r="AG422" s="13"/>
      <c r="AH422" s="93"/>
      <c r="AI422" s="13"/>
      <c r="AJ422" s="93"/>
      <c r="AK422" s="13"/>
      <c r="AL422" s="93"/>
      <c r="AM422" s="13"/>
      <c r="AN422" s="93"/>
      <c r="AO422" s="13"/>
      <c r="AP422" s="93"/>
      <c r="AQ422" s="13"/>
      <c r="AR422" s="93"/>
      <c r="AS422" s="20">
        <f>SUM(H422,J422,L422,N422,P422,R422,T422,V422,X422,Z422,AB422,AD422,AF422,AH422,AJ422,AL422,AN422)</f>
        <v>0</v>
      </c>
      <c r="AT422" s="94" t="str">
        <f>IF(C422="","",DATE(YEAR(C422),MONTH(C422),1))</f>
        <v/>
      </c>
      <c r="AU422" s="93" t="str">
        <f>IF(AT422="","",TEXT(AT422,"mmmm yyyy"))</f>
        <v/>
      </c>
      <c r="AV422" s="94" t="str">
        <f>IF(C422="","",C422-WEEKDAY(C422,2)+1)</f>
        <v/>
      </c>
      <c r="AW422" s="94" t="str">
        <f>IF(AV422="","",AV422+6)</f>
        <v/>
      </c>
      <c r="AX422" s="93" t="str">
        <f>IF(AV422="","",TEXT(AV422,"dd/mm/yyyy")&amp;" - "&amp;TEXT(AW422,"dd/mm/yyyy"))</f>
        <v/>
      </c>
      <c r="AY422" s="93" t="str">
        <f>IF(B422="","",COUNTIFS($B$5:B422,B422,$AT$5:AT422,AT422))</f>
        <v/>
      </c>
      <c r="AZ422" s="93" t="str">
        <f>IF(B422="","",COUNTIFS($B$5:B422,B422,$AV$5:AV422,AV422))</f>
        <v/>
      </c>
      <c r="BA422" s="93" t="str">
        <f>IF(B422="","",TEXT(AY422,"00")&amp;"|"&amp;B422&amp;"|"&amp;TEXT(AT422,"yyyymmdd"))</f>
        <v/>
      </c>
      <c r="BB422" s="93" t="str">
        <f>IF(B422="","",TEXT(AZ422,"00")&amp;"|"&amp;B422&amp;"|"&amp;TEXT(AV422,"yyyymmdd"))</f>
        <v/>
      </c>
      <c r="BC422" s="93">
        <f>IF(OR(AQ422="YES",AQ422="Yes",AQ422="Y",AQ422=1),1,0)</f>
        <v>0</v>
      </c>
    </row>
    <row r="423" spans="1:55" ht="15" customHeight="1">
      <c r="A423" s="92"/>
      <c r="B423" s="93"/>
      <c r="C423" s="94"/>
      <c r="D423" s="95"/>
      <c r="E423" s="95"/>
      <c r="F423" s="93"/>
      <c r="G423" s="93"/>
      <c r="H423" s="93"/>
      <c r="I423" s="13"/>
      <c r="J423" s="93"/>
      <c r="K423" s="13"/>
      <c r="L423" s="93"/>
      <c r="M423" s="13"/>
      <c r="N423" s="93"/>
      <c r="O423" s="13"/>
      <c r="P423" s="93"/>
      <c r="Q423" s="21"/>
      <c r="R423" s="93"/>
      <c r="S423" s="21"/>
      <c r="T423" s="93"/>
      <c r="U423" s="13"/>
      <c r="V423" s="93"/>
      <c r="W423" s="13"/>
      <c r="X423" s="93"/>
      <c r="Y423" s="13"/>
      <c r="Z423" s="93"/>
      <c r="AA423" s="13"/>
      <c r="AB423" s="93"/>
      <c r="AC423" s="13"/>
      <c r="AD423" s="93"/>
      <c r="AE423" s="13"/>
      <c r="AF423" s="93"/>
      <c r="AG423" s="13"/>
      <c r="AH423" s="93"/>
      <c r="AI423" s="13"/>
      <c r="AJ423" s="93"/>
      <c r="AK423" s="13"/>
      <c r="AL423" s="93"/>
      <c r="AM423" s="13"/>
      <c r="AN423" s="93"/>
      <c r="AO423" s="13"/>
      <c r="AP423" s="93"/>
      <c r="AQ423" s="13"/>
      <c r="AR423" s="93"/>
      <c r="AS423" s="20">
        <f>SUM(H423,J423,L423,N423,P423,R423,T423,V423,X423,Z423,AB423,AD423,AF423,AH423,AJ423,AL423,AN423)</f>
        <v>0</v>
      </c>
      <c r="AT423" s="94" t="str">
        <f>IF(C423="","",DATE(YEAR(C423),MONTH(C423),1))</f>
        <v/>
      </c>
      <c r="AU423" s="93" t="str">
        <f>IF(AT423="","",TEXT(AT423,"mmmm yyyy"))</f>
        <v/>
      </c>
      <c r="AV423" s="94" t="str">
        <f>IF(C423="","",C423-WEEKDAY(C423,2)+1)</f>
        <v/>
      </c>
      <c r="AW423" s="94" t="str">
        <f>IF(AV423="","",AV423+6)</f>
        <v/>
      </c>
      <c r="AX423" s="93" t="str">
        <f>IF(AV423="","",TEXT(AV423,"dd/mm/yyyy")&amp;" - "&amp;TEXT(AW423,"dd/mm/yyyy"))</f>
        <v/>
      </c>
      <c r="AY423" s="93" t="str">
        <f>IF(B423="","",COUNTIFS($B$5:B423,B423,$AT$5:AT423,AT423))</f>
        <v/>
      </c>
      <c r="AZ423" s="93" t="str">
        <f>IF(B423="","",COUNTIFS($B$5:B423,B423,$AV$5:AV423,AV423))</f>
        <v/>
      </c>
      <c r="BA423" s="93" t="str">
        <f>IF(B423="","",TEXT(AY423,"00")&amp;"|"&amp;B423&amp;"|"&amp;TEXT(AT423,"yyyymmdd"))</f>
        <v/>
      </c>
      <c r="BB423" s="93" t="str">
        <f>IF(B423="","",TEXT(AZ423,"00")&amp;"|"&amp;B423&amp;"|"&amp;TEXT(AV423,"yyyymmdd"))</f>
        <v/>
      </c>
      <c r="BC423" s="93">
        <f>IF(OR(AQ423="YES",AQ423="Yes",AQ423="Y",AQ423=1),1,0)</f>
        <v>0</v>
      </c>
    </row>
    <row r="424" spans="1:55" ht="15" customHeight="1">
      <c r="A424" s="92"/>
      <c r="B424" s="93"/>
      <c r="C424" s="94"/>
      <c r="D424" s="95"/>
      <c r="E424" s="95"/>
      <c r="F424" s="93"/>
      <c r="G424" s="93"/>
      <c r="H424" s="93"/>
      <c r="I424" s="13"/>
      <c r="J424" s="93"/>
      <c r="K424" s="13"/>
      <c r="L424" s="93"/>
      <c r="M424" s="13"/>
      <c r="N424" s="93"/>
      <c r="O424" s="13"/>
      <c r="P424" s="93"/>
      <c r="Q424" s="21"/>
      <c r="R424" s="93"/>
      <c r="S424" s="21"/>
      <c r="T424" s="93"/>
      <c r="U424" s="13"/>
      <c r="V424" s="93"/>
      <c r="W424" s="13"/>
      <c r="X424" s="93"/>
      <c r="Y424" s="13"/>
      <c r="Z424" s="93"/>
      <c r="AA424" s="13"/>
      <c r="AB424" s="93"/>
      <c r="AC424" s="13"/>
      <c r="AD424" s="93"/>
      <c r="AE424" s="13"/>
      <c r="AF424" s="93"/>
      <c r="AG424" s="13"/>
      <c r="AH424" s="93"/>
      <c r="AI424" s="13"/>
      <c r="AJ424" s="93"/>
      <c r="AK424" s="13"/>
      <c r="AL424" s="93"/>
      <c r="AM424" s="13"/>
      <c r="AN424" s="93"/>
      <c r="AO424" s="13"/>
      <c r="AP424" s="93"/>
      <c r="AQ424" s="13"/>
      <c r="AR424" s="93"/>
      <c r="AS424" s="20">
        <f>SUM(H424,J424,L424,N424,P424,R424,T424,V424,X424,Z424,AB424,AD424,AF424,AH424,AJ424,AL424,AN424)</f>
        <v>0</v>
      </c>
      <c r="AT424" s="94" t="str">
        <f>IF(C424="","",DATE(YEAR(C424),MONTH(C424),1))</f>
        <v/>
      </c>
      <c r="AU424" s="93" t="str">
        <f>IF(AT424="","",TEXT(AT424,"mmmm yyyy"))</f>
        <v/>
      </c>
      <c r="AV424" s="94" t="str">
        <f>IF(C424="","",C424-WEEKDAY(C424,2)+1)</f>
        <v/>
      </c>
      <c r="AW424" s="94" t="str">
        <f>IF(AV424="","",AV424+6)</f>
        <v/>
      </c>
      <c r="AX424" s="93" t="str">
        <f>IF(AV424="","",TEXT(AV424,"dd/mm/yyyy")&amp;" - "&amp;TEXT(AW424,"dd/mm/yyyy"))</f>
        <v/>
      </c>
      <c r="AY424" s="93" t="str">
        <f>IF(B424="","",COUNTIFS($B$5:B424,B424,$AT$5:AT424,AT424))</f>
        <v/>
      </c>
      <c r="AZ424" s="93" t="str">
        <f>IF(B424="","",COUNTIFS($B$5:B424,B424,$AV$5:AV424,AV424))</f>
        <v/>
      </c>
      <c r="BA424" s="93" t="str">
        <f>IF(B424="","",TEXT(AY424,"00")&amp;"|"&amp;B424&amp;"|"&amp;TEXT(AT424,"yyyymmdd"))</f>
        <v/>
      </c>
      <c r="BB424" s="93" t="str">
        <f>IF(B424="","",TEXT(AZ424,"00")&amp;"|"&amp;B424&amp;"|"&amp;TEXT(AV424,"yyyymmdd"))</f>
        <v/>
      </c>
      <c r="BC424" s="93">
        <f>IF(OR(AQ424="YES",AQ424="Yes",AQ424="Y",AQ424=1),1,0)</f>
        <v>0</v>
      </c>
    </row>
    <row r="425" spans="1:55" ht="15" customHeight="1">
      <c r="A425" s="92"/>
      <c r="B425" s="93"/>
      <c r="C425" s="94"/>
      <c r="D425" s="95"/>
      <c r="E425" s="95"/>
      <c r="F425" s="93"/>
      <c r="G425" s="93"/>
      <c r="H425" s="93"/>
      <c r="I425" s="13"/>
      <c r="J425" s="93"/>
      <c r="K425" s="13"/>
      <c r="L425" s="93"/>
      <c r="M425" s="13"/>
      <c r="N425" s="93"/>
      <c r="O425" s="13"/>
      <c r="P425" s="93"/>
      <c r="Q425" s="21"/>
      <c r="R425" s="93"/>
      <c r="S425" s="21"/>
      <c r="T425" s="93"/>
      <c r="U425" s="13"/>
      <c r="V425" s="93"/>
      <c r="W425" s="13"/>
      <c r="X425" s="93"/>
      <c r="Y425" s="13"/>
      <c r="Z425" s="93"/>
      <c r="AA425" s="13"/>
      <c r="AB425" s="93"/>
      <c r="AC425" s="13"/>
      <c r="AD425" s="93"/>
      <c r="AE425" s="13"/>
      <c r="AF425" s="93"/>
      <c r="AG425" s="13"/>
      <c r="AH425" s="93"/>
      <c r="AI425" s="13"/>
      <c r="AJ425" s="93"/>
      <c r="AK425" s="13"/>
      <c r="AL425" s="93"/>
      <c r="AM425" s="13"/>
      <c r="AN425" s="93"/>
      <c r="AO425" s="13"/>
      <c r="AP425" s="93"/>
      <c r="AQ425" s="13"/>
      <c r="AR425" s="93"/>
      <c r="AS425" s="20">
        <f>SUM(H425,J425,L425,N425,P425,R425,T425,V425,X425,Z425,AB425,AD425,AF425,AH425,AJ425,AL425,AN425)</f>
        <v>0</v>
      </c>
      <c r="AT425" s="94" t="str">
        <f>IF(C425="","",DATE(YEAR(C425),MONTH(C425),1))</f>
        <v/>
      </c>
      <c r="AU425" s="93" t="str">
        <f>IF(AT425="","",TEXT(AT425,"mmmm yyyy"))</f>
        <v/>
      </c>
      <c r="AV425" s="94" t="str">
        <f>IF(C425="","",C425-WEEKDAY(C425,2)+1)</f>
        <v/>
      </c>
      <c r="AW425" s="94" t="str">
        <f>IF(AV425="","",AV425+6)</f>
        <v/>
      </c>
      <c r="AX425" s="93" t="str">
        <f>IF(AV425="","",TEXT(AV425,"dd/mm/yyyy")&amp;" - "&amp;TEXT(AW425,"dd/mm/yyyy"))</f>
        <v/>
      </c>
      <c r="AY425" s="93" t="str">
        <f>IF(B425="","",COUNTIFS($B$5:B425,B425,$AT$5:AT425,AT425))</f>
        <v/>
      </c>
      <c r="AZ425" s="93" t="str">
        <f>IF(B425="","",COUNTIFS($B$5:B425,B425,$AV$5:AV425,AV425))</f>
        <v/>
      </c>
      <c r="BA425" s="93" t="str">
        <f>IF(B425="","",TEXT(AY425,"00")&amp;"|"&amp;B425&amp;"|"&amp;TEXT(AT425,"yyyymmdd"))</f>
        <v/>
      </c>
      <c r="BB425" s="93" t="str">
        <f>IF(B425="","",TEXT(AZ425,"00")&amp;"|"&amp;B425&amp;"|"&amp;TEXT(AV425,"yyyymmdd"))</f>
        <v/>
      </c>
      <c r="BC425" s="93">
        <f>IF(OR(AQ425="YES",AQ425="Yes",AQ425="Y",AQ425=1),1,0)</f>
        <v>0</v>
      </c>
    </row>
    <row r="426" spans="1:55" ht="15" customHeight="1">
      <c r="A426" s="92"/>
      <c r="B426" s="93"/>
      <c r="C426" s="94"/>
      <c r="D426" s="95"/>
      <c r="E426" s="95"/>
      <c r="F426" s="93"/>
      <c r="G426" s="93"/>
      <c r="H426" s="93"/>
      <c r="I426" s="13"/>
      <c r="J426" s="93"/>
      <c r="K426" s="13"/>
      <c r="L426" s="93"/>
      <c r="M426" s="13"/>
      <c r="N426" s="93"/>
      <c r="O426" s="13"/>
      <c r="P426" s="93"/>
      <c r="Q426" s="21"/>
      <c r="R426" s="93"/>
      <c r="S426" s="21"/>
      <c r="T426" s="93"/>
      <c r="U426" s="13"/>
      <c r="V426" s="93"/>
      <c r="W426" s="13"/>
      <c r="X426" s="93"/>
      <c r="Y426" s="13"/>
      <c r="Z426" s="93"/>
      <c r="AA426" s="13"/>
      <c r="AB426" s="93"/>
      <c r="AC426" s="13"/>
      <c r="AD426" s="93"/>
      <c r="AE426" s="13"/>
      <c r="AF426" s="93"/>
      <c r="AG426" s="13"/>
      <c r="AH426" s="93"/>
      <c r="AI426" s="13"/>
      <c r="AJ426" s="93"/>
      <c r="AK426" s="13"/>
      <c r="AL426" s="93"/>
      <c r="AM426" s="13"/>
      <c r="AN426" s="93"/>
      <c r="AO426" s="13"/>
      <c r="AP426" s="93"/>
      <c r="AQ426" s="13"/>
      <c r="AR426" s="93"/>
      <c r="AS426" s="20">
        <f>SUM(H426,J426,L426,N426,P426,R426,T426,V426,X426,Z426,AB426,AD426,AF426,AH426,AJ426,AL426,AN426)</f>
        <v>0</v>
      </c>
      <c r="AT426" s="94" t="str">
        <f>IF(C426="","",DATE(YEAR(C426),MONTH(C426),1))</f>
        <v/>
      </c>
      <c r="AU426" s="93" t="str">
        <f>IF(AT426="","",TEXT(AT426,"mmmm yyyy"))</f>
        <v/>
      </c>
      <c r="AV426" s="94" t="str">
        <f>IF(C426="","",C426-WEEKDAY(C426,2)+1)</f>
        <v/>
      </c>
      <c r="AW426" s="94" t="str">
        <f>IF(AV426="","",AV426+6)</f>
        <v/>
      </c>
      <c r="AX426" s="93" t="str">
        <f>IF(AV426="","",TEXT(AV426,"dd/mm/yyyy")&amp;" - "&amp;TEXT(AW426,"dd/mm/yyyy"))</f>
        <v/>
      </c>
      <c r="AY426" s="93" t="str">
        <f>IF(B426="","",COUNTIFS($B$5:B426,B426,$AT$5:AT426,AT426))</f>
        <v/>
      </c>
      <c r="AZ426" s="93" t="str">
        <f>IF(B426="","",COUNTIFS($B$5:B426,B426,$AV$5:AV426,AV426))</f>
        <v/>
      </c>
      <c r="BA426" s="93" t="str">
        <f>IF(B426="","",TEXT(AY426,"00")&amp;"|"&amp;B426&amp;"|"&amp;TEXT(AT426,"yyyymmdd"))</f>
        <v/>
      </c>
      <c r="BB426" s="93" t="str">
        <f>IF(B426="","",TEXT(AZ426,"00")&amp;"|"&amp;B426&amp;"|"&amp;TEXT(AV426,"yyyymmdd"))</f>
        <v/>
      </c>
      <c r="BC426" s="93">
        <f>IF(OR(AQ426="YES",AQ426="Yes",AQ426="Y",AQ426=1),1,0)</f>
        <v>0</v>
      </c>
    </row>
    <row r="427" spans="1:55" ht="15" customHeight="1">
      <c r="A427" s="92"/>
      <c r="B427" s="93"/>
      <c r="C427" s="94"/>
      <c r="D427" s="95"/>
      <c r="E427" s="95"/>
      <c r="F427" s="93"/>
      <c r="G427" s="93"/>
      <c r="H427" s="93"/>
      <c r="I427" s="13"/>
      <c r="J427" s="93"/>
      <c r="K427" s="13"/>
      <c r="L427" s="93"/>
      <c r="M427" s="13"/>
      <c r="N427" s="93"/>
      <c r="O427" s="13"/>
      <c r="P427" s="93"/>
      <c r="Q427" s="21"/>
      <c r="R427" s="93"/>
      <c r="S427" s="21"/>
      <c r="T427" s="93"/>
      <c r="U427" s="13"/>
      <c r="V427" s="93"/>
      <c r="W427" s="13"/>
      <c r="X427" s="93"/>
      <c r="Y427" s="13"/>
      <c r="Z427" s="93"/>
      <c r="AA427" s="13"/>
      <c r="AB427" s="93"/>
      <c r="AC427" s="13"/>
      <c r="AD427" s="93"/>
      <c r="AE427" s="13"/>
      <c r="AF427" s="93"/>
      <c r="AG427" s="13"/>
      <c r="AH427" s="93"/>
      <c r="AI427" s="13"/>
      <c r="AJ427" s="93"/>
      <c r="AK427" s="13"/>
      <c r="AL427" s="93"/>
      <c r="AM427" s="13"/>
      <c r="AN427" s="93"/>
      <c r="AO427" s="13"/>
      <c r="AP427" s="93"/>
      <c r="AQ427" s="13"/>
      <c r="AR427" s="93"/>
      <c r="AS427" s="20">
        <f>SUM(H427,J427,L427,N427,P427,R427,T427,V427,X427,Z427,AB427,AD427,AF427,AH427,AJ427,AL427,AN427)</f>
        <v>0</v>
      </c>
      <c r="AT427" s="94" t="str">
        <f>IF(C427="","",DATE(YEAR(C427),MONTH(C427),1))</f>
        <v/>
      </c>
      <c r="AU427" s="93" t="str">
        <f>IF(AT427="","",TEXT(AT427,"mmmm yyyy"))</f>
        <v/>
      </c>
      <c r="AV427" s="94" t="str">
        <f>IF(C427="","",C427-WEEKDAY(C427,2)+1)</f>
        <v/>
      </c>
      <c r="AW427" s="94" t="str">
        <f>IF(AV427="","",AV427+6)</f>
        <v/>
      </c>
      <c r="AX427" s="93" t="str">
        <f>IF(AV427="","",TEXT(AV427,"dd/mm/yyyy")&amp;" - "&amp;TEXT(AW427,"dd/mm/yyyy"))</f>
        <v/>
      </c>
      <c r="AY427" s="93" t="str">
        <f>IF(B427="","",COUNTIFS($B$5:B427,B427,$AT$5:AT427,AT427))</f>
        <v/>
      </c>
      <c r="AZ427" s="93" t="str">
        <f>IF(B427="","",COUNTIFS($B$5:B427,B427,$AV$5:AV427,AV427))</f>
        <v/>
      </c>
      <c r="BA427" s="93" t="str">
        <f>IF(B427="","",TEXT(AY427,"00")&amp;"|"&amp;B427&amp;"|"&amp;TEXT(AT427,"yyyymmdd"))</f>
        <v/>
      </c>
      <c r="BB427" s="93" t="str">
        <f>IF(B427="","",TEXT(AZ427,"00")&amp;"|"&amp;B427&amp;"|"&amp;TEXT(AV427,"yyyymmdd"))</f>
        <v/>
      </c>
      <c r="BC427" s="93">
        <f>IF(OR(AQ427="YES",AQ427="Yes",AQ427="Y",AQ427=1),1,0)</f>
        <v>0</v>
      </c>
    </row>
    <row r="428" spans="1:55" ht="15" customHeight="1">
      <c r="A428" s="92"/>
      <c r="B428" s="93"/>
      <c r="C428" s="94"/>
      <c r="D428" s="95"/>
      <c r="E428" s="95"/>
      <c r="F428" s="93"/>
      <c r="G428" s="93"/>
      <c r="H428" s="93"/>
      <c r="I428" s="13"/>
      <c r="J428" s="93"/>
      <c r="K428" s="13"/>
      <c r="L428" s="93"/>
      <c r="M428" s="13"/>
      <c r="N428" s="93"/>
      <c r="O428" s="13"/>
      <c r="P428" s="93"/>
      <c r="Q428" s="21"/>
      <c r="R428" s="93"/>
      <c r="S428" s="21"/>
      <c r="T428" s="93"/>
      <c r="U428" s="13"/>
      <c r="V428" s="93"/>
      <c r="W428" s="13"/>
      <c r="X428" s="93"/>
      <c r="Y428" s="13"/>
      <c r="Z428" s="93"/>
      <c r="AA428" s="13"/>
      <c r="AB428" s="93"/>
      <c r="AC428" s="13"/>
      <c r="AD428" s="93"/>
      <c r="AE428" s="13"/>
      <c r="AF428" s="93"/>
      <c r="AG428" s="13"/>
      <c r="AH428" s="93"/>
      <c r="AI428" s="13"/>
      <c r="AJ428" s="93"/>
      <c r="AK428" s="13"/>
      <c r="AL428" s="93"/>
      <c r="AM428" s="13"/>
      <c r="AN428" s="93"/>
      <c r="AO428" s="13"/>
      <c r="AP428" s="93"/>
      <c r="AQ428" s="13"/>
      <c r="AR428" s="93"/>
      <c r="AS428" s="20">
        <f>SUM(H428,J428,L428,N428,P428,R428,T428,V428,X428,Z428,AB428,AD428,AF428,AH428,AJ428,AL428,AN428)</f>
        <v>0</v>
      </c>
      <c r="AT428" s="94" t="str">
        <f>IF(C428="","",DATE(YEAR(C428),MONTH(C428),1))</f>
        <v/>
      </c>
      <c r="AU428" s="93" t="str">
        <f>IF(AT428="","",TEXT(AT428,"mmmm yyyy"))</f>
        <v/>
      </c>
      <c r="AV428" s="94" t="str">
        <f>IF(C428="","",C428-WEEKDAY(C428,2)+1)</f>
        <v/>
      </c>
      <c r="AW428" s="94" t="str">
        <f>IF(AV428="","",AV428+6)</f>
        <v/>
      </c>
      <c r="AX428" s="93" t="str">
        <f>IF(AV428="","",TEXT(AV428,"dd/mm/yyyy")&amp;" - "&amp;TEXT(AW428,"dd/mm/yyyy"))</f>
        <v/>
      </c>
      <c r="AY428" s="93" t="str">
        <f>IF(B428="","",COUNTIFS($B$5:B428,B428,$AT$5:AT428,AT428))</f>
        <v/>
      </c>
      <c r="AZ428" s="93" t="str">
        <f>IF(B428="","",COUNTIFS($B$5:B428,B428,$AV$5:AV428,AV428))</f>
        <v/>
      </c>
      <c r="BA428" s="93" t="str">
        <f>IF(B428="","",TEXT(AY428,"00")&amp;"|"&amp;B428&amp;"|"&amp;TEXT(AT428,"yyyymmdd"))</f>
        <v/>
      </c>
      <c r="BB428" s="93" t="str">
        <f>IF(B428="","",TEXT(AZ428,"00")&amp;"|"&amp;B428&amp;"|"&amp;TEXT(AV428,"yyyymmdd"))</f>
        <v/>
      </c>
      <c r="BC428" s="93">
        <f>IF(OR(AQ428="YES",AQ428="Yes",AQ428="Y",AQ428=1),1,0)</f>
        <v>0</v>
      </c>
    </row>
    <row r="429" spans="1:55" ht="15" customHeight="1">
      <c r="A429" s="92"/>
      <c r="B429" s="93"/>
      <c r="C429" s="94"/>
      <c r="D429" s="95"/>
      <c r="E429" s="95"/>
      <c r="F429" s="93"/>
      <c r="G429" s="93"/>
      <c r="H429" s="93"/>
      <c r="I429" s="13"/>
      <c r="J429" s="93"/>
      <c r="K429" s="13"/>
      <c r="L429" s="93"/>
      <c r="M429" s="13"/>
      <c r="N429" s="93"/>
      <c r="O429" s="13"/>
      <c r="P429" s="93"/>
      <c r="Q429" s="21"/>
      <c r="R429" s="93"/>
      <c r="S429" s="21"/>
      <c r="T429" s="93"/>
      <c r="U429" s="13"/>
      <c r="V429" s="93"/>
      <c r="W429" s="13"/>
      <c r="X429" s="93"/>
      <c r="Y429" s="13"/>
      <c r="Z429" s="93"/>
      <c r="AA429" s="13"/>
      <c r="AB429" s="93"/>
      <c r="AC429" s="13"/>
      <c r="AD429" s="93"/>
      <c r="AE429" s="13"/>
      <c r="AF429" s="93"/>
      <c r="AG429" s="13"/>
      <c r="AH429" s="93"/>
      <c r="AI429" s="13"/>
      <c r="AJ429" s="93"/>
      <c r="AK429" s="13"/>
      <c r="AL429" s="93"/>
      <c r="AM429" s="13"/>
      <c r="AN429" s="93"/>
      <c r="AO429" s="13"/>
      <c r="AP429" s="93"/>
      <c r="AQ429" s="13"/>
      <c r="AR429" s="93"/>
      <c r="AS429" s="20">
        <f>SUM(H429,J429,L429,N429,P429,R429,T429,V429,X429,Z429,AB429,AD429,AF429,AH429,AJ429,AL429,AN429)</f>
        <v>0</v>
      </c>
      <c r="AT429" s="94" t="str">
        <f>IF(C429="","",DATE(YEAR(C429),MONTH(C429),1))</f>
        <v/>
      </c>
      <c r="AU429" s="93" t="str">
        <f>IF(AT429="","",TEXT(AT429,"mmmm yyyy"))</f>
        <v/>
      </c>
      <c r="AV429" s="94" t="str">
        <f>IF(C429="","",C429-WEEKDAY(C429,2)+1)</f>
        <v/>
      </c>
      <c r="AW429" s="94" t="str">
        <f>IF(AV429="","",AV429+6)</f>
        <v/>
      </c>
      <c r="AX429" s="93" t="str">
        <f>IF(AV429="","",TEXT(AV429,"dd/mm/yyyy")&amp;" - "&amp;TEXT(AW429,"dd/mm/yyyy"))</f>
        <v/>
      </c>
      <c r="AY429" s="93" t="str">
        <f>IF(B429="","",COUNTIFS($B$5:B429,B429,$AT$5:AT429,AT429))</f>
        <v/>
      </c>
      <c r="AZ429" s="93" t="str">
        <f>IF(B429="","",COUNTIFS($B$5:B429,B429,$AV$5:AV429,AV429))</f>
        <v/>
      </c>
      <c r="BA429" s="93" t="str">
        <f>IF(B429="","",TEXT(AY429,"00")&amp;"|"&amp;B429&amp;"|"&amp;TEXT(AT429,"yyyymmdd"))</f>
        <v/>
      </c>
      <c r="BB429" s="93" t="str">
        <f>IF(B429="","",TEXT(AZ429,"00")&amp;"|"&amp;B429&amp;"|"&amp;TEXT(AV429,"yyyymmdd"))</f>
        <v/>
      </c>
      <c r="BC429" s="93">
        <f>IF(OR(AQ429="YES",AQ429="Yes",AQ429="Y",AQ429=1),1,0)</f>
        <v>0</v>
      </c>
    </row>
    <row r="430" spans="1:55" ht="15" customHeight="1">
      <c r="A430" s="92"/>
      <c r="B430" s="93"/>
      <c r="C430" s="94"/>
      <c r="D430" s="95"/>
      <c r="E430" s="95"/>
      <c r="F430" s="93"/>
      <c r="G430" s="93"/>
      <c r="H430" s="93"/>
      <c r="I430" s="13"/>
      <c r="J430" s="93"/>
      <c r="K430" s="13"/>
      <c r="L430" s="93"/>
      <c r="M430" s="13"/>
      <c r="N430" s="93"/>
      <c r="O430" s="13"/>
      <c r="P430" s="93"/>
      <c r="Q430" s="21"/>
      <c r="R430" s="93"/>
      <c r="S430" s="21"/>
      <c r="T430" s="93"/>
      <c r="U430" s="13"/>
      <c r="V430" s="93"/>
      <c r="W430" s="13"/>
      <c r="X430" s="93"/>
      <c r="Y430" s="13"/>
      <c r="Z430" s="93"/>
      <c r="AA430" s="13"/>
      <c r="AB430" s="93"/>
      <c r="AC430" s="13"/>
      <c r="AD430" s="93"/>
      <c r="AE430" s="13"/>
      <c r="AF430" s="93"/>
      <c r="AG430" s="13"/>
      <c r="AH430" s="93"/>
      <c r="AI430" s="13"/>
      <c r="AJ430" s="93"/>
      <c r="AK430" s="13"/>
      <c r="AL430" s="93"/>
      <c r="AM430" s="13"/>
      <c r="AN430" s="93"/>
      <c r="AO430" s="13"/>
      <c r="AP430" s="93"/>
      <c r="AQ430" s="13"/>
      <c r="AR430" s="93"/>
      <c r="AS430" s="20">
        <f>SUM(H430,J430,L430,N430,P430,R430,T430,V430,X430,Z430,AB430,AD430,AF430,AH430,AJ430,AL430,AN430)</f>
        <v>0</v>
      </c>
      <c r="AT430" s="94" t="str">
        <f>IF(C430="","",DATE(YEAR(C430),MONTH(C430),1))</f>
        <v/>
      </c>
      <c r="AU430" s="93" t="str">
        <f>IF(AT430="","",TEXT(AT430,"mmmm yyyy"))</f>
        <v/>
      </c>
      <c r="AV430" s="94" t="str">
        <f>IF(C430="","",C430-WEEKDAY(C430,2)+1)</f>
        <v/>
      </c>
      <c r="AW430" s="94" t="str">
        <f>IF(AV430="","",AV430+6)</f>
        <v/>
      </c>
      <c r="AX430" s="93" t="str">
        <f>IF(AV430="","",TEXT(AV430,"dd/mm/yyyy")&amp;" - "&amp;TEXT(AW430,"dd/mm/yyyy"))</f>
        <v/>
      </c>
      <c r="AY430" s="93" t="str">
        <f>IF(B430="","",COUNTIFS($B$5:B430,B430,$AT$5:AT430,AT430))</f>
        <v/>
      </c>
      <c r="AZ430" s="93" t="str">
        <f>IF(B430="","",COUNTIFS($B$5:B430,B430,$AV$5:AV430,AV430))</f>
        <v/>
      </c>
      <c r="BA430" s="93" t="str">
        <f>IF(B430="","",TEXT(AY430,"00")&amp;"|"&amp;B430&amp;"|"&amp;TEXT(AT430,"yyyymmdd"))</f>
        <v/>
      </c>
      <c r="BB430" s="93" t="str">
        <f>IF(B430="","",TEXT(AZ430,"00")&amp;"|"&amp;B430&amp;"|"&amp;TEXT(AV430,"yyyymmdd"))</f>
        <v/>
      </c>
      <c r="BC430" s="93">
        <f>IF(OR(AQ430="YES",AQ430="Yes",AQ430="Y",AQ430=1),1,0)</f>
        <v>0</v>
      </c>
    </row>
    <row r="431" spans="1:55" ht="15" customHeight="1">
      <c r="A431" s="92"/>
      <c r="B431" s="93"/>
      <c r="C431" s="94"/>
      <c r="D431" s="95"/>
      <c r="E431" s="95"/>
      <c r="F431" s="93"/>
      <c r="G431" s="93"/>
      <c r="H431" s="93"/>
      <c r="I431" s="13"/>
      <c r="J431" s="93"/>
      <c r="K431" s="13"/>
      <c r="L431" s="93"/>
      <c r="M431" s="13"/>
      <c r="N431" s="93"/>
      <c r="O431" s="13"/>
      <c r="P431" s="93"/>
      <c r="Q431" s="21"/>
      <c r="R431" s="93"/>
      <c r="S431" s="21"/>
      <c r="T431" s="93"/>
      <c r="U431" s="13"/>
      <c r="V431" s="93"/>
      <c r="W431" s="13"/>
      <c r="X431" s="93"/>
      <c r="Y431" s="13"/>
      <c r="Z431" s="93"/>
      <c r="AA431" s="13"/>
      <c r="AB431" s="93"/>
      <c r="AC431" s="13"/>
      <c r="AD431" s="93"/>
      <c r="AE431" s="13"/>
      <c r="AF431" s="93"/>
      <c r="AG431" s="13"/>
      <c r="AH431" s="93"/>
      <c r="AI431" s="13"/>
      <c r="AJ431" s="93"/>
      <c r="AK431" s="13"/>
      <c r="AL431" s="93"/>
      <c r="AM431" s="13"/>
      <c r="AN431" s="93"/>
      <c r="AO431" s="13"/>
      <c r="AP431" s="93"/>
      <c r="AQ431" s="13"/>
      <c r="AR431" s="93"/>
      <c r="AS431" s="20">
        <f>SUM(H431,J431,L431,N431,P431,R431,T431,V431,X431,Z431,AB431,AD431,AF431,AH431,AJ431,AL431,AN431)</f>
        <v>0</v>
      </c>
      <c r="AT431" s="94" t="str">
        <f>IF(C431="","",DATE(YEAR(C431),MONTH(C431),1))</f>
        <v/>
      </c>
      <c r="AU431" s="93" t="str">
        <f>IF(AT431="","",TEXT(AT431,"mmmm yyyy"))</f>
        <v/>
      </c>
      <c r="AV431" s="94" t="str">
        <f>IF(C431="","",C431-WEEKDAY(C431,2)+1)</f>
        <v/>
      </c>
      <c r="AW431" s="94" t="str">
        <f>IF(AV431="","",AV431+6)</f>
        <v/>
      </c>
      <c r="AX431" s="93" t="str">
        <f>IF(AV431="","",TEXT(AV431,"dd/mm/yyyy")&amp;" - "&amp;TEXT(AW431,"dd/mm/yyyy"))</f>
        <v/>
      </c>
      <c r="AY431" s="93" t="str">
        <f>IF(B431="","",COUNTIFS($B$5:B431,B431,$AT$5:AT431,AT431))</f>
        <v/>
      </c>
      <c r="AZ431" s="93" t="str">
        <f>IF(B431="","",COUNTIFS($B$5:B431,B431,$AV$5:AV431,AV431))</f>
        <v/>
      </c>
      <c r="BA431" s="93" t="str">
        <f>IF(B431="","",TEXT(AY431,"00")&amp;"|"&amp;B431&amp;"|"&amp;TEXT(AT431,"yyyymmdd"))</f>
        <v/>
      </c>
      <c r="BB431" s="93" t="str">
        <f>IF(B431="","",TEXT(AZ431,"00")&amp;"|"&amp;B431&amp;"|"&amp;TEXT(AV431,"yyyymmdd"))</f>
        <v/>
      </c>
      <c r="BC431" s="93">
        <f>IF(OR(AQ431="YES",AQ431="Yes",AQ431="Y",AQ431=1),1,0)</f>
        <v>0</v>
      </c>
    </row>
    <row r="432" spans="1:55" ht="15" customHeight="1">
      <c r="A432" s="92"/>
      <c r="B432" s="93"/>
      <c r="C432" s="94"/>
      <c r="D432" s="95"/>
      <c r="E432" s="95"/>
      <c r="F432" s="93"/>
      <c r="G432" s="93"/>
      <c r="H432" s="93"/>
      <c r="I432" s="13"/>
      <c r="J432" s="93"/>
      <c r="K432" s="13"/>
      <c r="L432" s="93"/>
      <c r="M432" s="13"/>
      <c r="N432" s="93"/>
      <c r="O432" s="13"/>
      <c r="P432" s="93"/>
      <c r="Q432" s="21"/>
      <c r="R432" s="93"/>
      <c r="S432" s="21"/>
      <c r="T432" s="93"/>
      <c r="U432" s="13"/>
      <c r="V432" s="93"/>
      <c r="W432" s="13"/>
      <c r="X432" s="93"/>
      <c r="Y432" s="13"/>
      <c r="Z432" s="93"/>
      <c r="AA432" s="13"/>
      <c r="AB432" s="93"/>
      <c r="AC432" s="13"/>
      <c r="AD432" s="93"/>
      <c r="AE432" s="13"/>
      <c r="AF432" s="93"/>
      <c r="AG432" s="13"/>
      <c r="AH432" s="93"/>
      <c r="AI432" s="13"/>
      <c r="AJ432" s="93"/>
      <c r="AK432" s="13"/>
      <c r="AL432" s="93"/>
      <c r="AM432" s="13"/>
      <c r="AN432" s="93"/>
      <c r="AO432" s="13"/>
      <c r="AP432" s="93"/>
      <c r="AQ432" s="13"/>
      <c r="AR432" s="93"/>
      <c r="AS432" s="20">
        <f>SUM(H432,J432,L432,N432,P432,R432,T432,V432,X432,Z432,AB432,AD432,AF432,AH432,AJ432,AL432,AN432)</f>
        <v>0</v>
      </c>
      <c r="AT432" s="94" t="str">
        <f>IF(C432="","",DATE(YEAR(C432),MONTH(C432),1))</f>
        <v/>
      </c>
      <c r="AU432" s="93" t="str">
        <f>IF(AT432="","",TEXT(AT432,"mmmm yyyy"))</f>
        <v/>
      </c>
      <c r="AV432" s="94" t="str">
        <f>IF(C432="","",C432-WEEKDAY(C432,2)+1)</f>
        <v/>
      </c>
      <c r="AW432" s="94" t="str">
        <f>IF(AV432="","",AV432+6)</f>
        <v/>
      </c>
      <c r="AX432" s="93" t="str">
        <f>IF(AV432="","",TEXT(AV432,"dd/mm/yyyy")&amp;" - "&amp;TEXT(AW432,"dd/mm/yyyy"))</f>
        <v/>
      </c>
      <c r="AY432" s="93" t="str">
        <f>IF(B432="","",COUNTIFS($B$5:B432,B432,$AT$5:AT432,AT432))</f>
        <v/>
      </c>
      <c r="AZ432" s="93" t="str">
        <f>IF(B432="","",COUNTIFS($B$5:B432,B432,$AV$5:AV432,AV432))</f>
        <v/>
      </c>
      <c r="BA432" s="93" t="str">
        <f>IF(B432="","",TEXT(AY432,"00")&amp;"|"&amp;B432&amp;"|"&amp;TEXT(AT432,"yyyymmdd"))</f>
        <v/>
      </c>
      <c r="BB432" s="93" t="str">
        <f>IF(B432="","",TEXT(AZ432,"00")&amp;"|"&amp;B432&amp;"|"&amp;TEXT(AV432,"yyyymmdd"))</f>
        <v/>
      </c>
      <c r="BC432" s="93">
        <f>IF(OR(AQ432="YES",AQ432="Yes",AQ432="Y",AQ432=1),1,0)</f>
        <v>0</v>
      </c>
    </row>
    <row r="433" spans="1:55" ht="15" customHeight="1">
      <c r="A433" s="92"/>
      <c r="B433" s="93"/>
      <c r="C433" s="94"/>
      <c r="D433" s="95"/>
      <c r="E433" s="95"/>
      <c r="F433" s="93"/>
      <c r="G433" s="93"/>
      <c r="H433" s="93"/>
      <c r="I433" s="13"/>
      <c r="J433" s="93"/>
      <c r="K433" s="13"/>
      <c r="L433" s="93"/>
      <c r="M433" s="13"/>
      <c r="N433" s="93"/>
      <c r="O433" s="13"/>
      <c r="P433" s="93"/>
      <c r="Q433" s="21"/>
      <c r="R433" s="93"/>
      <c r="S433" s="21"/>
      <c r="T433" s="93"/>
      <c r="U433" s="13"/>
      <c r="V433" s="93"/>
      <c r="W433" s="13"/>
      <c r="X433" s="93"/>
      <c r="Y433" s="13"/>
      <c r="Z433" s="93"/>
      <c r="AA433" s="13"/>
      <c r="AB433" s="93"/>
      <c r="AC433" s="13"/>
      <c r="AD433" s="93"/>
      <c r="AE433" s="13"/>
      <c r="AF433" s="93"/>
      <c r="AG433" s="13"/>
      <c r="AH433" s="93"/>
      <c r="AI433" s="13"/>
      <c r="AJ433" s="93"/>
      <c r="AK433" s="13"/>
      <c r="AL433" s="93"/>
      <c r="AM433" s="13"/>
      <c r="AN433" s="93"/>
      <c r="AO433" s="13"/>
      <c r="AP433" s="93"/>
      <c r="AQ433" s="13"/>
      <c r="AR433" s="93"/>
      <c r="AS433" s="20">
        <f>SUM(H433,J433,L433,N433,P433,R433,T433,V433,X433,Z433,AB433,AD433,AF433,AH433,AJ433,AL433,AN433)</f>
        <v>0</v>
      </c>
      <c r="AT433" s="94" t="str">
        <f>IF(C433="","",DATE(YEAR(C433),MONTH(C433),1))</f>
        <v/>
      </c>
      <c r="AU433" s="93" t="str">
        <f>IF(AT433="","",TEXT(AT433,"mmmm yyyy"))</f>
        <v/>
      </c>
      <c r="AV433" s="94" t="str">
        <f>IF(C433="","",C433-WEEKDAY(C433,2)+1)</f>
        <v/>
      </c>
      <c r="AW433" s="94" t="str">
        <f>IF(AV433="","",AV433+6)</f>
        <v/>
      </c>
      <c r="AX433" s="93" t="str">
        <f>IF(AV433="","",TEXT(AV433,"dd/mm/yyyy")&amp;" - "&amp;TEXT(AW433,"dd/mm/yyyy"))</f>
        <v/>
      </c>
      <c r="AY433" s="93" t="str">
        <f>IF(B433="","",COUNTIFS($B$5:B433,B433,$AT$5:AT433,AT433))</f>
        <v/>
      </c>
      <c r="AZ433" s="93" t="str">
        <f>IF(B433="","",COUNTIFS($B$5:B433,B433,$AV$5:AV433,AV433))</f>
        <v/>
      </c>
      <c r="BA433" s="93" t="str">
        <f>IF(B433="","",TEXT(AY433,"00")&amp;"|"&amp;B433&amp;"|"&amp;TEXT(AT433,"yyyymmdd"))</f>
        <v/>
      </c>
      <c r="BB433" s="93" t="str">
        <f>IF(B433="","",TEXT(AZ433,"00")&amp;"|"&amp;B433&amp;"|"&amp;TEXT(AV433,"yyyymmdd"))</f>
        <v/>
      </c>
      <c r="BC433" s="93">
        <f>IF(OR(AQ433="YES",AQ433="Yes",AQ433="Y",AQ433=1),1,0)</f>
        <v>0</v>
      </c>
    </row>
    <row r="434" spans="1:55" ht="15" customHeight="1">
      <c r="A434" s="92"/>
      <c r="B434" s="93"/>
      <c r="C434" s="94"/>
      <c r="D434" s="95"/>
      <c r="E434" s="95"/>
      <c r="F434" s="93"/>
      <c r="G434" s="93"/>
      <c r="H434" s="93"/>
      <c r="I434" s="13"/>
      <c r="J434" s="93"/>
      <c r="K434" s="13"/>
      <c r="L434" s="93"/>
      <c r="M434" s="13"/>
      <c r="N434" s="93"/>
      <c r="O434" s="13"/>
      <c r="P434" s="93"/>
      <c r="Q434" s="21"/>
      <c r="R434" s="93"/>
      <c r="S434" s="21"/>
      <c r="T434" s="93"/>
      <c r="U434" s="13"/>
      <c r="V434" s="93"/>
      <c r="W434" s="13"/>
      <c r="X434" s="93"/>
      <c r="Y434" s="13"/>
      <c r="Z434" s="93"/>
      <c r="AA434" s="13"/>
      <c r="AB434" s="93"/>
      <c r="AC434" s="13"/>
      <c r="AD434" s="93"/>
      <c r="AE434" s="13"/>
      <c r="AF434" s="93"/>
      <c r="AG434" s="13"/>
      <c r="AH434" s="93"/>
      <c r="AI434" s="13"/>
      <c r="AJ434" s="93"/>
      <c r="AK434" s="13"/>
      <c r="AL434" s="93"/>
      <c r="AM434" s="13"/>
      <c r="AN434" s="93"/>
      <c r="AO434" s="13"/>
      <c r="AP434" s="93"/>
      <c r="AQ434" s="13"/>
      <c r="AR434" s="93"/>
      <c r="AS434" s="20">
        <f>SUM(H434,J434,L434,N434,P434,R434,T434,V434,X434,Z434,AB434,AD434,AF434,AH434,AJ434,AL434,AN434)</f>
        <v>0</v>
      </c>
      <c r="AT434" s="94" t="str">
        <f>IF(C434="","",DATE(YEAR(C434),MONTH(C434),1))</f>
        <v/>
      </c>
      <c r="AU434" s="93" t="str">
        <f>IF(AT434="","",TEXT(AT434,"mmmm yyyy"))</f>
        <v/>
      </c>
      <c r="AV434" s="94" t="str">
        <f>IF(C434="","",C434-WEEKDAY(C434,2)+1)</f>
        <v/>
      </c>
      <c r="AW434" s="94" t="str">
        <f>IF(AV434="","",AV434+6)</f>
        <v/>
      </c>
      <c r="AX434" s="93" t="str">
        <f>IF(AV434="","",TEXT(AV434,"dd/mm/yyyy")&amp;" - "&amp;TEXT(AW434,"dd/mm/yyyy"))</f>
        <v/>
      </c>
      <c r="AY434" s="93" t="str">
        <f>IF(B434="","",COUNTIFS($B$5:B434,B434,$AT$5:AT434,AT434))</f>
        <v/>
      </c>
      <c r="AZ434" s="93" t="str">
        <f>IF(B434="","",COUNTIFS($B$5:B434,B434,$AV$5:AV434,AV434))</f>
        <v/>
      </c>
      <c r="BA434" s="93" t="str">
        <f>IF(B434="","",TEXT(AY434,"00")&amp;"|"&amp;B434&amp;"|"&amp;TEXT(AT434,"yyyymmdd"))</f>
        <v/>
      </c>
      <c r="BB434" s="93" t="str">
        <f>IF(B434="","",TEXT(AZ434,"00")&amp;"|"&amp;B434&amp;"|"&amp;TEXT(AV434,"yyyymmdd"))</f>
        <v/>
      </c>
      <c r="BC434" s="93">
        <f>IF(OR(AQ434="YES",AQ434="Yes",AQ434="Y",AQ434=1),1,0)</f>
        <v>0</v>
      </c>
    </row>
    <row r="435" spans="1:55" ht="15" customHeight="1">
      <c r="A435" s="92"/>
      <c r="B435" s="93"/>
      <c r="C435" s="94"/>
      <c r="D435" s="95"/>
      <c r="E435" s="95"/>
      <c r="F435" s="93"/>
      <c r="G435" s="93"/>
      <c r="H435" s="93"/>
      <c r="I435" s="13"/>
      <c r="J435" s="93"/>
      <c r="K435" s="13"/>
      <c r="L435" s="93"/>
      <c r="M435" s="13"/>
      <c r="N435" s="93"/>
      <c r="O435" s="13"/>
      <c r="P435" s="93"/>
      <c r="Q435" s="21"/>
      <c r="R435" s="93"/>
      <c r="S435" s="21"/>
      <c r="T435" s="93"/>
      <c r="U435" s="13"/>
      <c r="V435" s="93"/>
      <c r="W435" s="13"/>
      <c r="X435" s="93"/>
      <c r="Y435" s="13"/>
      <c r="Z435" s="93"/>
      <c r="AA435" s="13"/>
      <c r="AB435" s="93"/>
      <c r="AC435" s="13"/>
      <c r="AD435" s="93"/>
      <c r="AE435" s="13"/>
      <c r="AF435" s="93"/>
      <c r="AG435" s="13"/>
      <c r="AH435" s="93"/>
      <c r="AI435" s="13"/>
      <c r="AJ435" s="93"/>
      <c r="AK435" s="13"/>
      <c r="AL435" s="93"/>
      <c r="AM435" s="13"/>
      <c r="AN435" s="93"/>
      <c r="AO435" s="13"/>
      <c r="AP435" s="93"/>
      <c r="AQ435" s="13"/>
      <c r="AR435" s="93"/>
      <c r="AS435" s="20">
        <f>SUM(H435,J435,L435,N435,P435,R435,T435,V435,X435,Z435,AB435,AD435,AF435,AH435,AJ435,AL435,AN435)</f>
        <v>0</v>
      </c>
      <c r="AT435" s="94" t="str">
        <f>IF(C435="","",DATE(YEAR(C435),MONTH(C435),1))</f>
        <v/>
      </c>
      <c r="AU435" s="93" t="str">
        <f>IF(AT435="","",TEXT(AT435,"mmmm yyyy"))</f>
        <v/>
      </c>
      <c r="AV435" s="94" t="str">
        <f>IF(C435="","",C435-WEEKDAY(C435,2)+1)</f>
        <v/>
      </c>
      <c r="AW435" s="94" t="str">
        <f>IF(AV435="","",AV435+6)</f>
        <v/>
      </c>
      <c r="AX435" s="93" t="str">
        <f>IF(AV435="","",TEXT(AV435,"dd/mm/yyyy")&amp;" - "&amp;TEXT(AW435,"dd/mm/yyyy"))</f>
        <v/>
      </c>
      <c r="AY435" s="93" t="str">
        <f>IF(B435="","",COUNTIFS($B$5:B435,B435,$AT$5:AT435,AT435))</f>
        <v/>
      </c>
      <c r="AZ435" s="93" t="str">
        <f>IF(B435="","",COUNTIFS($B$5:B435,B435,$AV$5:AV435,AV435))</f>
        <v/>
      </c>
      <c r="BA435" s="93" t="str">
        <f>IF(B435="","",TEXT(AY435,"00")&amp;"|"&amp;B435&amp;"|"&amp;TEXT(AT435,"yyyymmdd"))</f>
        <v/>
      </c>
      <c r="BB435" s="93" t="str">
        <f>IF(B435="","",TEXT(AZ435,"00")&amp;"|"&amp;B435&amp;"|"&amp;TEXT(AV435,"yyyymmdd"))</f>
        <v/>
      </c>
      <c r="BC435" s="93">
        <f>IF(OR(AQ435="YES",AQ435="Yes",AQ435="Y",AQ435=1),1,0)</f>
        <v>0</v>
      </c>
    </row>
    <row r="436" spans="1:55" ht="15" customHeight="1">
      <c r="A436" s="92"/>
      <c r="B436" s="93"/>
      <c r="C436" s="94"/>
      <c r="D436" s="95"/>
      <c r="E436" s="95"/>
      <c r="F436" s="93"/>
      <c r="G436" s="93"/>
      <c r="H436" s="93"/>
      <c r="I436" s="13"/>
      <c r="J436" s="93"/>
      <c r="K436" s="13"/>
      <c r="L436" s="93"/>
      <c r="M436" s="13"/>
      <c r="N436" s="93"/>
      <c r="O436" s="13"/>
      <c r="P436" s="93"/>
      <c r="Q436" s="21"/>
      <c r="R436" s="93"/>
      <c r="S436" s="21"/>
      <c r="T436" s="93"/>
      <c r="U436" s="13"/>
      <c r="V436" s="93"/>
      <c r="W436" s="13"/>
      <c r="X436" s="93"/>
      <c r="Y436" s="13"/>
      <c r="Z436" s="93"/>
      <c r="AA436" s="13"/>
      <c r="AB436" s="93"/>
      <c r="AC436" s="13"/>
      <c r="AD436" s="93"/>
      <c r="AE436" s="13"/>
      <c r="AF436" s="93"/>
      <c r="AG436" s="13"/>
      <c r="AH436" s="93"/>
      <c r="AI436" s="13"/>
      <c r="AJ436" s="93"/>
      <c r="AK436" s="13"/>
      <c r="AL436" s="93"/>
      <c r="AM436" s="13"/>
      <c r="AN436" s="93"/>
      <c r="AO436" s="13"/>
      <c r="AP436" s="93"/>
      <c r="AQ436" s="13"/>
      <c r="AR436" s="93"/>
      <c r="AS436" s="20">
        <f>SUM(H436,J436,L436,N436,P436,R436,T436,V436,X436,Z436,AB436,AD436,AF436,AH436,AJ436,AL436,AN436)</f>
        <v>0</v>
      </c>
      <c r="AT436" s="94" t="str">
        <f>IF(C436="","",DATE(YEAR(C436),MONTH(C436),1))</f>
        <v/>
      </c>
      <c r="AU436" s="93" t="str">
        <f>IF(AT436="","",TEXT(AT436,"mmmm yyyy"))</f>
        <v/>
      </c>
      <c r="AV436" s="94" t="str">
        <f>IF(C436="","",C436-WEEKDAY(C436,2)+1)</f>
        <v/>
      </c>
      <c r="AW436" s="94" t="str">
        <f>IF(AV436="","",AV436+6)</f>
        <v/>
      </c>
      <c r="AX436" s="93" t="str">
        <f>IF(AV436="","",TEXT(AV436,"dd/mm/yyyy")&amp;" - "&amp;TEXT(AW436,"dd/mm/yyyy"))</f>
        <v/>
      </c>
      <c r="AY436" s="93" t="str">
        <f>IF(B436="","",COUNTIFS($B$5:B436,B436,$AT$5:AT436,AT436))</f>
        <v/>
      </c>
      <c r="AZ436" s="93" t="str">
        <f>IF(B436="","",COUNTIFS($B$5:B436,B436,$AV$5:AV436,AV436))</f>
        <v/>
      </c>
      <c r="BA436" s="93" t="str">
        <f>IF(B436="","",TEXT(AY436,"00")&amp;"|"&amp;B436&amp;"|"&amp;TEXT(AT436,"yyyymmdd"))</f>
        <v/>
      </c>
      <c r="BB436" s="93" t="str">
        <f>IF(B436="","",TEXT(AZ436,"00")&amp;"|"&amp;B436&amp;"|"&amp;TEXT(AV436,"yyyymmdd"))</f>
        <v/>
      </c>
      <c r="BC436" s="93">
        <f>IF(OR(AQ436="YES",AQ436="Yes",AQ436="Y",AQ436=1),1,0)</f>
        <v>0</v>
      </c>
    </row>
    <row r="437" spans="1:55" ht="15" customHeight="1">
      <c r="A437" s="92"/>
      <c r="B437" s="93"/>
      <c r="C437" s="94"/>
      <c r="D437" s="95"/>
      <c r="E437" s="95"/>
      <c r="F437" s="93"/>
      <c r="G437" s="93"/>
      <c r="H437" s="93"/>
      <c r="I437" s="13"/>
      <c r="J437" s="93"/>
      <c r="K437" s="13"/>
      <c r="L437" s="93"/>
      <c r="M437" s="13"/>
      <c r="N437" s="93"/>
      <c r="O437" s="13"/>
      <c r="P437" s="93"/>
      <c r="Q437" s="21"/>
      <c r="R437" s="93"/>
      <c r="S437" s="21"/>
      <c r="T437" s="93"/>
      <c r="U437" s="13"/>
      <c r="V437" s="93"/>
      <c r="W437" s="13"/>
      <c r="X437" s="93"/>
      <c r="Y437" s="13"/>
      <c r="Z437" s="93"/>
      <c r="AA437" s="13"/>
      <c r="AB437" s="93"/>
      <c r="AC437" s="13"/>
      <c r="AD437" s="93"/>
      <c r="AE437" s="13"/>
      <c r="AF437" s="93"/>
      <c r="AG437" s="13"/>
      <c r="AH437" s="93"/>
      <c r="AI437" s="13"/>
      <c r="AJ437" s="93"/>
      <c r="AK437" s="13"/>
      <c r="AL437" s="93"/>
      <c r="AM437" s="13"/>
      <c r="AN437" s="93"/>
      <c r="AO437" s="13"/>
      <c r="AP437" s="93"/>
      <c r="AQ437" s="13"/>
      <c r="AR437" s="93"/>
      <c r="AS437" s="20">
        <f>SUM(H437,J437,L437,N437,P437,R437,T437,V437,X437,Z437,AB437,AD437,AF437,AH437,AJ437,AL437,AN437)</f>
        <v>0</v>
      </c>
      <c r="AT437" s="94" t="str">
        <f>IF(C437="","",DATE(YEAR(C437),MONTH(C437),1))</f>
        <v/>
      </c>
      <c r="AU437" s="93" t="str">
        <f>IF(AT437="","",TEXT(AT437,"mmmm yyyy"))</f>
        <v/>
      </c>
      <c r="AV437" s="94" t="str">
        <f>IF(C437="","",C437-WEEKDAY(C437,2)+1)</f>
        <v/>
      </c>
      <c r="AW437" s="94" t="str">
        <f>IF(AV437="","",AV437+6)</f>
        <v/>
      </c>
      <c r="AX437" s="93" t="str">
        <f>IF(AV437="","",TEXT(AV437,"dd/mm/yyyy")&amp;" - "&amp;TEXT(AW437,"dd/mm/yyyy"))</f>
        <v/>
      </c>
      <c r="AY437" s="93" t="str">
        <f>IF(B437="","",COUNTIFS($B$5:B437,B437,$AT$5:AT437,AT437))</f>
        <v/>
      </c>
      <c r="AZ437" s="93" t="str">
        <f>IF(B437="","",COUNTIFS($B$5:B437,B437,$AV$5:AV437,AV437))</f>
        <v/>
      </c>
      <c r="BA437" s="93" t="str">
        <f>IF(B437="","",TEXT(AY437,"00")&amp;"|"&amp;B437&amp;"|"&amp;TEXT(AT437,"yyyymmdd"))</f>
        <v/>
      </c>
      <c r="BB437" s="93" t="str">
        <f>IF(B437="","",TEXT(AZ437,"00")&amp;"|"&amp;B437&amp;"|"&amp;TEXT(AV437,"yyyymmdd"))</f>
        <v/>
      </c>
      <c r="BC437" s="93">
        <f>IF(OR(AQ437="YES",AQ437="Yes",AQ437="Y",AQ437=1),1,0)</f>
        <v>0</v>
      </c>
    </row>
    <row r="438" spans="1:55" ht="15" customHeight="1">
      <c r="A438" s="92"/>
      <c r="B438" s="93"/>
      <c r="C438" s="94"/>
      <c r="D438" s="95"/>
      <c r="E438" s="95"/>
      <c r="F438" s="93"/>
      <c r="G438" s="93"/>
      <c r="H438" s="93"/>
      <c r="I438" s="13"/>
      <c r="J438" s="93"/>
      <c r="K438" s="13"/>
      <c r="L438" s="93"/>
      <c r="M438" s="13"/>
      <c r="N438" s="93"/>
      <c r="O438" s="13"/>
      <c r="P438" s="93"/>
      <c r="Q438" s="21"/>
      <c r="R438" s="93"/>
      <c r="S438" s="21"/>
      <c r="T438" s="93"/>
      <c r="U438" s="13"/>
      <c r="V438" s="93"/>
      <c r="W438" s="13"/>
      <c r="X438" s="93"/>
      <c r="Y438" s="13"/>
      <c r="Z438" s="93"/>
      <c r="AA438" s="13"/>
      <c r="AB438" s="93"/>
      <c r="AC438" s="13"/>
      <c r="AD438" s="93"/>
      <c r="AE438" s="13"/>
      <c r="AF438" s="93"/>
      <c r="AG438" s="13"/>
      <c r="AH438" s="93"/>
      <c r="AI438" s="13"/>
      <c r="AJ438" s="93"/>
      <c r="AK438" s="13"/>
      <c r="AL438" s="93"/>
      <c r="AM438" s="13"/>
      <c r="AN438" s="93"/>
      <c r="AO438" s="13"/>
      <c r="AP438" s="93"/>
      <c r="AQ438" s="13"/>
      <c r="AR438" s="93"/>
      <c r="AS438" s="20">
        <f>SUM(H438,J438,L438,N438,P438,R438,T438,V438,X438,Z438,AB438,AD438,AF438,AH438,AJ438,AL438,AN438)</f>
        <v>0</v>
      </c>
      <c r="AT438" s="94" t="str">
        <f>IF(C438="","",DATE(YEAR(C438),MONTH(C438),1))</f>
        <v/>
      </c>
      <c r="AU438" s="93" t="str">
        <f>IF(AT438="","",TEXT(AT438,"mmmm yyyy"))</f>
        <v/>
      </c>
      <c r="AV438" s="94" t="str">
        <f>IF(C438="","",C438-WEEKDAY(C438,2)+1)</f>
        <v/>
      </c>
      <c r="AW438" s="94" t="str">
        <f>IF(AV438="","",AV438+6)</f>
        <v/>
      </c>
      <c r="AX438" s="93" t="str">
        <f>IF(AV438="","",TEXT(AV438,"dd/mm/yyyy")&amp;" - "&amp;TEXT(AW438,"dd/mm/yyyy"))</f>
        <v/>
      </c>
      <c r="AY438" s="93" t="str">
        <f>IF(B438="","",COUNTIFS($B$5:B438,B438,$AT$5:AT438,AT438))</f>
        <v/>
      </c>
      <c r="AZ438" s="93" t="str">
        <f>IF(B438="","",COUNTIFS($B$5:B438,B438,$AV$5:AV438,AV438))</f>
        <v/>
      </c>
      <c r="BA438" s="93" t="str">
        <f>IF(B438="","",TEXT(AY438,"00")&amp;"|"&amp;B438&amp;"|"&amp;TEXT(AT438,"yyyymmdd"))</f>
        <v/>
      </c>
      <c r="BB438" s="93" t="str">
        <f>IF(B438="","",TEXT(AZ438,"00")&amp;"|"&amp;B438&amp;"|"&amp;TEXT(AV438,"yyyymmdd"))</f>
        <v/>
      </c>
      <c r="BC438" s="93">
        <f>IF(OR(AQ438="YES",AQ438="Yes",AQ438="Y",AQ438=1),1,0)</f>
        <v>0</v>
      </c>
    </row>
    <row r="439" spans="1:55" ht="15" customHeight="1">
      <c r="A439" s="92"/>
      <c r="B439" s="93"/>
      <c r="C439" s="94"/>
      <c r="D439" s="95"/>
      <c r="E439" s="95"/>
      <c r="F439" s="93"/>
      <c r="G439" s="93"/>
      <c r="H439" s="93"/>
      <c r="I439" s="13"/>
      <c r="J439" s="93"/>
      <c r="K439" s="13"/>
      <c r="L439" s="93"/>
      <c r="M439" s="13"/>
      <c r="N439" s="93"/>
      <c r="O439" s="13"/>
      <c r="P439" s="93"/>
      <c r="Q439" s="21"/>
      <c r="R439" s="93"/>
      <c r="S439" s="21"/>
      <c r="T439" s="93"/>
      <c r="U439" s="13"/>
      <c r="V439" s="93"/>
      <c r="W439" s="13"/>
      <c r="X439" s="93"/>
      <c r="Y439" s="13"/>
      <c r="Z439" s="93"/>
      <c r="AA439" s="13"/>
      <c r="AB439" s="93"/>
      <c r="AC439" s="13"/>
      <c r="AD439" s="93"/>
      <c r="AE439" s="13"/>
      <c r="AF439" s="93"/>
      <c r="AG439" s="13"/>
      <c r="AH439" s="93"/>
      <c r="AI439" s="13"/>
      <c r="AJ439" s="93"/>
      <c r="AK439" s="13"/>
      <c r="AL439" s="93"/>
      <c r="AM439" s="13"/>
      <c r="AN439" s="93"/>
      <c r="AO439" s="13"/>
      <c r="AP439" s="93"/>
      <c r="AQ439" s="13"/>
      <c r="AR439" s="93"/>
      <c r="AS439" s="20">
        <f>SUM(H439,J439,L439,N439,P439,R439,T439,V439,X439,Z439,AB439,AD439,AF439,AH439,AJ439,AL439,AN439)</f>
        <v>0</v>
      </c>
      <c r="AT439" s="94" t="str">
        <f>IF(C439="","",DATE(YEAR(C439),MONTH(C439),1))</f>
        <v/>
      </c>
      <c r="AU439" s="93" t="str">
        <f>IF(AT439="","",TEXT(AT439,"mmmm yyyy"))</f>
        <v/>
      </c>
      <c r="AV439" s="94" t="str">
        <f>IF(C439="","",C439-WEEKDAY(C439,2)+1)</f>
        <v/>
      </c>
      <c r="AW439" s="94" t="str">
        <f>IF(AV439="","",AV439+6)</f>
        <v/>
      </c>
      <c r="AX439" s="93" t="str">
        <f>IF(AV439="","",TEXT(AV439,"dd/mm/yyyy")&amp;" - "&amp;TEXT(AW439,"dd/mm/yyyy"))</f>
        <v/>
      </c>
      <c r="AY439" s="93" t="str">
        <f>IF(B439="","",COUNTIFS($B$5:B439,B439,$AT$5:AT439,AT439))</f>
        <v/>
      </c>
      <c r="AZ439" s="93" t="str">
        <f>IF(B439="","",COUNTIFS($B$5:B439,B439,$AV$5:AV439,AV439))</f>
        <v/>
      </c>
      <c r="BA439" s="93" t="str">
        <f>IF(B439="","",TEXT(AY439,"00")&amp;"|"&amp;B439&amp;"|"&amp;TEXT(AT439,"yyyymmdd"))</f>
        <v/>
      </c>
      <c r="BB439" s="93" t="str">
        <f>IF(B439="","",TEXT(AZ439,"00")&amp;"|"&amp;B439&amp;"|"&amp;TEXT(AV439,"yyyymmdd"))</f>
        <v/>
      </c>
      <c r="BC439" s="93">
        <f>IF(OR(AQ439="YES",AQ439="Yes",AQ439="Y",AQ439=1),1,0)</f>
        <v>0</v>
      </c>
    </row>
    <row r="440" spans="1:55" ht="15" customHeight="1">
      <c r="A440" s="92"/>
      <c r="B440" s="93"/>
      <c r="C440" s="94"/>
      <c r="D440" s="95"/>
      <c r="E440" s="95"/>
      <c r="F440" s="93"/>
      <c r="G440" s="93"/>
      <c r="H440" s="93"/>
      <c r="I440" s="13"/>
      <c r="J440" s="93"/>
      <c r="K440" s="13"/>
      <c r="L440" s="93"/>
      <c r="M440" s="13"/>
      <c r="N440" s="93"/>
      <c r="O440" s="13"/>
      <c r="P440" s="93"/>
      <c r="Q440" s="21"/>
      <c r="R440" s="93"/>
      <c r="S440" s="21"/>
      <c r="T440" s="93"/>
      <c r="U440" s="13"/>
      <c r="V440" s="93"/>
      <c r="W440" s="13"/>
      <c r="X440" s="93"/>
      <c r="Y440" s="13"/>
      <c r="Z440" s="93"/>
      <c r="AA440" s="13"/>
      <c r="AB440" s="93"/>
      <c r="AC440" s="13"/>
      <c r="AD440" s="93"/>
      <c r="AE440" s="13"/>
      <c r="AF440" s="93"/>
      <c r="AG440" s="13"/>
      <c r="AH440" s="93"/>
      <c r="AI440" s="13"/>
      <c r="AJ440" s="93"/>
      <c r="AK440" s="13"/>
      <c r="AL440" s="93"/>
      <c r="AM440" s="13"/>
      <c r="AN440" s="93"/>
      <c r="AO440" s="13"/>
      <c r="AP440" s="93"/>
      <c r="AQ440" s="13"/>
      <c r="AR440" s="93"/>
      <c r="AS440" s="20">
        <f>SUM(H440,J440,L440,N440,P440,R440,T440,V440,X440,Z440,AB440,AD440,AF440,AH440,AJ440,AL440,AN440)</f>
        <v>0</v>
      </c>
      <c r="AT440" s="94" t="str">
        <f>IF(C440="","",DATE(YEAR(C440),MONTH(C440),1))</f>
        <v/>
      </c>
      <c r="AU440" s="93" t="str">
        <f>IF(AT440="","",TEXT(AT440,"mmmm yyyy"))</f>
        <v/>
      </c>
      <c r="AV440" s="94" t="str">
        <f>IF(C440="","",C440-WEEKDAY(C440,2)+1)</f>
        <v/>
      </c>
      <c r="AW440" s="94" t="str">
        <f>IF(AV440="","",AV440+6)</f>
        <v/>
      </c>
      <c r="AX440" s="93" t="str">
        <f>IF(AV440="","",TEXT(AV440,"dd/mm/yyyy")&amp;" - "&amp;TEXT(AW440,"dd/mm/yyyy"))</f>
        <v/>
      </c>
      <c r="AY440" s="93" t="str">
        <f>IF(B440="","",COUNTIFS($B$5:B440,B440,$AT$5:AT440,AT440))</f>
        <v/>
      </c>
      <c r="AZ440" s="93" t="str">
        <f>IF(B440="","",COUNTIFS($B$5:B440,B440,$AV$5:AV440,AV440))</f>
        <v/>
      </c>
      <c r="BA440" s="93" t="str">
        <f>IF(B440="","",TEXT(AY440,"00")&amp;"|"&amp;B440&amp;"|"&amp;TEXT(AT440,"yyyymmdd"))</f>
        <v/>
      </c>
      <c r="BB440" s="93" t="str">
        <f>IF(B440="","",TEXT(AZ440,"00")&amp;"|"&amp;B440&amp;"|"&amp;TEXT(AV440,"yyyymmdd"))</f>
        <v/>
      </c>
      <c r="BC440" s="93">
        <f>IF(OR(AQ440="YES",AQ440="Yes",AQ440="Y",AQ440=1),1,0)</f>
        <v>0</v>
      </c>
    </row>
    <row r="441" spans="1:55" ht="15" customHeight="1">
      <c r="A441" s="92"/>
      <c r="B441" s="93"/>
      <c r="C441" s="94"/>
      <c r="D441" s="95"/>
      <c r="E441" s="95"/>
      <c r="F441" s="93"/>
      <c r="G441" s="93"/>
      <c r="H441" s="93"/>
      <c r="I441" s="13"/>
      <c r="J441" s="93"/>
      <c r="K441" s="13"/>
      <c r="L441" s="93"/>
      <c r="M441" s="13"/>
      <c r="N441" s="93"/>
      <c r="O441" s="13"/>
      <c r="P441" s="93"/>
      <c r="Q441" s="21"/>
      <c r="R441" s="93"/>
      <c r="S441" s="21"/>
      <c r="T441" s="93"/>
      <c r="U441" s="13"/>
      <c r="V441" s="93"/>
      <c r="W441" s="13"/>
      <c r="X441" s="93"/>
      <c r="Y441" s="13"/>
      <c r="Z441" s="93"/>
      <c r="AA441" s="13"/>
      <c r="AB441" s="93"/>
      <c r="AC441" s="13"/>
      <c r="AD441" s="93"/>
      <c r="AE441" s="13"/>
      <c r="AF441" s="93"/>
      <c r="AG441" s="13"/>
      <c r="AH441" s="93"/>
      <c r="AI441" s="13"/>
      <c r="AJ441" s="93"/>
      <c r="AK441" s="13"/>
      <c r="AL441" s="93"/>
      <c r="AM441" s="13"/>
      <c r="AN441" s="93"/>
      <c r="AO441" s="13"/>
      <c r="AP441" s="93"/>
      <c r="AQ441" s="13"/>
      <c r="AR441" s="93"/>
      <c r="AS441" s="20">
        <f>SUM(H441,J441,L441,N441,P441,R441,T441,V441,X441,Z441,AB441,AD441,AF441,AH441,AJ441,AL441,AN441)</f>
        <v>0</v>
      </c>
      <c r="AT441" s="94" t="str">
        <f>IF(C441="","",DATE(YEAR(C441),MONTH(C441),1))</f>
        <v/>
      </c>
      <c r="AU441" s="93" t="str">
        <f>IF(AT441="","",TEXT(AT441,"mmmm yyyy"))</f>
        <v/>
      </c>
      <c r="AV441" s="94" t="str">
        <f>IF(C441="","",C441-WEEKDAY(C441,2)+1)</f>
        <v/>
      </c>
      <c r="AW441" s="94" t="str">
        <f>IF(AV441="","",AV441+6)</f>
        <v/>
      </c>
      <c r="AX441" s="93" t="str">
        <f>IF(AV441="","",TEXT(AV441,"dd/mm/yyyy")&amp;" - "&amp;TEXT(AW441,"dd/mm/yyyy"))</f>
        <v/>
      </c>
      <c r="AY441" s="93" t="str">
        <f>IF(B441="","",COUNTIFS($B$5:B441,B441,$AT$5:AT441,AT441))</f>
        <v/>
      </c>
      <c r="AZ441" s="93" t="str">
        <f>IF(B441="","",COUNTIFS($B$5:B441,B441,$AV$5:AV441,AV441))</f>
        <v/>
      </c>
      <c r="BA441" s="93" t="str">
        <f>IF(B441="","",TEXT(AY441,"00")&amp;"|"&amp;B441&amp;"|"&amp;TEXT(AT441,"yyyymmdd"))</f>
        <v/>
      </c>
      <c r="BB441" s="93" t="str">
        <f>IF(B441="","",TEXT(AZ441,"00")&amp;"|"&amp;B441&amp;"|"&amp;TEXT(AV441,"yyyymmdd"))</f>
        <v/>
      </c>
      <c r="BC441" s="93">
        <f>IF(OR(AQ441="YES",AQ441="Yes",AQ441="Y",AQ441=1),1,0)</f>
        <v>0</v>
      </c>
    </row>
    <row r="442" spans="1:55" ht="15" customHeight="1">
      <c r="A442" s="92"/>
      <c r="B442" s="93"/>
      <c r="C442" s="94"/>
      <c r="D442" s="95"/>
      <c r="E442" s="95"/>
      <c r="F442" s="93"/>
      <c r="G442" s="93"/>
      <c r="H442" s="93"/>
      <c r="I442" s="13"/>
      <c r="J442" s="93"/>
      <c r="K442" s="13"/>
      <c r="L442" s="93"/>
      <c r="M442" s="13"/>
      <c r="N442" s="93"/>
      <c r="O442" s="13"/>
      <c r="P442" s="93"/>
      <c r="Q442" s="21"/>
      <c r="R442" s="93"/>
      <c r="S442" s="21"/>
      <c r="T442" s="93"/>
      <c r="U442" s="13"/>
      <c r="V442" s="93"/>
      <c r="W442" s="13"/>
      <c r="X442" s="93"/>
      <c r="Y442" s="13"/>
      <c r="Z442" s="93"/>
      <c r="AA442" s="13"/>
      <c r="AB442" s="93"/>
      <c r="AC442" s="13"/>
      <c r="AD442" s="93"/>
      <c r="AE442" s="13"/>
      <c r="AF442" s="93"/>
      <c r="AG442" s="13"/>
      <c r="AH442" s="93"/>
      <c r="AI442" s="13"/>
      <c r="AJ442" s="93"/>
      <c r="AK442" s="13"/>
      <c r="AL442" s="93"/>
      <c r="AM442" s="13"/>
      <c r="AN442" s="93"/>
      <c r="AO442" s="13"/>
      <c r="AP442" s="93"/>
      <c r="AQ442" s="13"/>
      <c r="AR442" s="93"/>
      <c r="AS442" s="20">
        <f>SUM(H442,J442,L442,N442,P442,R442,T442,V442,X442,Z442,AB442,AD442,AF442,AH442,AJ442,AL442,AN442)</f>
        <v>0</v>
      </c>
      <c r="AT442" s="94" t="str">
        <f>IF(C442="","",DATE(YEAR(C442),MONTH(C442),1))</f>
        <v/>
      </c>
      <c r="AU442" s="93" t="str">
        <f>IF(AT442="","",TEXT(AT442,"mmmm yyyy"))</f>
        <v/>
      </c>
      <c r="AV442" s="94" t="str">
        <f>IF(C442="","",C442-WEEKDAY(C442,2)+1)</f>
        <v/>
      </c>
      <c r="AW442" s="94" t="str">
        <f>IF(AV442="","",AV442+6)</f>
        <v/>
      </c>
      <c r="AX442" s="93" t="str">
        <f>IF(AV442="","",TEXT(AV442,"dd/mm/yyyy")&amp;" - "&amp;TEXT(AW442,"dd/mm/yyyy"))</f>
        <v/>
      </c>
      <c r="AY442" s="93" t="str">
        <f>IF(B442="","",COUNTIFS($B$5:B442,B442,$AT$5:AT442,AT442))</f>
        <v/>
      </c>
      <c r="AZ442" s="93" t="str">
        <f>IF(B442="","",COUNTIFS($B$5:B442,B442,$AV$5:AV442,AV442))</f>
        <v/>
      </c>
      <c r="BA442" s="93" t="str">
        <f>IF(B442="","",TEXT(AY442,"00")&amp;"|"&amp;B442&amp;"|"&amp;TEXT(AT442,"yyyymmdd"))</f>
        <v/>
      </c>
      <c r="BB442" s="93" t="str">
        <f>IF(B442="","",TEXT(AZ442,"00")&amp;"|"&amp;B442&amp;"|"&amp;TEXT(AV442,"yyyymmdd"))</f>
        <v/>
      </c>
      <c r="BC442" s="93">
        <f>IF(OR(AQ442="YES",AQ442="Yes",AQ442="Y",AQ442=1),1,0)</f>
        <v>0</v>
      </c>
    </row>
    <row r="443" spans="1:55" ht="15" customHeight="1">
      <c r="A443" s="92"/>
      <c r="B443" s="93"/>
      <c r="C443" s="94"/>
      <c r="D443" s="95"/>
      <c r="E443" s="95"/>
      <c r="F443" s="93"/>
      <c r="G443" s="93"/>
      <c r="H443" s="93"/>
      <c r="I443" s="13"/>
      <c r="J443" s="93"/>
      <c r="K443" s="13"/>
      <c r="L443" s="93"/>
      <c r="M443" s="13"/>
      <c r="N443" s="93"/>
      <c r="O443" s="13"/>
      <c r="P443" s="93"/>
      <c r="Q443" s="21"/>
      <c r="R443" s="93"/>
      <c r="S443" s="21"/>
      <c r="T443" s="93"/>
      <c r="U443" s="13"/>
      <c r="V443" s="93"/>
      <c r="W443" s="13"/>
      <c r="X443" s="93"/>
      <c r="Y443" s="13"/>
      <c r="Z443" s="93"/>
      <c r="AA443" s="13"/>
      <c r="AB443" s="93"/>
      <c r="AC443" s="13"/>
      <c r="AD443" s="93"/>
      <c r="AE443" s="13"/>
      <c r="AF443" s="93"/>
      <c r="AG443" s="13"/>
      <c r="AH443" s="93"/>
      <c r="AI443" s="13"/>
      <c r="AJ443" s="93"/>
      <c r="AK443" s="13"/>
      <c r="AL443" s="93"/>
      <c r="AM443" s="13"/>
      <c r="AN443" s="93"/>
      <c r="AO443" s="13"/>
      <c r="AP443" s="93"/>
      <c r="AQ443" s="13"/>
      <c r="AR443" s="93"/>
      <c r="AS443" s="20">
        <f>SUM(H443,J443,L443,N443,P443,R443,T443,V443,X443,Z443,AB443,AD443,AF443,AH443,AJ443,AL443,AN443)</f>
        <v>0</v>
      </c>
      <c r="AT443" s="94" t="str">
        <f>IF(C443="","",DATE(YEAR(C443),MONTH(C443),1))</f>
        <v/>
      </c>
      <c r="AU443" s="93" t="str">
        <f>IF(AT443="","",TEXT(AT443,"mmmm yyyy"))</f>
        <v/>
      </c>
      <c r="AV443" s="94" t="str">
        <f>IF(C443="","",C443-WEEKDAY(C443,2)+1)</f>
        <v/>
      </c>
      <c r="AW443" s="94" t="str">
        <f>IF(AV443="","",AV443+6)</f>
        <v/>
      </c>
      <c r="AX443" s="93" t="str">
        <f>IF(AV443="","",TEXT(AV443,"dd/mm/yyyy")&amp;" - "&amp;TEXT(AW443,"dd/mm/yyyy"))</f>
        <v/>
      </c>
      <c r="AY443" s="93" t="str">
        <f>IF(B443="","",COUNTIFS($B$5:B443,B443,$AT$5:AT443,AT443))</f>
        <v/>
      </c>
      <c r="AZ443" s="93" t="str">
        <f>IF(B443="","",COUNTIFS($B$5:B443,B443,$AV$5:AV443,AV443))</f>
        <v/>
      </c>
      <c r="BA443" s="93" t="str">
        <f>IF(B443="","",TEXT(AY443,"00")&amp;"|"&amp;B443&amp;"|"&amp;TEXT(AT443,"yyyymmdd"))</f>
        <v/>
      </c>
      <c r="BB443" s="93" t="str">
        <f>IF(B443="","",TEXT(AZ443,"00")&amp;"|"&amp;B443&amp;"|"&amp;TEXT(AV443,"yyyymmdd"))</f>
        <v/>
      </c>
      <c r="BC443" s="93">
        <f>IF(OR(AQ443="YES",AQ443="Yes",AQ443="Y",AQ443=1),1,0)</f>
        <v>0</v>
      </c>
    </row>
    <row r="444" spans="1:55" ht="15" customHeight="1">
      <c r="A444" s="92"/>
      <c r="B444" s="93"/>
      <c r="C444" s="94"/>
      <c r="D444" s="95"/>
      <c r="E444" s="95"/>
      <c r="F444" s="93"/>
      <c r="G444" s="93"/>
      <c r="H444" s="93"/>
      <c r="I444" s="13"/>
      <c r="J444" s="93"/>
      <c r="K444" s="13"/>
      <c r="L444" s="93"/>
      <c r="M444" s="13"/>
      <c r="N444" s="93"/>
      <c r="O444" s="13"/>
      <c r="P444" s="93"/>
      <c r="Q444" s="21"/>
      <c r="R444" s="93"/>
      <c r="S444" s="21"/>
      <c r="T444" s="93"/>
      <c r="U444" s="13"/>
      <c r="V444" s="93"/>
      <c r="W444" s="13"/>
      <c r="X444" s="93"/>
      <c r="Y444" s="13"/>
      <c r="Z444" s="93"/>
      <c r="AA444" s="13"/>
      <c r="AB444" s="93"/>
      <c r="AC444" s="13"/>
      <c r="AD444" s="93"/>
      <c r="AE444" s="13"/>
      <c r="AF444" s="93"/>
      <c r="AG444" s="13"/>
      <c r="AH444" s="93"/>
      <c r="AI444" s="13"/>
      <c r="AJ444" s="93"/>
      <c r="AK444" s="13"/>
      <c r="AL444" s="93"/>
      <c r="AM444" s="13"/>
      <c r="AN444" s="93"/>
      <c r="AO444" s="13"/>
      <c r="AP444" s="93"/>
      <c r="AQ444" s="13"/>
      <c r="AR444" s="93"/>
      <c r="AS444" s="20">
        <f>SUM(H444,J444,L444,N444,P444,R444,T444,V444,X444,Z444,AB444,AD444,AF444,AH444,AJ444,AL444,AN444)</f>
        <v>0</v>
      </c>
      <c r="AT444" s="94" t="str">
        <f>IF(C444="","",DATE(YEAR(C444),MONTH(C444),1))</f>
        <v/>
      </c>
      <c r="AU444" s="93" t="str">
        <f>IF(AT444="","",TEXT(AT444,"mmmm yyyy"))</f>
        <v/>
      </c>
      <c r="AV444" s="94" t="str">
        <f>IF(C444="","",C444-WEEKDAY(C444,2)+1)</f>
        <v/>
      </c>
      <c r="AW444" s="94" t="str">
        <f>IF(AV444="","",AV444+6)</f>
        <v/>
      </c>
      <c r="AX444" s="93" t="str">
        <f>IF(AV444="","",TEXT(AV444,"dd/mm/yyyy")&amp;" - "&amp;TEXT(AW444,"dd/mm/yyyy"))</f>
        <v/>
      </c>
      <c r="AY444" s="93" t="str">
        <f>IF(B444="","",COUNTIFS($B$5:B444,B444,$AT$5:AT444,AT444))</f>
        <v/>
      </c>
      <c r="AZ444" s="93" t="str">
        <f>IF(B444="","",COUNTIFS($B$5:B444,B444,$AV$5:AV444,AV444))</f>
        <v/>
      </c>
      <c r="BA444" s="93" t="str">
        <f>IF(B444="","",TEXT(AY444,"00")&amp;"|"&amp;B444&amp;"|"&amp;TEXT(AT444,"yyyymmdd"))</f>
        <v/>
      </c>
      <c r="BB444" s="93" t="str">
        <f>IF(B444="","",TEXT(AZ444,"00")&amp;"|"&amp;B444&amp;"|"&amp;TEXT(AV444,"yyyymmdd"))</f>
        <v/>
      </c>
      <c r="BC444" s="93">
        <f>IF(OR(AQ444="YES",AQ444="Yes",AQ444="Y",AQ444=1),1,0)</f>
        <v>0</v>
      </c>
    </row>
    <row r="445" spans="1:55" ht="15" customHeight="1">
      <c r="A445" s="92"/>
      <c r="B445" s="93"/>
      <c r="C445" s="94"/>
      <c r="D445" s="95"/>
      <c r="E445" s="95"/>
      <c r="F445" s="93"/>
      <c r="G445" s="93"/>
      <c r="H445" s="93"/>
      <c r="I445" s="13"/>
      <c r="J445" s="93"/>
      <c r="K445" s="13"/>
      <c r="L445" s="93"/>
      <c r="M445" s="13"/>
      <c r="N445" s="93"/>
      <c r="O445" s="13"/>
      <c r="P445" s="93"/>
      <c r="Q445" s="21"/>
      <c r="R445" s="93"/>
      <c r="S445" s="21"/>
      <c r="T445" s="93"/>
      <c r="U445" s="13"/>
      <c r="V445" s="93"/>
      <c r="W445" s="13"/>
      <c r="X445" s="93"/>
      <c r="Y445" s="13"/>
      <c r="Z445" s="93"/>
      <c r="AA445" s="13"/>
      <c r="AB445" s="93"/>
      <c r="AC445" s="13"/>
      <c r="AD445" s="93"/>
      <c r="AE445" s="13"/>
      <c r="AF445" s="93"/>
      <c r="AG445" s="13"/>
      <c r="AH445" s="93"/>
      <c r="AI445" s="13"/>
      <c r="AJ445" s="93"/>
      <c r="AK445" s="13"/>
      <c r="AL445" s="93"/>
      <c r="AM445" s="13"/>
      <c r="AN445" s="93"/>
      <c r="AO445" s="13"/>
      <c r="AP445" s="93"/>
      <c r="AQ445" s="13"/>
      <c r="AR445" s="93"/>
      <c r="AS445" s="20">
        <f>SUM(H445,J445,L445,N445,P445,R445,T445,V445,X445,Z445,AB445,AD445,AF445,AH445,AJ445,AL445,AN445)</f>
        <v>0</v>
      </c>
      <c r="AT445" s="94" t="str">
        <f>IF(C445="","",DATE(YEAR(C445),MONTH(C445),1))</f>
        <v/>
      </c>
      <c r="AU445" s="93" t="str">
        <f>IF(AT445="","",TEXT(AT445,"mmmm yyyy"))</f>
        <v/>
      </c>
      <c r="AV445" s="94" t="str">
        <f>IF(C445="","",C445-WEEKDAY(C445,2)+1)</f>
        <v/>
      </c>
      <c r="AW445" s="94" t="str">
        <f>IF(AV445="","",AV445+6)</f>
        <v/>
      </c>
      <c r="AX445" s="93" t="str">
        <f>IF(AV445="","",TEXT(AV445,"dd/mm/yyyy")&amp;" - "&amp;TEXT(AW445,"dd/mm/yyyy"))</f>
        <v/>
      </c>
      <c r="AY445" s="93" t="str">
        <f>IF(B445="","",COUNTIFS($B$5:B445,B445,$AT$5:AT445,AT445))</f>
        <v/>
      </c>
      <c r="AZ445" s="93" t="str">
        <f>IF(B445="","",COUNTIFS($B$5:B445,B445,$AV$5:AV445,AV445))</f>
        <v/>
      </c>
      <c r="BA445" s="93" t="str">
        <f>IF(B445="","",TEXT(AY445,"00")&amp;"|"&amp;B445&amp;"|"&amp;TEXT(AT445,"yyyymmdd"))</f>
        <v/>
      </c>
      <c r="BB445" s="93" t="str">
        <f>IF(B445="","",TEXT(AZ445,"00")&amp;"|"&amp;B445&amp;"|"&amp;TEXT(AV445,"yyyymmdd"))</f>
        <v/>
      </c>
      <c r="BC445" s="93">
        <f>IF(OR(AQ445="YES",AQ445="Yes",AQ445="Y",AQ445=1),1,0)</f>
        <v>0</v>
      </c>
    </row>
    <row r="446" spans="1:55" ht="15" customHeight="1">
      <c r="A446" s="92"/>
      <c r="B446" s="93"/>
      <c r="C446" s="94"/>
      <c r="D446" s="95"/>
      <c r="E446" s="95"/>
      <c r="F446" s="93"/>
      <c r="G446" s="93"/>
      <c r="H446" s="93"/>
      <c r="I446" s="13"/>
      <c r="J446" s="93"/>
      <c r="K446" s="13"/>
      <c r="L446" s="93"/>
      <c r="M446" s="13"/>
      <c r="N446" s="93"/>
      <c r="O446" s="13"/>
      <c r="P446" s="93"/>
      <c r="Q446" s="21"/>
      <c r="R446" s="93"/>
      <c r="S446" s="21"/>
      <c r="T446" s="93"/>
      <c r="U446" s="13"/>
      <c r="V446" s="93"/>
      <c r="W446" s="13"/>
      <c r="X446" s="93"/>
      <c r="Y446" s="13"/>
      <c r="Z446" s="93"/>
      <c r="AA446" s="13"/>
      <c r="AB446" s="93"/>
      <c r="AC446" s="13"/>
      <c r="AD446" s="93"/>
      <c r="AE446" s="13"/>
      <c r="AF446" s="93"/>
      <c r="AG446" s="13"/>
      <c r="AH446" s="93"/>
      <c r="AI446" s="13"/>
      <c r="AJ446" s="93"/>
      <c r="AK446" s="13"/>
      <c r="AL446" s="93"/>
      <c r="AM446" s="13"/>
      <c r="AN446" s="93"/>
      <c r="AO446" s="13"/>
      <c r="AP446" s="93"/>
      <c r="AQ446" s="13"/>
      <c r="AR446" s="93"/>
      <c r="AS446" s="20">
        <f>SUM(H446,J446,L446,N446,P446,R446,T446,V446,X446,Z446,AB446,AD446,AF446,AH446,AJ446,AL446,AN446)</f>
        <v>0</v>
      </c>
      <c r="AT446" s="94" t="str">
        <f>IF(C446="","",DATE(YEAR(C446),MONTH(C446),1))</f>
        <v/>
      </c>
      <c r="AU446" s="93" t="str">
        <f>IF(AT446="","",TEXT(AT446,"mmmm yyyy"))</f>
        <v/>
      </c>
      <c r="AV446" s="94" t="str">
        <f>IF(C446="","",C446-WEEKDAY(C446,2)+1)</f>
        <v/>
      </c>
      <c r="AW446" s="94" t="str">
        <f>IF(AV446="","",AV446+6)</f>
        <v/>
      </c>
      <c r="AX446" s="93" t="str">
        <f>IF(AV446="","",TEXT(AV446,"dd/mm/yyyy")&amp;" - "&amp;TEXT(AW446,"dd/mm/yyyy"))</f>
        <v/>
      </c>
      <c r="AY446" s="93" t="str">
        <f>IF(B446="","",COUNTIFS($B$5:B446,B446,$AT$5:AT446,AT446))</f>
        <v/>
      </c>
      <c r="AZ446" s="93" t="str">
        <f>IF(B446="","",COUNTIFS($B$5:B446,B446,$AV$5:AV446,AV446))</f>
        <v/>
      </c>
      <c r="BA446" s="93" t="str">
        <f>IF(B446="","",TEXT(AY446,"00")&amp;"|"&amp;B446&amp;"|"&amp;TEXT(AT446,"yyyymmdd"))</f>
        <v/>
      </c>
      <c r="BB446" s="93" t="str">
        <f>IF(B446="","",TEXT(AZ446,"00")&amp;"|"&amp;B446&amp;"|"&amp;TEXT(AV446,"yyyymmdd"))</f>
        <v/>
      </c>
      <c r="BC446" s="93">
        <f>IF(OR(AQ446="YES",AQ446="Yes",AQ446="Y",AQ446=1),1,0)</f>
        <v>0</v>
      </c>
    </row>
    <row r="447" spans="1:55" ht="15" customHeight="1">
      <c r="A447" s="92"/>
      <c r="B447" s="93"/>
      <c r="C447" s="94"/>
      <c r="D447" s="95"/>
      <c r="E447" s="95"/>
      <c r="F447" s="93"/>
      <c r="G447" s="93"/>
      <c r="H447" s="93"/>
      <c r="I447" s="13"/>
      <c r="J447" s="93"/>
      <c r="K447" s="13"/>
      <c r="L447" s="93"/>
      <c r="M447" s="13"/>
      <c r="N447" s="93"/>
      <c r="O447" s="13"/>
      <c r="P447" s="93"/>
      <c r="Q447" s="21"/>
      <c r="R447" s="93"/>
      <c r="S447" s="21"/>
      <c r="T447" s="93"/>
      <c r="U447" s="13"/>
      <c r="V447" s="93"/>
      <c r="W447" s="13"/>
      <c r="X447" s="93"/>
      <c r="Y447" s="13"/>
      <c r="Z447" s="93"/>
      <c r="AA447" s="13"/>
      <c r="AB447" s="93"/>
      <c r="AC447" s="13"/>
      <c r="AD447" s="93"/>
      <c r="AE447" s="13"/>
      <c r="AF447" s="93"/>
      <c r="AG447" s="13"/>
      <c r="AH447" s="93"/>
      <c r="AI447" s="13"/>
      <c r="AJ447" s="93"/>
      <c r="AK447" s="13"/>
      <c r="AL447" s="93"/>
      <c r="AM447" s="13"/>
      <c r="AN447" s="93"/>
      <c r="AO447" s="13"/>
      <c r="AP447" s="93"/>
      <c r="AQ447" s="13"/>
      <c r="AR447" s="93"/>
      <c r="AS447" s="20">
        <f>SUM(H447,J447,L447,N447,P447,R447,T447,V447,X447,Z447,AB447,AD447,AF447,AH447,AJ447,AL447,AN447)</f>
        <v>0</v>
      </c>
      <c r="AT447" s="94" t="str">
        <f>IF(C447="","",DATE(YEAR(C447),MONTH(C447),1))</f>
        <v/>
      </c>
      <c r="AU447" s="93" t="str">
        <f>IF(AT447="","",TEXT(AT447,"mmmm yyyy"))</f>
        <v/>
      </c>
      <c r="AV447" s="94" t="str">
        <f>IF(C447="","",C447-WEEKDAY(C447,2)+1)</f>
        <v/>
      </c>
      <c r="AW447" s="94" t="str">
        <f>IF(AV447="","",AV447+6)</f>
        <v/>
      </c>
      <c r="AX447" s="93" t="str">
        <f>IF(AV447="","",TEXT(AV447,"dd/mm/yyyy")&amp;" - "&amp;TEXT(AW447,"dd/mm/yyyy"))</f>
        <v/>
      </c>
      <c r="AY447" s="93" t="str">
        <f>IF(B447="","",COUNTIFS($B$5:B447,B447,$AT$5:AT447,AT447))</f>
        <v/>
      </c>
      <c r="AZ447" s="93" t="str">
        <f>IF(B447="","",COUNTIFS($B$5:B447,B447,$AV$5:AV447,AV447))</f>
        <v/>
      </c>
      <c r="BA447" s="93" t="str">
        <f>IF(B447="","",TEXT(AY447,"00")&amp;"|"&amp;B447&amp;"|"&amp;TEXT(AT447,"yyyymmdd"))</f>
        <v/>
      </c>
      <c r="BB447" s="93" t="str">
        <f>IF(B447="","",TEXT(AZ447,"00")&amp;"|"&amp;B447&amp;"|"&amp;TEXT(AV447,"yyyymmdd"))</f>
        <v/>
      </c>
      <c r="BC447" s="93">
        <f>IF(OR(AQ447="YES",AQ447="Yes",AQ447="Y",AQ447=1),1,0)</f>
        <v>0</v>
      </c>
    </row>
    <row r="448" spans="1:55" ht="15" customHeight="1">
      <c r="A448" s="92"/>
      <c r="B448" s="93"/>
      <c r="C448" s="94"/>
      <c r="D448" s="95"/>
      <c r="E448" s="95"/>
      <c r="F448" s="93"/>
      <c r="G448" s="93"/>
      <c r="H448" s="93"/>
      <c r="I448" s="13"/>
      <c r="J448" s="93"/>
      <c r="K448" s="13"/>
      <c r="L448" s="93"/>
      <c r="M448" s="13"/>
      <c r="N448" s="93"/>
      <c r="O448" s="13"/>
      <c r="P448" s="93"/>
      <c r="Q448" s="21"/>
      <c r="R448" s="93"/>
      <c r="S448" s="21"/>
      <c r="T448" s="93"/>
      <c r="U448" s="13"/>
      <c r="V448" s="93"/>
      <c r="W448" s="13"/>
      <c r="X448" s="93"/>
      <c r="Y448" s="13"/>
      <c r="Z448" s="93"/>
      <c r="AA448" s="13"/>
      <c r="AB448" s="93"/>
      <c r="AC448" s="13"/>
      <c r="AD448" s="93"/>
      <c r="AE448" s="13"/>
      <c r="AF448" s="93"/>
      <c r="AG448" s="13"/>
      <c r="AH448" s="93"/>
      <c r="AI448" s="13"/>
      <c r="AJ448" s="93"/>
      <c r="AK448" s="13"/>
      <c r="AL448" s="93"/>
      <c r="AM448" s="13"/>
      <c r="AN448" s="93"/>
      <c r="AO448" s="13"/>
      <c r="AP448" s="93"/>
      <c r="AQ448" s="13"/>
      <c r="AR448" s="93"/>
      <c r="AS448" s="20">
        <f>SUM(H448,J448,L448,N448,P448,R448,T448,V448,X448,Z448,AB448,AD448,AF448,AH448,AJ448,AL448,AN448)</f>
        <v>0</v>
      </c>
      <c r="AT448" s="94" t="str">
        <f>IF(C448="","",DATE(YEAR(C448),MONTH(C448),1))</f>
        <v/>
      </c>
      <c r="AU448" s="93" t="str">
        <f>IF(AT448="","",TEXT(AT448,"mmmm yyyy"))</f>
        <v/>
      </c>
      <c r="AV448" s="94" t="str">
        <f>IF(C448="","",C448-WEEKDAY(C448,2)+1)</f>
        <v/>
      </c>
      <c r="AW448" s="94" t="str">
        <f>IF(AV448="","",AV448+6)</f>
        <v/>
      </c>
      <c r="AX448" s="93" t="str">
        <f>IF(AV448="","",TEXT(AV448,"dd/mm/yyyy")&amp;" - "&amp;TEXT(AW448,"dd/mm/yyyy"))</f>
        <v/>
      </c>
      <c r="AY448" s="93" t="str">
        <f>IF(B448="","",COUNTIFS($B$5:B448,B448,$AT$5:AT448,AT448))</f>
        <v/>
      </c>
      <c r="AZ448" s="93" t="str">
        <f>IF(B448="","",COUNTIFS($B$5:B448,B448,$AV$5:AV448,AV448))</f>
        <v/>
      </c>
      <c r="BA448" s="93" t="str">
        <f>IF(B448="","",TEXT(AY448,"00")&amp;"|"&amp;B448&amp;"|"&amp;TEXT(AT448,"yyyymmdd"))</f>
        <v/>
      </c>
      <c r="BB448" s="93" t="str">
        <f>IF(B448="","",TEXT(AZ448,"00")&amp;"|"&amp;B448&amp;"|"&amp;TEXT(AV448,"yyyymmdd"))</f>
        <v/>
      </c>
      <c r="BC448" s="93">
        <f>IF(OR(AQ448="YES",AQ448="Yes",AQ448="Y",AQ448=1),1,0)</f>
        <v>0</v>
      </c>
    </row>
    <row r="449" spans="1:55" ht="15" customHeight="1">
      <c r="A449" s="92"/>
      <c r="B449" s="93"/>
      <c r="C449" s="94"/>
      <c r="D449" s="95"/>
      <c r="E449" s="95"/>
      <c r="F449" s="93"/>
      <c r="G449" s="93"/>
      <c r="H449" s="93"/>
      <c r="I449" s="13"/>
      <c r="J449" s="93"/>
      <c r="K449" s="13"/>
      <c r="L449" s="93"/>
      <c r="M449" s="13"/>
      <c r="N449" s="93"/>
      <c r="O449" s="13"/>
      <c r="P449" s="93"/>
      <c r="Q449" s="21"/>
      <c r="R449" s="93"/>
      <c r="S449" s="21"/>
      <c r="T449" s="93"/>
      <c r="U449" s="13"/>
      <c r="V449" s="93"/>
      <c r="W449" s="13"/>
      <c r="X449" s="93"/>
      <c r="Y449" s="13"/>
      <c r="Z449" s="93"/>
      <c r="AA449" s="13"/>
      <c r="AB449" s="93"/>
      <c r="AC449" s="13"/>
      <c r="AD449" s="93"/>
      <c r="AE449" s="13"/>
      <c r="AF449" s="93"/>
      <c r="AG449" s="13"/>
      <c r="AH449" s="93"/>
      <c r="AI449" s="13"/>
      <c r="AJ449" s="93"/>
      <c r="AK449" s="13"/>
      <c r="AL449" s="93"/>
      <c r="AM449" s="13"/>
      <c r="AN449" s="93"/>
      <c r="AO449" s="13"/>
      <c r="AP449" s="93"/>
      <c r="AQ449" s="13"/>
      <c r="AR449" s="93"/>
      <c r="AS449" s="20">
        <f>SUM(H449,J449,L449,N449,P449,R449,T449,V449,X449,Z449,AB449,AD449,AF449,AH449,AJ449,AL449,AN449)</f>
        <v>0</v>
      </c>
      <c r="AT449" s="94" t="str">
        <f>IF(C449="","",DATE(YEAR(C449),MONTH(C449),1))</f>
        <v/>
      </c>
      <c r="AU449" s="93" t="str">
        <f>IF(AT449="","",TEXT(AT449,"mmmm yyyy"))</f>
        <v/>
      </c>
      <c r="AV449" s="94" t="str">
        <f>IF(C449="","",C449-WEEKDAY(C449,2)+1)</f>
        <v/>
      </c>
      <c r="AW449" s="94" t="str">
        <f>IF(AV449="","",AV449+6)</f>
        <v/>
      </c>
      <c r="AX449" s="93" t="str">
        <f>IF(AV449="","",TEXT(AV449,"dd/mm/yyyy")&amp;" - "&amp;TEXT(AW449,"dd/mm/yyyy"))</f>
        <v/>
      </c>
      <c r="AY449" s="93" t="str">
        <f>IF(B449="","",COUNTIFS($B$5:B449,B449,$AT$5:AT449,AT449))</f>
        <v/>
      </c>
      <c r="AZ449" s="93" t="str">
        <f>IF(B449="","",COUNTIFS($B$5:B449,B449,$AV$5:AV449,AV449))</f>
        <v/>
      </c>
      <c r="BA449" s="93" t="str">
        <f>IF(B449="","",TEXT(AY449,"00")&amp;"|"&amp;B449&amp;"|"&amp;TEXT(AT449,"yyyymmdd"))</f>
        <v/>
      </c>
      <c r="BB449" s="93" t="str">
        <f>IF(B449="","",TEXT(AZ449,"00")&amp;"|"&amp;B449&amp;"|"&amp;TEXT(AV449,"yyyymmdd"))</f>
        <v/>
      </c>
      <c r="BC449" s="93">
        <f>IF(OR(AQ449="YES",AQ449="Yes",AQ449="Y",AQ449=1),1,0)</f>
        <v>0</v>
      </c>
    </row>
    <row r="450" spans="1:55" ht="15" customHeight="1">
      <c r="A450" s="92"/>
      <c r="B450" s="93"/>
      <c r="C450" s="94"/>
      <c r="D450" s="95"/>
      <c r="E450" s="95"/>
      <c r="F450" s="93"/>
      <c r="G450" s="93"/>
      <c r="H450" s="93"/>
      <c r="I450" s="13"/>
      <c r="J450" s="93"/>
      <c r="K450" s="13"/>
      <c r="L450" s="93"/>
      <c r="M450" s="13"/>
      <c r="N450" s="93"/>
      <c r="O450" s="13"/>
      <c r="P450" s="93"/>
      <c r="Q450" s="21"/>
      <c r="R450" s="93"/>
      <c r="S450" s="21"/>
      <c r="T450" s="93"/>
      <c r="U450" s="13"/>
      <c r="V450" s="93"/>
      <c r="W450" s="13"/>
      <c r="X450" s="93"/>
      <c r="Y450" s="13"/>
      <c r="Z450" s="93"/>
      <c r="AA450" s="13"/>
      <c r="AB450" s="93"/>
      <c r="AC450" s="13"/>
      <c r="AD450" s="93"/>
      <c r="AE450" s="13"/>
      <c r="AF450" s="93"/>
      <c r="AG450" s="13"/>
      <c r="AH450" s="93"/>
      <c r="AI450" s="13"/>
      <c r="AJ450" s="93"/>
      <c r="AK450" s="13"/>
      <c r="AL450" s="93"/>
      <c r="AM450" s="13"/>
      <c r="AN450" s="93"/>
      <c r="AO450" s="13"/>
      <c r="AP450" s="93"/>
      <c r="AQ450" s="13"/>
      <c r="AR450" s="93"/>
      <c r="AS450" s="20">
        <f>SUM(H450,J450,L450,N450,P450,R450,T450,V450,X450,Z450,AB450,AD450,AF450,AH450,AJ450,AL450,AN450)</f>
        <v>0</v>
      </c>
      <c r="AT450" s="94" t="str">
        <f>IF(C450="","",DATE(YEAR(C450),MONTH(C450),1))</f>
        <v/>
      </c>
      <c r="AU450" s="93" t="str">
        <f>IF(AT450="","",TEXT(AT450,"mmmm yyyy"))</f>
        <v/>
      </c>
      <c r="AV450" s="94" t="str">
        <f>IF(C450="","",C450-WEEKDAY(C450,2)+1)</f>
        <v/>
      </c>
      <c r="AW450" s="94" t="str">
        <f>IF(AV450="","",AV450+6)</f>
        <v/>
      </c>
      <c r="AX450" s="93" t="str">
        <f>IF(AV450="","",TEXT(AV450,"dd/mm/yyyy")&amp;" - "&amp;TEXT(AW450,"dd/mm/yyyy"))</f>
        <v/>
      </c>
      <c r="AY450" s="93" t="str">
        <f>IF(B450="","",COUNTIFS($B$5:B450,B450,$AT$5:AT450,AT450))</f>
        <v/>
      </c>
      <c r="AZ450" s="93" t="str">
        <f>IF(B450="","",COUNTIFS($B$5:B450,B450,$AV$5:AV450,AV450))</f>
        <v/>
      </c>
      <c r="BA450" s="93" t="str">
        <f>IF(B450="","",TEXT(AY450,"00")&amp;"|"&amp;B450&amp;"|"&amp;TEXT(AT450,"yyyymmdd"))</f>
        <v/>
      </c>
      <c r="BB450" s="93" t="str">
        <f>IF(B450="","",TEXT(AZ450,"00")&amp;"|"&amp;B450&amp;"|"&amp;TEXT(AV450,"yyyymmdd"))</f>
        <v/>
      </c>
      <c r="BC450" s="93">
        <f>IF(OR(AQ450="YES",AQ450="Yes",AQ450="Y",AQ450=1),1,0)</f>
        <v>0</v>
      </c>
    </row>
    <row r="451" spans="1:55" ht="15" customHeight="1">
      <c r="A451" s="92"/>
      <c r="B451" s="93"/>
      <c r="C451" s="94"/>
      <c r="D451" s="95"/>
      <c r="E451" s="95"/>
      <c r="F451" s="93"/>
      <c r="G451" s="93"/>
      <c r="H451" s="93"/>
      <c r="I451" s="13"/>
      <c r="J451" s="93"/>
      <c r="K451" s="13"/>
      <c r="L451" s="93"/>
      <c r="M451" s="13"/>
      <c r="N451" s="93"/>
      <c r="O451" s="13"/>
      <c r="P451" s="93"/>
      <c r="Q451" s="21"/>
      <c r="R451" s="93"/>
      <c r="S451" s="21"/>
      <c r="T451" s="93"/>
      <c r="U451" s="13"/>
      <c r="V451" s="93"/>
      <c r="W451" s="13"/>
      <c r="X451" s="93"/>
      <c r="Y451" s="13"/>
      <c r="Z451" s="93"/>
      <c r="AA451" s="13"/>
      <c r="AB451" s="93"/>
      <c r="AC451" s="13"/>
      <c r="AD451" s="93"/>
      <c r="AE451" s="13"/>
      <c r="AF451" s="93"/>
      <c r="AG451" s="13"/>
      <c r="AH451" s="93"/>
      <c r="AI451" s="13"/>
      <c r="AJ451" s="93"/>
      <c r="AK451" s="13"/>
      <c r="AL451" s="93"/>
      <c r="AM451" s="13"/>
      <c r="AN451" s="93"/>
      <c r="AO451" s="13"/>
      <c r="AP451" s="93"/>
      <c r="AQ451" s="13"/>
      <c r="AR451" s="93"/>
      <c r="AS451" s="20">
        <f>SUM(H451,J451,L451,N451,P451,R451,T451,V451,X451,Z451,AB451,AD451,AF451,AH451,AJ451,AL451,AN451)</f>
        <v>0</v>
      </c>
      <c r="AT451" s="94" t="str">
        <f>IF(C451="","",DATE(YEAR(C451),MONTH(C451),1))</f>
        <v/>
      </c>
      <c r="AU451" s="93" t="str">
        <f>IF(AT451="","",TEXT(AT451,"mmmm yyyy"))</f>
        <v/>
      </c>
      <c r="AV451" s="94" t="str">
        <f>IF(C451="","",C451-WEEKDAY(C451,2)+1)</f>
        <v/>
      </c>
      <c r="AW451" s="94" t="str">
        <f>IF(AV451="","",AV451+6)</f>
        <v/>
      </c>
      <c r="AX451" s="93" t="str">
        <f>IF(AV451="","",TEXT(AV451,"dd/mm/yyyy")&amp;" - "&amp;TEXT(AW451,"dd/mm/yyyy"))</f>
        <v/>
      </c>
      <c r="AY451" s="93" t="str">
        <f>IF(B451="","",COUNTIFS($B$5:B451,B451,$AT$5:AT451,AT451))</f>
        <v/>
      </c>
      <c r="AZ451" s="93" t="str">
        <f>IF(B451="","",COUNTIFS($B$5:B451,B451,$AV$5:AV451,AV451))</f>
        <v/>
      </c>
      <c r="BA451" s="93" t="str">
        <f>IF(B451="","",TEXT(AY451,"00")&amp;"|"&amp;B451&amp;"|"&amp;TEXT(AT451,"yyyymmdd"))</f>
        <v/>
      </c>
      <c r="BB451" s="93" t="str">
        <f>IF(B451="","",TEXT(AZ451,"00")&amp;"|"&amp;B451&amp;"|"&amp;TEXT(AV451,"yyyymmdd"))</f>
        <v/>
      </c>
      <c r="BC451" s="93">
        <f>IF(OR(AQ451="YES",AQ451="Yes",AQ451="Y",AQ451=1),1,0)</f>
        <v>0</v>
      </c>
    </row>
    <row r="452" spans="1:55" ht="15" customHeight="1">
      <c r="A452" s="92"/>
      <c r="B452" s="93"/>
      <c r="C452" s="94"/>
      <c r="D452" s="95"/>
      <c r="E452" s="95"/>
      <c r="F452" s="93"/>
      <c r="G452" s="93"/>
      <c r="H452" s="93"/>
      <c r="I452" s="13"/>
      <c r="J452" s="93"/>
      <c r="K452" s="13"/>
      <c r="L452" s="93"/>
      <c r="M452" s="13"/>
      <c r="N452" s="93"/>
      <c r="O452" s="13"/>
      <c r="P452" s="93"/>
      <c r="Q452" s="21"/>
      <c r="R452" s="93"/>
      <c r="S452" s="21"/>
      <c r="T452" s="93"/>
      <c r="U452" s="13"/>
      <c r="V452" s="93"/>
      <c r="W452" s="13"/>
      <c r="X452" s="93"/>
      <c r="Y452" s="13"/>
      <c r="Z452" s="93"/>
      <c r="AA452" s="13"/>
      <c r="AB452" s="93"/>
      <c r="AC452" s="13"/>
      <c r="AD452" s="93"/>
      <c r="AE452" s="13"/>
      <c r="AF452" s="93"/>
      <c r="AG452" s="13"/>
      <c r="AH452" s="93"/>
      <c r="AI452" s="13"/>
      <c r="AJ452" s="93"/>
      <c r="AK452" s="13"/>
      <c r="AL452" s="93"/>
      <c r="AM452" s="13"/>
      <c r="AN452" s="93"/>
      <c r="AO452" s="13"/>
      <c r="AP452" s="93"/>
      <c r="AQ452" s="13"/>
      <c r="AR452" s="93"/>
      <c r="AS452" s="20">
        <f>SUM(H452,J452,L452,N452,P452,R452,T452,V452,X452,Z452,AB452,AD452,AF452,AH452,AJ452,AL452,AN452)</f>
        <v>0</v>
      </c>
      <c r="AT452" s="94" t="str">
        <f>IF(C452="","",DATE(YEAR(C452),MONTH(C452),1))</f>
        <v/>
      </c>
      <c r="AU452" s="93" t="str">
        <f>IF(AT452="","",TEXT(AT452,"mmmm yyyy"))</f>
        <v/>
      </c>
      <c r="AV452" s="94" t="str">
        <f>IF(C452="","",C452-WEEKDAY(C452,2)+1)</f>
        <v/>
      </c>
      <c r="AW452" s="94" t="str">
        <f>IF(AV452="","",AV452+6)</f>
        <v/>
      </c>
      <c r="AX452" s="93" t="str">
        <f>IF(AV452="","",TEXT(AV452,"dd/mm/yyyy")&amp;" - "&amp;TEXT(AW452,"dd/mm/yyyy"))</f>
        <v/>
      </c>
      <c r="AY452" s="93" t="str">
        <f>IF(B452="","",COUNTIFS($B$5:B452,B452,$AT$5:AT452,AT452))</f>
        <v/>
      </c>
      <c r="AZ452" s="93" t="str">
        <f>IF(B452="","",COUNTIFS($B$5:B452,B452,$AV$5:AV452,AV452))</f>
        <v/>
      </c>
      <c r="BA452" s="93" t="str">
        <f>IF(B452="","",TEXT(AY452,"00")&amp;"|"&amp;B452&amp;"|"&amp;TEXT(AT452,"yyyymmdd"))</f>
        <v/>
      </c>
      <c r="BB452" s="93" t="str">
        <f>IF(B452="","",TEXT(AZ452,"00")&amp;"|"&amp;B452&amp;"|"&amp;TEXT(AV452,"yyyymmdd"))</f>
        <v/>
      </c>
      <c r="BC452" s="93">
        <f>IF(OR(AQ452="YES",AQ452="Yes",AQ452="Y",AQ452=1),1,0)</f>
        <v>0</v>
      </c>
    </row>
    <row r="453" spans="1:55" ht="15" customHeight="1">
      <c r="A453" s="92"/>
      <c r="B453" s="93"/>
      <c r="C453" s="94"/>
      <c r="D453" s="95"/>
      <c r="E453" s="95"/>
      <c r="F453" s="93"/>
      <c r="G453" s="93"/>
      <c r="H453" s="93"/>
      <c r="I453" s="13"/>
      <c r="J453" s="93"/>
      <c r="K453" s="13"/>
      <c r="L453" s="93"/>
      <c r="M453" s="13"/>
      <c r="N453" s="93"/>
      <c r="O453" s="13"/>
      <c r="P453" s="93"/>
      <c r="Q453" s="21"/>
      <c r="R453" s="93"/>
      <c r="S453" s="21"/>
      <c r="T453" s="93"/>
      <c r="U453" s="13"/>
      <c r="V453" s="93"/>
      <c r="W453" s="13"/>
      <c r="X453" s="93"/>
      <c r="Y453" s="13"/>
      <c r="Z453" s="93"/>
      <c r="AA453" s="13"/>
      <c r="AB453" s="93"/>
      <c r="AC453" s="13"/>
      <c r="AD453" s="93"/>
      <c r="AE453" s="13"/>
      <c r="AF453" s="93"/>
      <c r="AG453" s="13"/>
      <c r="AH453" s="93"/>
      <c r="AI453" s="13"/>
      <c r="AJ453" s="93"/>
      <c r="AK453" s="13"/>
      <c r="AL453" s="93"/>
      <c r="AM453" s="13"/>
      <c r="AN453" s="93"/>
      <c r="AO453" s="13"/>
      <c r="AP453" s="93"/>
      <c r="AQ453" s="13"/>
      <c r="AR453" s="93"/>
      <c r="AS453" s="20">
        <f>SUM(H453,J453,L453,N453,P453,R453,T453,V453,X453,Z453,AB453,AD453,AF453,AH453,AJ453,AL453,AN453)</f>
        <v>0</v>
      </c>
      <c r="AT453" s="94" t="str">
        <f>IF(C453="","",DATE(YEAR(C453),MONTH(C453),1))</f>
        <v/>
      </c>
      <c r="AU453" s="93" t="str">
        <f>IF(AT453="","",TEXT(AT453,"mmmm yyyy"))</f>
        <v/>
      </c>
      <c r="AV453" s="94" t="str">
        <f>IF(C453="","",C453-WEEKDAY(C453,2)+1)</f>
        <v/>
      </c>
      <c r="AW453" s="94" t="str">
        <f>IF(AV453="","",AV453+6)</f>
        <v/>
      </c>
      <c r="AX453" s="93" t="str">
        <f>IF(AV453="","",TEXT(AV453,"dd/mm/yyyy")&amp;" - "&amp;TEXT(AW453,"dd/mm/yyyy"))</f>
        <v/>
      </c>
      <c r="AY453" s="93" t="str">
        <f>IF(B453="","",COUNTIFS($B$5:B453,B453,$AT$5:AT453,AT453))</f>
        <v/>
      </c>
      <c r="AZ453" s="93" t="str">
        <f>IF(B453="","",COUNTIFS($B$5:B453,B453,$AV$5:AV453,AV453))</f>
        <v/>
      </c>
      <c r="BA453" s="93" t="str">
        <f>IF(B453="","",TEXT(AY453,"00")&amp;"|"&amp;B453&amp;"|"&amp;TEXT(AT453,"yyyymmdd"))</f>
        <v/>
      </c>
      <c r="BB453" s="93" t="str">
        <f>IF(B453="","",TEXT(AZ453,"00")&amp;"|"&amp;B453&amp;"|"&amp;TEXT(AV453,"yyyymmdd"))</f>
        <v/>
      </c>
      <c r="BC453" s="93">
        <f>IF(OR(AQ453="YES",AQ453="Yes",AQ453="Y",AQ453=1),1,0)</f>
        <v>0</v>
      </c>
    </row>
    <row r="454" spans="1:55" ht="15" customHeight="1">
      <c r="A454" s="92"/>
      <c r="B454" s="93"/>
      <c r="C454" s="94"/>
      <c r="D454" s="95"/>
      <c r="E454" s="95"/>
      <c r="F454" s="93"/>
      <c r="G454" s="93"/>
      <c r="H454" s="93"/>
      <c r="I454" s="13"/>
      <c r="J454" s="93"/>
      <c r="K454" s="13"/>
      <c r="L454" s="93"/>
      <c r="M454" s="13"/>
      <c r="N454" s="93"/>
      <c r="O454" s="13"/>
      <c r="P454" s="93"/>
      <c r="Q454" s="21"/>
      <c r="R454" s="93"/>
      <c r="S454" s="21"/>
      <c r="T454" s="93"/>
      <c r="U454" s="13"/>
      <c r="V454" s="93"/>
      <c r="W454" s="13"/>
      <c r="X454" s="93"/>
      <c r="Y454" s="13"/>
      <c r="Z454" s="93"/>
      <c r="AA454" s="13"/>
      <c r="AB454" s="93"/>
      <c r="AC454" s="13"/>
      <c r="AD454" s="93"/>
      <c r="AE454" s="13"/>
      <c r="AF454" s="93"/>
      <c r="AG454" s="13"/>
      <c r="AH454" s="93"/>
      <c r="AI454" s="13"/>
      <c r="AJ454" s="93"/>
      <c r="AK454" s="13"/>
      <c r="AL454" s="93"/>
      <c r="AM454" s="13"/>
      <c r="AN454" s="93"/>
      <c r="AO454" s="13"/>
      <c r="AP454" s="93"/>
      <c r="AQ454" s="13"/>
      <c r="AR454" s="93"/>
      <c r="AS454" s="20">
        <f>SUM(H454,J454,L454,N454,P454,R454,T454,V454,X454,Z454,AB454,AD454,AF454,AH454,AJ454,AL454,AN454)</f>
        <v>0</v>
      </c>
      <c r="AT454" s="94" t="str">
        <f>IF(C454="","",DATE(YEAR(C454),MONTH(C454),1))</f>
        <v/>
      </c>
      <c r="AU454" s="93" t="str">
        <f>IF(AT454="","",TEXT(AT454,"mmmm yyyy"))</f>
        <v/>
      </c>
      <c r="AV454" s="94" t="str">
        <f>IF(C454="","",C454-WEEKDAY(C454,2)+1)</f>
        <v/>
      </c>
      <c r="AW454" s="94" t="str">
        <f>IF(AV454="","",AV454+6)</f>
        <v/>
      </c>
      <c r="AX454" s="93" t="str">
        <f>IF(AV454="","",TEXT(AV454,"dd/mm/yyyy")&amp;" - "&amp;TEXT(AW454,"dd/mm/yyyy"))</f>
        <v/>
      </c>
      <c r="AY454" s="93" t="str">
        <f>IF(B454="","",COUNTIFS($B$5:B454,B454,$AT$5:AT454,AT454))</f>
        <v/>
      </c>
      <c r="AZ454" s="93" t="str">
        <f>IF(B454="","",COUNTIFS($B$5:B454,B454,$AV$5:AV454,AV454))</f>
        <v/>
      </c>
      <c r="BA454" s="93" t="str">
        <f>IF(B454="","",TEXT(AY454,"00")&amp;"|"&amp;B454&amp;"|"&amp;TEXT(AT454,"yyyymmdd"))</f>
        <v/>
      </c>
      <c r="BB454" s="93" t="str">
        <f>IF(B454="","",TEXT(AZ454,"00")&amp;"|"&amp;B454&amp;"|"&amp;TEXT(AV454,"yyyymmdd"))</f>
        <v/>
      </c>
      <c r="BC454" s="93">
        <f>IF(OR(AQ454="YES",AQ454="Yes",AQ454="Y",AQ454=1),1,0)</f>
        <v>0</v>
      </c>
    </row>
    <row r="455" spans="1:55" ht="15" customHeight="1">
      <c r="A455" s="92"/>
      <c r="B455" s="93"/>
      <c r="C455" s="94"/>
      <c r="D455" s="95"/>
      <c r="E455" s="95"/>
      <c r="F455" s="93"/>
      <c r="G455" s="93"/>
      <c r="H455" s="93"/>
      <c r="I455" s="13"/>
      <c r="J455" s="93"/>
      <c r="K455" s="13"/>
      <c r="L455" s="93"/>
      <c r="M455" s="13"/>
      <c r="N455" s="93"/>
      <c r="O455" s="13"/>
      <c r="P455" s="93"/>
      <c r="Q455" s="21"/>
      <c r="R455" s="93"/>
      <c r="S455" s="21"/>
      <c r="T455" s="93"/>
      <c r="U455" s="13"/>
      <c r="V455" s="93"/>
      <c r="W455" s="13"/>
      <c r="X455" s="93"/>
      <c r="Y455" s="13"/>
      <c r="Z455" s="93"/>
      <c r="AA455" s="13"/>
      <c r="AB455" s="93"/>
      <c r="AC455" s="13"/>
      <c r="AD455" s="93"/>
      <c r="AE455" s="13"/>
      <c r="AF455" s="93"/>
      <c r="AG455" s="13"/>
      <c r="AH455" s="93"/>
      <c r="AI455" s="13"/>
      <c r="AJ455" s="93"/>
      <c r="AK455" s="13"/>
      <c r="AL455" s="93"/>
      <c r="AM455" s="13"/>
      <c r="AN455" s="93"/>
      <c r="AO455" s="13"/>
      <c r="AP455" s="93"/>
      <c r="AQ455" s="13"/>
      <c r="AR455" s="93"/>
      <c r="AS455" s="20">
        <f>SUM(H455,J455,L455,N455,P455,R455,T455,V455,X455,Z455,AB455,AD455,AF455,AH455,AJ455,AL455,AN455)</f>
        <v>0</v>
      </c>
      <c r="AT455" s="94" t="str">
        <f>IF(C455="","",DATE(YEAR(C455),MONTH(C455),1))</f>
        <v/>
      </c>
      <c r="AU455" s="93" t="str">
        <f>IF(AT455="","",TEXT(AT455,"mmmm yyyy"))</f>
        <v/>
      </c>
      <c r="AV455" s="94" t="str">
        <f>IF(C455="","",C455-WEEKDAY(C455,2)+1)</f>
        <v/>
      </c>
      <c r="AW455" s="94" t="str">
        <f>IF(AV455="","",AV455+6)</f>
        <v/>
      </c>
      <c r="AX455" s="93" t="str">
        <f>IF(AV455="","",TEXT(AV455,"dd/mm/yyyy")&amp;" - "&amp;TEXT(AW455,"dd/mm/yyyy"))</f>
        <v/>
      </c>
      <c r="AY455" s="93" t="str">
        <f>IF(B455="","",COUNTIFS($B$5:B455,B455,$AT$5:AT455,AT455))</f>
        <v/>
      </c>
      <c r="AZ455" s="93" t="str">
        <f>IF(B455="","",COUNTIFS($B$5:B455,B455,$AV$5:AV455,AV455))</f>
        <v/>
      </c>
      <c r="BA455" s="93" t="str">
        <f>IF(B455="","",TEXT(AY455,"00")&amp;"|"&amp;B455&amp;"|"&amp;TEXT(AT455,"yyyymmdd"))</f>
        <v/>
      </c>
      <c r="BB455" s="93" t="str">
        <f>IF(B455="","",TEXT(AZ455,"00")&amp;"|"&amp;B455&amp;"|"&amp;TEXT(AV455,"yyyymmdd"))</f>
        <v/>
      </c>
      <c r="BC455" s="93">
        <f>IF(OR(AQ455="YES",AQ455="Yes",AQ455="Y",AQ455=1),1,0)</f>
        <v>0</v>
      </c>
    </row>
    <row r="456" spans="1:55" ht="15" customHeight="1">
      <c r="A456" s="92"/>
      <c r="B456" s="93"/>
      <c r="C456" s="94"/>
      <c r="D456" s="95"/>
      <c r="E456" s="95"/>
      <c r="F456" s="93"/>
      <c r="G456" s="93"/>
      <c r="H456" s="93"/>
      <c r="I456" s="13"/>
      <c r="J456" s="93"/>
      <c r="K456" s="13"/>
      <c r="L456" s="93"/>
      <c r="M456" s="13"/>
      <c r="N456" s="93"/>
      <c r="O456" s="13"/>
      <c r="P456" s="93"/>
      <c r="Q456" s="21"/>
      <c r="R456" s="93"/>
      <c r="S456" s="21"/>
      <c r="T456" s="93"/>
      <c r="U456" s="13"/>
      <c r="V456" s="93"/>
      <c r="W456" s="13"/>
      <c r="X456" s="93"/>
      <c r="Y456" s="13"/>
      <c r="Z456" s="93"/>
      <c r="AA456" s="13"/>
      <c r="AB456" s="93"/>
      <c r="AC456" s="13"/>
      <c r="AD456" s="93"/>
      <c r="AE456" s="13"/>
      <c r="AF456" s="93"/>
      <c r="AG456" s="13"/>
      <c r="AH456" s="93"/>
      <c r="AI456" s="13"/>
      <c r="AJ456" s="93"/>
      <c r="AK456" s="13"/>
      <c r="AL456" s="93"/>
      <c r="AM456" s="13"/>
      <c r="AN456" s="93"/>
      <c r="AO456" s="13"/>
      <c r="AP456" s="93"/>
      <c r="AQ456" s="13"/>
      <c r="AR456" s="93"/>
      <c r="AS456" s="20">
        <f>SUM(H456,J456,L456,N456,P456,R456,T456,V456,X456,Z456,AB456,AD456,AF456,AH456,AJ456,AL456,AN456)</f>
        <v>0</v>
      </c>
      <c r="AT456" s="94" t="str">
        <f>IF(C456="","",DATE(YEAR(C456),MONTH(C456),1))</f>
        <v/>
      </c>
      <c r="AU456" s="93" t="str">
        <f>IF(AT456="","",TEXT(AT456,"mmmm yyyy"))</f>
        <v/>
      </c>
      <c r="AV456" s="94" t="str">
        <f>IF(C456="","",C456-WEEKDAY(C456,2)+1)</f>
        <v/>
      </c>
      <c r="AW456" s="94" t="str">
        <f>IF(AV456="","",AV456+6)</f>
        <v/>
      </c>
      <c r="AX456" s="93" t="str">
        <f>IF(AV456="","",TEXT(AV456,"dd/mm/yyyy")&amp;" - "&amp;TEXT(AW456,"dd/mm/yyyy"))</f>
        <v/>
      </c>
      <c r="AY456" s="93" t="str">
        <f>IF(B456="","",COUNTIFS($B$5:B456,B456,$AT$5:AT456,AT456))</f>
        <v/>
      </c>
      <c r="AZ456" s="93" t="str">
        <f>IF(B456="","",COUNTIFS($B$5:B456,B456,$AV$5:AV456,AV456))</f>
        <v/>
      </c>
      <c r="BA456" s="93" t="str">
        <f>IF(B456="","",TEXT(AY456,"00")&amp;"|"&amp;B456&amp;"|"&amp;TEXT(AT456,"yyyymmdd"))</f>
        <v/>
      </c>
      <c r="BB456" s="93" t="str">
        <f>IF(B456="","",TEXT(AZ456,"00")&amp;"|"&amp;B456&amp;"|"&amp;TEXT(AV456,"yyyymmdd"))</f>
        <v/>
      </c>
      <c r="BC456" s="93">
        <f>IF(OR(AQ456="YES",AQ456="Yes",AQ456="Y",AQ456=1),1,0)</f>
        <v>0</v>
      </c>
    </row>
    <row r="457" spans="1:55" ht="15" customHeight="1">
      <c r="A457" s="92"/>
      <c r="B457" s="93"/>
      <c r="C457" s="94"/>
      <c r="D457" s="95"/>
      <c r="E457" s="95"/>
      <c r="F457" s="93"/>
      <c r="G457" s="93"/>
      <c r="H457" s="93"/>
      <c r="I457" s="13"/>
      <c r="J457" s="93"/>
      <c r="K457" s="13"/>
      <c r="L457" s="93"/>
      <c r="M457" s="13"/>
      <c r="N457" s="93"/>
      <c r="O457" s="13"/>
      <c r="P457" s="93"/>
      <c r="Q457" s="21"/>
      <c r="R457" s="93"/>
      <c r="S457" s="21"/>
      <c r="T457" s="93"/>
      <c r="U457" s="13"/>
      <c r="V457" s="93"/>
      <c r="W457" s="13"/>
      <c r="X457" s="93"/>
      <c r="Y457" s="13"/>
      <c r="Z457" s="93"/>
      <c r="AA457" s="13"/>
      <c r="AB457" s="93"/>
      <c r="AC457" s="13"/>
      <c r="AD457" s="93"/>
      <c r="AE457" s="13"/>
      <c r="AF457" s="93"/>
      <c r="AG457" s="13"/>
      <c r="AH457" s="93"/>
      <c r="AI457" s="13"/>
      <c r="AJ457" s="93"/>
      <c r="AK457" s="13"/>
      <c r="AL457" s="93"/>
      <c r="AM457" s="13"/>
      <c r="AN457" s="93"/>
      <c r="AO457" s="13"/>
      <c r="AP457" s="93"/>
      <c r="AQ457" s="13"/>
      <c r="AR457" s="93"/>
      <c r="AS457" s="20">
        <f>SUM(H457,J457,L457,N457,P457,R457,T457,V457,X457,Z457,AB457,AD457,AF457,AH457,AJ457,AL457,AN457)</f>
        <v>0</v>
      </c>
      <c r="AT457" s="94" t="str">
        <f>IF(C457="","",DATE(YEAR(C457),MONTH(C457),1))</f>
        <v/>
      </c>
      <c r="AU457" s="93" t="str">
        <f>IF(AT457="","",TEXT(AT457,"mmmm yyyy"))</f>
        <v/>
      </c>
      <c r="AV457" s="94" t="str">
        <f>IF(C457="","",C457-WEEKDAY(C457,2)+1)</f>
        <v/>
      </c>
      <c r="AW457" s="94" t="str">
        <f>IF(AV457="","",AV457+6)</f>
        <v/>
      </c>
      <c r="AX457" s="93" t="str">
        <f>IF(AV457="","",TEXT(AV457,"dd/mm/yyyy")&amp;" - "&amp;TEXT(AW457,"dd/mm/yyyy"))</f>
        <v/>
      </c>
      <c r="AY457" s="93" t="str">
        <f>IF(B457="","",COUNTIFS($B$5:B457,B457,$AT$5:AT457,AT457))</f>
        <v/>
      </c>
      <c r="AZ457" s="93" t="str">
        <f>IF(B457="","",COUNTIFS($B$5:B457,B457,$AV$5:AV457,AV457))</f>
        <v/>
      </c>
      <c r="BA457" s="93" t="str">
        <f>IF(B457="","",TEXT(AY457,"00")&amp;"|"&amp;B457&amp;"|"&amp;TEXT(AT457,"yyyymmdd"))</f>
        <v/>
      </c>
      <c r="BB457" s="93" t="str">
        <f>IF(B457="","",TEXT(AZ457,"00")&amp;"|"&amp;B457&amp;"|"&amp;TEXT(AV457,"yyyymmdd"))</f>
        <v/>
      </c>
      <c r="BC457" s="93">
        <f>IF(OR(AQ457="YES",AQ457="Yes",AQ457="Y",AQ457=1),1,0)</f>
        <v>0</v>
      </c>
    </row>
    <row r="458" spans="1:55" ht="15" customHeight="1">
      <c r="A458" s="92"/>
      <c r="B458" s="93"/>
      <c r="C458" s="94"/>
      <c r="D458" s="95"/>
      <c r="E458" s="95"/>
      <c r="F458" s="93"/>
      <c r="G458" s="93"/>
      <c r="H458" s="93"/>
      <c r="I458" s="13"/>
      <c r="J458" s="93"/>
      <c r="K458" s="13"/>
      <c r="L458" s="93"/>
      <c r="M458" s="13"/>
      <c r="N458" s="93"/>
      <c r="O458" s="13"/>
      <c r="P458" s="93"/>
      <c r="Q458" s="21"/>
      <c r="R458" s="93"/>
      <c r="S458" s="21"/>
      <c r="T458" s="93"/>
      <c r="U458" s="13"/>
      <c r="V458" s="93"/>
      <c r="W458" s="13"/>
      <c r="X458" s="93"/>
      <c r="Y458" s="13"/>
      <c r="Z458" s="93"/>
      <c r="AA458" s="13"/>
      <c r="AB458" s="93"/>
      <c r="AC458" s="13"/>
      <c r="AD458" s="93"/>
      <c r="AE458" s="13"/>
      <c r="AF458" s="93"/>
      <c r="AG458" s="13"/>
      <c r="AH458" s="93"/>
      <c r="AI458" s="13"/>
      <c r="AJ458" s="93"/>
      <c r="AK458" s="13"/>
      <c r="AL458" s="93"/>
      <c r="AM458" s="13"/>
      <c r="AN458" s="93"/>
      <c r="AO458" s="13"/>
      <c r="AP458" s="93"/>
      <c r="AQ458" s="13"/>
      <c r="AR458" s="93"/>
      <c r="AS458" s="20">
        <f>SUM(H458,J458,L458,N458,P458,R458,T458,V458,X458,Z458,AB458,AD458,AF458,AH458,AJ458,AL458,AN458)</f>
        <v>0</v>
      </c>
      <c r="AT458" s="94" t="str">
        <f>IF(C458="","",DATE(YEAR(C458),MONTH(C458),1))</f>
        <v/>
      </c>
      <c r="AU458" s="93" t="str">
        <f>IF(AT458="","",TEXT(AT458,"mmmm yyyy"))</f>
        <v/>
      </c>
      <c r="AV458" s="94" t="str">
        <f>IF(C458="","",C458-WEEKDAY(C458,2)+1)</f>
        <v/>
      </c>
      <c r="AW458" s="94" t="str">
        <f>IF(AV458="","",AV458+6)</f>
        <v/>
      </c>
      <c r="AX458" s="93" t="str">
        <f>IF(AV458="","",TEXT(AV458,"dd/mm/yyyy")&amp;" - "&amp;TEXT(AW458,"dd/mm/yyyy"))</f>
        <v/>
      </c>
      <c r="AY458" s="93" t="str">
        <f>IF(B458="","",COUNTIFS($B$5:B458,B458,$AT$5:AT458,AT458))</f>
        <v/>
      </c>
      <c r="AZ458" s="93" t="str">
        <f>IF(B458="","",COUNTIFS($B$5:B458,B458,$AV$5:AV458,AV458))</f>
        <v/>
      </c>
      <c r="BA458" s="93" t="str">
        <f>IF(B458="","",TEXT(AY458,"00")&amp;"|"&amp;B458&amp;"|"&amp;TEXT(AT458,"yyyymmdd"))</f>
        <v/>
      </c>
      <c r="BB458" s="93" t="str">
        <f>IF(B458="","",TEXT(AZ458,"00")&amp;"|"&amp;B458&amp;"|"&amp;TEXT(AV458,"yyyymmdd"))</f>
        <v/>
      </c>
      <c r="BC458" s="93">
        <f>IF(OR(AQ458="YES",AQ458="Yes",AQ458="Y",AQ458=1),1,0)</f>
        <v>0</v>
      </c>
    </row>
    <row r="459" spans="1:55" ht="15" customHeight="1">
      <c r="A459" s="92"/>
      <c r="B459" s="93"/>
      <c r="C459" s="94"/>
      <c r="D459" s="95"/>
      <c r="E459" s="95"/>
      <c r="F459" s="93"/>
      <c r="G459" s="93"/>
      <c r="H459" s="93"/>
      <c r="I459" s="13"/>
      <c r="J459" s="93"/>
      <c r="K459" s="13"/>
      <c r="L459" s="93"/>
      <c r="M459" s="13"/>
      <c r="N459" s="93"/>
      <c r="O459" s="13"/>
      <c r="P459" s="93"/>
      <c r="Q459" s="21"/>
      <c r="R459" s="93"/>
      <c r="S459" s="21"/>
      <c r="T459" s="93"/>
      <c r="U459" s="13"/>
      <c r="V459" s="93"/>
      <c r="W459" s="13"/>
      <c r="X459" s="93"/>
      <c r="Y459" s="13"/>
      <c r="Z459" s="93"/>
      <c r="AA459" s="13"/>
      <c r="AB459" s="93"/>
      <c r="AC459" s="13"/>
      <c r="AD459" s="93"/>
      <c r="AE459" s="13"/>
      <c r="AF459" s="93"/>
      <c r="AG459" s="13"/>
      <c r="AH459" s="93"/>
      <c r="AI459" s="13"/>
      <c r="AJ459" s="93"/>
      <c r="AK459" s="13"/>
      <c r="AL459" s="93"/>
      <c r="AM459" s="13"/>
      <c r="AN459" s="93"/>
      <c r="AO459" s="13"/>
      <c r="AP459" s="93"/>
      <c r="AQ459" s="13"/>
      <c r="AR459" s="93"/>
      <c r="AS459" s="20">
        <f>SUM(H459,J459,L459,N459,P459,R459,T459,V459,X459,Z459,AB459,AD459,AF459,AH459,AJ459,AL459,AN459)</f>
        <v>0</v>
      </c>
      <c r="AT459" s="94" t="str">
        <f>IF(C459="","",DATE(YEAR(C459),MONTH(C459),1))</f>
        <v/>
      </c>
      <c r="AU459" s="93" t="str">
        <f>IF(AT459="","",TEXT(AT459,"mmmm yyyy"))</f>
        <v/>
      </c>
      <c r="AV459" s="94" t="str">
        <f>IF(C459="","",C459-WEEKDAY(C459,2)+1)</f>
        <v/>
      </c>
      <c r="AW459" s="94" t="str">
        <f>IF(AV459="","",AV459+6)</f>
        <v/>
      </c>
      <c r="AX459" s="93" t="str">
        <f>IF(AV459="","",TEXT(AV459,"dd/mm/yyyy")&amp;" - "&amp;TEXT(AW459,"dd/mm/yyyy"))</f>
        <v/>
      </c>
      <c r="AY459" s="93" t="str">
        <f>IF(B459="","",COUNTIFS($B$5:B459,B459,$AT$5:AT459,AT459))</f>
        <v/>
      </c>
      <c r="AZ459" s="93" t="str">
        <f>IF(B459="","",COUNTIFS($B$5:B459,B459,$AV$5:AV459,AV459))</f>
        <v/>
      </c>
      <c r="BA459" s="93" t="str">
        <f>IF(B459="","",TEXT(AY459,"00")&amp;"|"&amp;B459&amp;"|"&amp;TEXT(AT459,"yyyymmdd"))</f>
        <v/>
      </c>
      <c r="BB459" s="93" t="str">
        <f>IF(B459="","",TEXT(AZ459,"00")&amp;"|"&amp;B459&amp;"|"&amp;TEXT(AV459,"yyyymmdd"))</f>
        <v/>
      </c>
      <c r="BC459" s="93">
        <f>IF(OR(AQ459="YES",AQ459="Yes",AQ459="Y",AQ459=1),1,0)</f>
        <v>0</v>
      </c>
    </row>
    <row r="460" spans="1:55" ht="15" customHeight="1">
      <c r="A460" s="92"/>
      <c r="B460" s="93"/>
      <c r="C460" s="94"/>
      <c r="D460" s="95"/>
      <c r="E460" s="95"/>
      <c r="F460" s="93"/>
      <c r="G460" s="93"/>
      <c r="H460" s="93"/>
      <c r="I460" s="13"/>
      <c r="J460" s="93"/>
      <c r="K460" s="13"/>
      <c r="L460" s="93"/>
      <c r="M460" s="13"/>
      <c r="N460" s="93"/>
      <c r="O460" s="13"/>
      <c r="P460" s="93"/>
      <c r="Q460" s="21"/>
      <c r="R460" s="93"/>
      <c r="S460" s="21"/>
      <c r="T460" s="93"/>
      <c r="U460" s="13"/>
      <c r="V460" s="93"/>
      <c r="W460" s="13"/>
      <c r="X460" s="93"/>
      <c r="Y460" s="13"/>
      <c r="Z460" s="93"/>
      <c r="AA460" s="13"/>
      <c r="AB460" s="93"/>
      <c r="AC460" s="13"/>
      <c r="AD460" s="93"/>
      <c r="AE460" s="13"/>
      <c r="AF460" s="93"/>
      <c r="AG460" s="13"/>
      <c r="AH460" s="93"/>
      <c r="AI460" s="13"/>
      <c r="AJ460" s="93"/>
      <c r="AK460" s="13"/>
      <c r="AL460" s="93"/>
      <c r="AM460" s="13"/>
      <c r="AN460" s="93"/>
      <c r="AO460" s="13"/>
      <c r="AP460" s="93"/>
      <c r="AQ460" s="13"/>
      <c r="AR460" s="93"/>
      <c r="AS460" s="20">
        <f>SUM(H460,J460,L460,N460,P460,R460,T460,V460,X460,Z460,AB460,AD460,AF460,AH460,AJ460,AL460,AN460)</f>
        <v>0</v>
      </c>
      <c r="AT460" s="94" t="str">
        <f>IF(C460="","",DATE(YEAR(C460),MONTH(C460),1))</f>
        <v/>
      </c>
      <c r="AU460" s="93" t="str">
        <f>IF(AT460="","",TEXT(AT460,"mmmm yyyy"))</f>
        <v/>
      </c>
      <c r="AV460" s="94" t="str">
        <f>IF(C460="","",C460-WEEKDAY(C460,2)+1)</f>
        <v/>
      </c>
      <c r="AW460" s="94" t="str">
        <f>IF(AV460="","",AV460+6)</f>
        <v/>
      </c>
      <c r="AX460" s="93" t="str">
        <f>IF(AV460="","",TEXT(AV460,"dd/mm/yyyy")&amp;" - "&amp;TEXT(AW460,"dd/mm/yyyy"))</f>
        <v/>
      </c>
      <c r="AY460" s="93" t="str">
        <f>IF(B460="","",COUNTIFS($B$5:B460,B460,$AT$5:AT460,AT460))</f>
        <v/>
      </c>
      <c r="AZ460" s="93" t="str">
        <f>IF(B460="","",COUNTIFS($B$5:B460,B460,$AV$5:AV460,AV460))</f>
        <v/>
      </c>
      <c r="BA460" s="93" t="str">
        <f>IF(B460="","",TEXT(AY460,"00")&amp;"|"&amp;B460&amp;"|"&amp;TEXT(AT460,"yyyymmdd"))</f>
        <v/>
      </c>
      <c r="BB460" s="93" t="str">
        <f>IF(B460="","",TEXT(AZ460,"00")&amp;"|"&amp;B460&amp;"|"&amp;TEXT(AV460,"yyyymmdd"))</f>
        <v/>
      </c>
      <c r="BC460" s="93">
        <f>IF(OR(AQ460="YES",AQ460="Yes",AQ460="Y",AQ460=1),1,0)</f>
        <v>0</v>
      </c>
    </row>
    <row r="461" spans="1:55" ht="15" customHeight="1">
      <c r="A461" s="92"/>
      <c r="B461" s="93"/>
      <c r="C461" s="94"/>
      <c r="D461" s="95"/>
      <c r="E461" s="95"/>
      <c r="F461" s="93"/>
      <c r="G461" s="93"/>
      <c r="H461" s="93"/>
      <c r="I461" s="13"/>
      <c r="J461" s="93"/>
      <c r="K461" s="13"/>
      <c r="L461" s="93"/>
      <c r="M461" s="13"/>
      <c r="N461" s="93"/>
      <c r="O461" s="13"/>
      <c r="P461" s="93"/>
      <c r="Q461" s="21"/>
      <c r="R461" s="93"/>
      <c r="S461" s="21"/>
      <c r="T461" s="93"/>
      <c r="U461" s="13"/>
      <c r="V461" s="93"/>
      <c r="W461" s="13"/>
      <c r="X461" s="93"/>
      <c r="Y461" s="13"/>
      <c r="Z461" s="93"/>
      <c r="AA461" s="13"/>
      <c r="AB461" s="93"/>
      <c r="AC461" s="13"/>
      <c r="AD461" s="93"/>
      <c r="AE461" s="13"/>
      <c r="AF461" s="93"/>
      <c r="AG461" s="13"/>
      <c r="AH461" s="93"/>
      <c r="AI461" s="13"/>
      <c r="AJ461" s="93"/>
      <c r="AK461" s="13"/>
      <c r="AL461" s="93"/>
      <c r="AM461" s="13"/>
      <c r="AN461" s="93"/>
      <c r="AO461" s="13"/>
      <c r="AP461" s="93"/>
      <c r="AQ461" s="13"/>
      <c r="AR461" s="93"/>
      <c r="AS461" s="20">
        <f>SUM(H461,J461,L461,N461,P461,R461,T461,V461,X461,Z461,AB461,AD461,AF461,AH461,AJ461,AL461,AN461)</f>
        <v>0</v>
      </c>
      <c r="AT461" s="94" t="str">
        <f>IF(C461="","",DATE(YEAR(C461),MONTH(C461),1))</f>
        <v/>
      </c>
      <c r="AU461" s="93" t="str">
        <f>IF(AT461="","",TEXT(AT461,"mmmm yyyy"))</f>
        <v/>
      </c>
      <c r="AV461" s="94" t="str">
        <f>IF(C461="","",C461-WEEKDAY(C461,2)+1)</f>
        <v/>
      </c>
      <c r="AW461" s="94" t="str">
        <f>IF(AV461="","",AV461+6)</f>
        <v/>
      </c>
      <c r="AX461" s="93" t="str">
        <f>IF(AV461="","",TEXT(AV461,"dd/mm/yyyy")&amp;" - "&amp;TEXT(AW461,"dd/mm/yyyy"))</f>
        <v/>
      </c>
      <c r="AY461" s="93" t="str">
        <f>IF(B461="","",COUNTIFS($B$5:B461,B461,$AT$5:AT461,AT461))</f>
        <v/>
      </c>
      <c r="AZ461" s="93" t="str">
        <f>IF(B461="","",COUNTIFS($B$5:B461,B461,$AV$5:AV461,AV461))</f>
        <v/>
      </c>
      <c r="BA461" s="93" t="str">
        <f>IF(B461="","",TEXT(AY461,"00")&amp;"|"&amp;B461&amp;"|"&amp;TEXT(AT461,"yyyymmdd"))</f>
        <v/>
      </c>
      <c r="BB461" s="93" t="str">
        <f>IF(B461="","",TEXT(AZ461,"00")&amp;"|"&amp;B461&amp;"|"&amp;TEXT(AV461,"yyyymmdd"))</f>
        <v/>
      </c>
      <c r="BC461" s="93">
        <f>IF(OR(AQ461="YES",AQ461="Yes",AQ461="Y",AQ461=1),1,0)</f>
        <v>0</v>
      </c>
    </row>
    <row r="462" spans="1:55" ht="15" customHeight="1">
      <c r="A462" s="92"/>
      <c r="B462" s="93"/>
      <c r="C462" s="94"/>
      <c r="D462" s="95"/>
      <c r="E462" s="95"/>
      <c r="F462" s="93"/>
      <c r="G462" s="93"/>
      <c r="H462" s="93"/>
      <c r="I462" s="13"/>
      <c r="J462" s="93"/>
      <c r="K462" s="13"/>
      <c r="L462" s="93"/>
      <c r="M462" s="13"/>
      <c r="N462" s="93"/>
      <c r="O462" s="13"/>
      <c r="P462" s="93"/>
      <c r="Q462" s="21"/>
      <c r="R462" s="93"/>
      <c r="S462" s="21"/>
      <c r="T462" s="93"/>
      <c r="U462" s="13"/>
      <c r="V462" s="93"/>
      <c r="W462" s="13"/>
      <c r="X462" s="93"/>
      <c r="Y462" s="13"/>
      <c r="Z462" s="93"/>
      <c r="AA462" s="13"/>
      <c r="AB462" s="93"/>
      <c r="AC462" s="13"/>
      <c r="AD462" s="93"/>
      <c r="AE462" s="13"/>
      <c r="AF462" s="93"/>
      <c r="AG462" s="13"/>
      <c r="AH462" s="93"/>
      <c r="AI462" s="13"/>
      <c r="AJ462" s="93"/>
      <c r="AK462" s="13"/>
      <c r="AL462" s="93"/>
      <c r="AM462" s="13"/>
      <c r="AN462" s="93"/>
      <c r="AO462" s="13"/>
      <c r="AP462" s="93"/>
      <c r="AQ462" s="13"/>
      <c r="AR462" s="93"/>
      <c r="AS462" s="20">
        <f>SUM(H462,J462,L462,N462,P462,R462,T462,V462,X462,Z462,AB462,AD462,AF462,AH462,AJ462,AL462,AN462)</f>
        <v>0</v>
      </c>
      <c r="AT462" s="94" t="str">
        <f>IF(C462="","",DATE(YEAR(C462),MONTH(C462),1))</f>
        <v/>
      </c>
      <c r="AU462" s="93" t="str">
        <f>IF(AT462="","",TEXT(AT462,"mmmm yyyy"))</f>
        <v/>
      </c>
      <c r="AV462" s="94" t="str">
        <f>IF(C462="","",C462-WEEKDAY(C462,2)+1)</f>
        <v/>
      </c>
      <c r="AW462" s="94" t="str">
        <f>IF(AV462="","",AV462+6)</f>
        <v/>
      </c>
      <c r="AX462" s="93" t="str">
        <f>IF(AV462="","",TEXT(AV462,"dd/mm/yyyy")&amp;" - "&amp;TEXT(AW462,"dd/mm/yyyy"))</f>
        <v/>
      </c>
      <c r="AY462" s="93" t="str">
        <f>IF(B462="","",COUNTIFS($B$5:B462,B462,$AT$5:AT462,AT462))</f>
        <v/>
      </c>
      <c r="AZ462" s="93" t="str">
        <f>IF(B462="","",COUNTIFS($B$5:B462,B462,$AV$5:AV462,AV462))</f>
        <v/>
      </c>
      <c r="BA462" s="93" t="str">
        <f>IF(B462="","",TEXT(AY462,"00")&amp;"|"&amp;B462&amp;"|"&amp;TEXT(AT462,"yyyymmdd"))</f>
        <v/>
      </c>
      <c r="BB462" s="93" t="str">
        <f>IF(B462="","",TEXT(AZ462,"00")&amp;"|"&amp;B462&amp;"|"&amp;TEXT(AV462,"yyyymmdd"))</f>
        <v/>
      </c>
      <c r="BC462" s="93">
        <f>IF(OR(AQ462="YES",AQ462="Yes",AQ462="Y",AQ462=1),1,0)</f>
        <v>0</v>
      </c>
    </row>
    <row r="463" spans="1:55" ht="15" customHeight="1">
      <c r="A463" s="92"/>
      <c r="B463" s="93"/>
      <c r="C463" s="94"/>
      <c r="D463" s="95"/>
      <c r="E463" s="95"/>
      <c r="F463" s="93"/>
      <c r="G463" s="93"/>
      <c r="H463" s="93"/>
      <c r="I463" s="13"/>
      <c r="J463" s="93"/>
      <c r="K463" s="13"/>
      <c r="L463" s="93"/>
      <c r="M463" s="13"/>
      <c r="N463" s="93"/>
      <c r="O463" s="13"/>
      <c r="P463" s="93"/>
      <c r="Q463" s="21"/>
      <c r="R463" s="93"/>
      <c r="S463" s="21"/>
      <c r="T463" s="93"/>
      <c r="U463" s="13"/>
      <c r="V463" s="93"/>
      <c r="W463" s="13"/>
      <c r="X463" s="93"/>
      <c r="Y463" s="13"/>
      <c r="Z463" s="93"/>
      <c r="AA463" s="13"/>
      <c r="AB463" s="93"/>
      <c r="AC463" s="13"/>
      <c r="AD463" s="93"/>
      <c r="AE463" s="13"/>
      <c r="AF463" s="93"/>
      <c r="AG463" s="13"/>
      <c r="AH463" s="93"/>
      <c r="AI463" s="13"/>
      <c r="AJ463" s="93"/>
      <c r="AK463" s="13"/>
      <c r="AL463" s="93"/>
      <c r="AM463" s="13"/>
      <c r="AN463" s="93"/>
      <c r="AO463" s="13"/>
      <c r="AP463" s="93"/>
      <c r="AQ463" s="13"/>
      <c r="AR463" s="93"/>
      <c r="AS463" s="20">
        <f>SUM(H463,J463,L463,N463,P463,R463,T463,V463,X463,Z463,AB463,AD463,AF463,AH463,AJ463,AL463,AN463)</f>
        <v>0</v>
      </c>
      <c r="AT463" s="94" t="str">
        <f>IF(C463="","",DATE(YEAR(C463),MONTH(C463),1))</f>
        <v/>
      </c>
      <c r="AU463" s="93" t="str">
        <f>IF(AT463="","",TEXT(AT463,"mmmm yyyy"))</f>
        <v/>
      </c>
      <c r="AV463" s="94" t="str">
        <f>IF(C463="","",C463-WEEKDAY(C463,2)+1)</f>
        <v/>
      </c>
      <c r="AW463" s="94" t="str">
        <f>IF(AV463="","",AV463+6)</f>
        <v/>
      </c>
      <c r="AX463" s="93" t="str">
        <f>IF(AV463="","",TEXT(AV463,"dd/mm/yyyy")&amp;" - "&amp;TEXT(AW463,"dd/mm/yyyy"))</f>
        <v/>
      </c>
      <c r="AY463" s="93" t="str">
        <f>IF(B463="","",COUNTIFS($B$5:B463,B463,$AT$5:AT463,AT463))</f>
        <v/>
      </c>
      <c r="AZ463" s="93" t="str">
        <f>IF(B463="","",COUNTIFS($B$5:B463,B463,$AV$5:AV463,AV463))</f>
        <v/>
      </c>
      <c r="BA463" s="93" t="str">
        <f>IF(B463="","",TEXT(AY463,"00")&amp;"|"&amp;B463&amp;"|"&amp;TEXT(AT463,"yyyymmdd"))</f>
        <v/>
      </c>
      <c r="BB463" s="93" t="str">
        <f>IF(B463="","",TEXT(AZ463,"00")&amp;"|"&amp;B463&amp;"|"&amp;TEXT(AV463,"yyyymmdd"))</f>
        <v/>
      </c>
      <c r="BC463" s="93">
        <f>IF(OR(AQ463="YES",AQ463="Yes",AQ463="Y",AQ463=1),1,0)</f>
        <v>0</v>
      </c>
    </row>
    <row r="464" spans="1:55" ht="15" customHeight="1">
      <c r="A464" s="92"/>
      <c r="B464" s="93"/>
      <c r="C464" s="94"/>
      <c r="D464" s="95"/>
      <c r="E464" s="95"/>
      <c r="F464" s="93"/>
      <c r="G464" s="93"/>
      <c r="H464" s="93"/>
      <c r="I464" s="13"/>
      <c r="J464" s="93"/>
      <c r="K464" s="13"/>
      <c r="L464" s="93"/>
      <c r="M464" s="13"/>
      <c r="N464" s="93"/>
      <c r="O464" s="13"/>
      <c r="P464" s="93"/>
      <c r="Q464" s="21"/>
      <c r="R464" s="93"/>
      <c r="S464" s="21"/>
      <c r="T464" s="93"/>
      <c r="U464" s="13"/>
      <c r="V464" s="93"/>
      <c r="W464" s="13"/>
      <c r="X464" s="93"/>
      <c r="Y464" s="13"/>
      <c r="Z464" s="93"/>
      <c r="AA464" s="13"/>
      <c r="AB464" s="93"/>
      <c r="AC464" s="13"/>
      <c r="AD464" s="93"/>
      <c r="AE464" s="13"/>
      <c r="AF464" s="93"/>
      <c r="AG464" s="13"/>
      <c r="AH464" s="93"/>
      <c r="AI464" s="13"/>
      <c r="AJ464" s="93"/>
      <c r="AK464" s="13"/>
      <c r="AL464" s="93"/>
      <c r="AM464" s="13"/>
      <c r="AN464" s="93"/>
      <c r="AO464" s="13"/>
      <c r="AP464" s="93"/>
      <c r="AQ464" s="13"/>
      <c r="AR464" s="93"/>
      <c r="AS464" s="20">
        <f>SUM(H464,J464,L464,N464,P464,R464,T464,V464,X464,Z464,AB464,AD464,AF464,AH464,AJ464,AL464,AN464)</f>
        <v>0</v>
      </c>
      <c r="AT464" s="94" t="str">
        <f>IF(C464="","",DATE(YEAR(C464),MONTH(C464),1))</f>
        <v/>
      </c>
      <c r="AU464" s="93" t="str">
        <f>IF(AT464="","",TEXT(AT464,"mmmm yyyy"))</f>
        <v/>
      </c>
      <c r="AV464" s="94" t="str">
        <f>IF(C464="","",C464-WEEKDAY(C464,2)+1)</f>
        <v/>
      </c>
      <c r="AW464" s="94" t="str">
        <f>IF(AV464="","",AV464+6)</f>
        <v/>
      </c>
      <c r="AX464" s="93" t="str">
        <f>IF(AV464="","",TEXT(AV464,"dd/mm/yyyy")&amp;" - "&amp;TEXT(AW464,"dd/mm/yyyy"))</f>
        <v/>
      </c>
      <c r="AY464" s="93" t="str">
        <f>IF(B464="","",COUNTIFS($B$5:B464,B464,$AT$5:AT464,AT464))</f>
        <v/>
      </c>
      <c r="AZ464" s="93" t="str">
        <f>IF(B464="","",COUNTIFS($B$5:B464,B464,$AV$5:AV464,AV464))</f>
        <v/>
      </c>
      <c r="BA464" s="93" t="str">
        <f>IF(B464="","",TEXT(AY464,"00")&amp;"|"&amp;B464&amp;"|"&amp;TEXT(AT464,"yyyymmdd"))</f>
        <v/>
      </c>
      <c r="BB464" s="93" t="str">
        <f>IF(B464="","",TEXT(AZ464,"00")&amp;"|"&amp;B464&amp;"|"&amp;TEXT(AV464,"yyyymmdd"))</f>
        <v/>
      </c>
      <c r="BC464" s="93">
        <f>IF(OR(AQ464="YES",AQ464="Yes",AQ464="Y",AQ464=1),1,0)</f>
        <v>0</v>
      </c>
    </row>
    <row r="465" spans="1:55" ht="15" customHeight="1">
      <c r="A465" s="92"/>
      <c r="B465" s="93"/>
      <c r="C465" s="94"/>
      <c r="D465" s="95"/>
      <c r="E465" s="95"/>
      <c r="F465" s="93"/>
      <c r="G465" s="93"/>
      <c r="H465" s="93"/>
      <c r="I465" s="13"/>
      <c r="J465" s="93"/>
      <c r="K465" s="13"/>
      <c r="L465" s="93"/>
      <c r="M465" s="13"/>
      <c r="N465" s="93"/>
      <c r="O465" s="13"/>
      <c r="P465" s="93"/>
      <c r="Q465" s="21"/>
      <c r="R465" s="93"/>
      <c r="S465" s="21"/>
      <c r="T465" s="93"/>
      <c r="U465" s="13"/>
      <c r="V465" s="93"/>
      <c r="W465" s="13"/>
      <c r="X465" s="93"/>
      <c r="Y465" s="13"/>
      <c r="Z465" s="93"/>
      <c r="AA465" s="13"/>
      <c r="AB465" s="93"/>
      <c r="AC465" s="13"/>
      <c r="AD465" s="93"/>
      <c r="AE465" s="13"/>
      <c r="AF465" s="93"/>
      <c r="AG465" s="13"/>
      <c r="AH465" s="93"/>
      <c r="AI465" s="13"/>
      <c r="AJ465" s="93"/>
      <c r="AK465" s="13"/>
      <c r="AL465" s="93"/>
      <c r="AM465" s="13"/>
      <c r="AN465" s="93"/>
      <c r="AO465" s="13"/>
      <c r="AP465" s="93"/>
      <c r="AQ465" s="13"/>
      <c r="AR465" s="93"/>
      <c r="AS465" s="20">
        <f>SUM(H465,J465,L465,N465,P465,R465,T465,V465,X465,Z465,AB465,AD465,AF465,AH465,AJ465,AL465,AN465)</f>
        <v>0</v>
      </c>
      <c r="AT465" s="94" t="str">
        <f>IF(C465="","",DATE(YEAR(C465),MONTH(C465),1))</f>
        <v/>
      </c>
      <c r="AU465" s="93" t="str">
        <f>IF(AT465="","",TEXT(AT465,"mmmm yyyy"))</f>
        <v/>
      </c>
      <c r="AV465" s="94" t="str">
        <f>IF(C465="","",C465-WEEKDAY(C465,2)+1)</f>
        <v/>
      </c>
      <c r="AW465" s="94" t="str">
        <f>IF(AV465="","",AV465+6)</f>
        <v/>
      </c>
      <c r="AX465" s="93" t="str">
        <f>IF(AV465="","",TEXT(AV465,"dd/mm/yyyy")&amp;" - "&amp;TEXT(AW465,"dd/mm/yyyy"))</f>
        <v/>
      </c>
      <c r="AY465" s="93" t="str">
        <f>IF(B465="","",COUNTIFS($B$5:B465,B465,$AT$5:AT465,AT465))</f>
        <v/>
      </c>
      <c r="AZ465" s="93" t="str">
        <f>IF(B465="","",COUNTIFS($B$5:B465,B465,$AV$5:AV465,AV465))</f>
        <v/>
      </c>
      <c r="BA465" s="93" t="str">
        <f>IF(B465="","",TEXT(AY465,"00")&amp;"|"&amp;B465&amp;"|"&amp;TEXT(AT465,"yyyymmdd"))</f>
        <v/>
      </c>
      <c r="BB465" s="93" t="str">
        <f>IF(B465="","",TEXT(AZ465,"00")&amp;"|"&amp;B465&amp;"|"&amp;TEXT(AV465,"yyyymmdd"))</f>
        <v/>
      </c>
      <c r="BC465" s="93">
        <f>IF(OR(AQ465="YES",AQ465="Yes",AQ465="Y",AQ465=1),1,0)</f>
        <v>0</v>
      </c>
    </row>
    <row r="466" spans="1:55" ht="15" customHeight="1">
      <c r="A466" s="92"/>
      <c r="B466" s="93"/>
      <c r="C466" s="94"/>
      <c r="D466" s="95"/>
      <c r="E466" s="95"/>
      <c r="F466" s="93"/>
      <c r="G466" s="93"/>
      <c r="H466" s="93"/>
      <c r="I466" s="13"/>
      <c r="J466" s="93"/>
      <c r="K466" s="13"/>
      <c r="L466" s="93"/>
      <c r="M466" s="13"/>
      <c r="N466" s="93"/>
      <c r="O466" s="13"/>
      <c r="P466" s="93"/>
      <c r="Q466" s="21"/>
      <c r="R466" s="93"/>
      <c r="S466" s="21"/>
      <c r="T466" s="93"/>
      <c r="U466" s="13"/>
      <c r="V466" s="93"/>
      <c r="W466" s="13"/>
      <c r="X466" s="93"/>
      <c r="Y466" s="13"/>
      <c r="Z466" s="93"/>
      <c r="AA466" s="13"/>
      <c r="AB466" s="93"/>
      <c r="AC466" s="13"/>
      <c r="AD466" s="93"/>
      <c r="AE466" s="13"/>
      <c r="AF466" s="93"/>
      <c r="AG466" s="13"/>
      <c r="AH466" s="93"/>
      <c r="AI466" s="13"/>
      <c r="AJ466" s="93"/>
      <c r="AK466" s="13"/>
      <c r="AL466" s="93"/>
      <c r="AM466" s="13"/>
      <c r="AN466" s="93"/>
      <c r="AO466" s="13"/>
      <c r="AP466" s="93"/>
      <c r="AQ466" s="13"/>
      <c r="AR466" s="93"/>
      <c r="AS466" s="20">
        <f>SUM(H466,J466,L466,N466,P466,R466,T466,V466,X466,Z466,AB466,AD466,AF466,AH466,AJ466,AL466,AN466)</f>
        <v>0</v>
      </c>
      <c r="AT466" s="94" t="str">
        <f>IF(C466="","",DATE(YEAR(C466),MONTH(C466),1))</f>
        <v/>
      </c>
      <c r="AU466" s="93" t="str">
        <f>IF(AT466="","",TEXT(AT466,"mmmm yyyy"))</f>
        <v/>
      </c>
      <c r="AV466" s="94" t="str">
        <f>IF(C466="","",C466-WEEKDAY(C466,2)+1)</f>
        <v/>
      </c>
      <c r="AW466" s="94" t="str">
        <f>IF(AV466="","",AV466+6)</f>
        <v/>
      </c>
      <c r="AX466" s="93" t="str">
        <f>IF(AV466="","",TEXT(AV466,"dd/mm/yyyy")&amp;" - "&amp;TEXT(AW466,"dd/mm/yyyy"))</f>
        <v/>
      </c>
      <c r="AY466" s="93" t="str">
        <f>IF(B466="","",COUNTIFS($B$5:B466,B466,$AT$5:AT466,AT466))</f>
        <v/>
      </c>
      <c r="AZ466" s="93" t="str">
        <f>IF(B466="","",COUNTIFS($B$5:B466,B466,$AV$5:AV466,AV466))</f>
        <v/>
      </c>
      <c r="BA466" s="93" t="str">
        <f>IF(B466="","",TEXT(AY466,"00")&amp;"|"&amp;B466&amp;"|"&amp;TEXT(AT466,"yyyymmdd"))</f>
        <v/>
      </c>
      <c r="BB466" s="93" t="str">
        <f>IF(B466="","",TEXT(AZ466,"00")&amp;"|"&amp;B466&amp;"|"&amp;TEXT(AV466,"yyyymmdd"))</f>
        <v/>
      </c>
      <c r="BC466" s="93">
        <f>IF(OR(AQ466="YES",AQ466="Yes",AQ466="Y",AQ466=1),1,0)</f>
        <v>0</v>
      </c>
    </row>
    <row r="467" spans="1:55" ht="15" customHeight="1">
      <c r="A467" s="92"/>
      <c r="B467" s="93"/>
      <c r="C467" s="94"/>
      <c r="D467" s="95"/>
      <c r="E467" s="95"/>
      <c r="F467" s="93"/>
      <c r="G467" s="93"/>
      <c r="H467" s="93"/>
      <c r="I467" s="13"/>
      <c r="J467" s="93"/>
      <c r="K467" s="13"/>
      <c r="L467" s="93"/>
      <c r="M467" s="13"/>
      <c r="N467" s="93"/>
      <c r="O467" s="13"/>
      <c r="P467" s="93"/>
      <c r="Q467" s="21"/>
      <c r="R467" s="93"/>
      <c r="S467" s="21"/>
      <c r="T467" s="93"/>
      <c r="U467" s="13"/>
      <c r="V467" s="93"/>
      <c r="W467" s="13"/>
      <c r="X467" s="93"/>
      <c r="Y467" s="13"/>
      <c r="Z467" s="93"/>
      <c r="AA467" s="13"/>
      <c r="AB467" s="93"/>
      <c r="AC467" s="13"/>
      <c r="AD467" s="93"/>
      <c r="AE467" s="13"/>
      <c r="AF467" s="93"/>
      <c r="AG467" s="13"/>
      <c r="AH467" s="93"/>
      <c r="AI467" s="13"/>
      <c r="AJ467" s="93"/>
      <c r="AK467" s="13"/>
      <c r="AL467" s="93"/>
      <c r="AM467" s="13"/>
      <c r="AN467" s="93"/>
      <c r="AO467" s="13"/>
      <c r="AP467" s="93"/>
      <c r="AQ467" s="13"/>
      <c r="AR467" s="93"/>
      <c r="AS467" s="20">
        <f>SUM(H467,J467,L467,N467,P467,R467,T467,V467,X467,Z467,AB467,AD467,AF467,AH467,AJ467,AL467,AN467)</f>
        <v>0</v>
      </c>
      <c r="AT467" s="94" t="str">
        <f>IF(C467="","",DATE(YEAR(C467),MONTH(C467),1))</f>
        <v/>
      </c>
      <c r="AU467" s="93" t="str">
        <f>IF(AT467="","",TEXT(AT467,"mmmm yyyy"))</f>
        <v/>
      </c>
      <c r="AV467" s="94" t="str">
        <f>IF(C467="","",C467-WEEKDAY(C467,2)+1)</f>
        <v/>
      </c>
      <c r="AW467" s="94" t="str">
        <f>IF(AV467="","",AV467+6)</f>
        <v/>
      </c>
      <c r="AX467" s="93" t="str">
        <f>IF(AV467="","",TEXT(AV467,"dd/mm/yyyy")&amp;" - "&amp;TEXT(AW467,"dd/mm/yyyy"))</f>
        <v/>
      </c>
      <c r="AY467" s="93" t="str">
        <f>IF(B467="","",COUNTIFS($B$5:B467,B467,$AT$5:AT467,AT467))</f>
        <v/>
      </c>
      <c r="AZ467" s="93" t="str">
        <f>IF(B467="","",COUNTIFS($B$5:B467,B467,$AV$5:AV467,AV467))</f>
        <v/>
      </c>
      <c r="BA467" s="93" t="str">
        <f>IF(B467="","",TEXT(AY467,"00")&amp;"|"&amp;B467&amp;"|"&amp;TEXT(AT467,"yyyymmdd"))</f>
        <v/>
      </c>
      <c r="BB467" s="93" t="str">
        <f>IF(B467="","",TEXT(AZ467,"00")&amp;"|"&amp;B467&amp;"|"&amp;TEXT(AV467,"yyyymmdd"))</f>
        <v/>
      </c>
      <c r="BC467" s="93">
        <f>IF(OR(AQ467="YES",AQ467="Yes",AQ467="Y",AQ467=1),1,0)</f>
        <v>0</v>
      </c>
    </row>
    <row r="468" spans="1:55" ht="15" customHeight="1">
      <c r="A468" s="92"/>
      <c r="B468" s="93"/>
      <c r="C468" s="94"/>
      <c r="D468" s="95"/>
      <c r="E468" s="95"/>
      <c r="F468" s="93"/>
      <c r="G468" s="93"/>
      <c r="H468" s="93"/>
      <c r="I468" s="13"/>
      <c r="J468" s="93"/>
      <c r="K468" s="13"/>
      <c r="L468" s="93"/>
      <c r="M468" s="13"/>
      <c r="N468" s="93"/>
      <c r="O468" s="13"/>
      <c r="P468" s="93"/>
      <c r="Q468" s="21"/>
      <c r="R468" s="93"/>
      <c r="S468" s="21"/>
      <c r="T468" s="93"/>
      <c r="U468" s="13"/>
      <c r="V468" s="93"/>
      <c r="W468" s="13"/>
      <c r="X468" s="93"/>
      <c r="Y468" s="13"/>
      <c r="Z468" s="93"/>
      <c r="AA468" s="13"/>
      <c r="AB468" s="93"/>
      <c r="AC468" s="13"/>
      <c r="AD468" s="93"/>
      <c r="AE468" s="13"/>
      <c r="AF468" s="93"/>
      <c r="AG468" s="13"/>
      <c r="AH468" s="93"/>
      <c r="AI468" s="13"/>
      <c r="AJ468" s="93"/>
      <c r="AK468" s="13"/>
      <c r="AL468" s="93"/>
      <c r="AM468" s="13"/>
      <c r="AN468" s="93"/>
      <c r="AO468" s="13"/>
      <c r="AP468" s="93"/>
      <c r="AQ468" s="13"/>
      <c r="AR468" s="93"/>
      <c r="AS468" s="20">
        <f>SUM(H468,J468,L468,N468,P468,R468,T468,V468,X468,Z468,AB468,AD468,AF468,AH468,AJ468,AL468,AN468)</f>
        <v>0</v>
      </c>
      <c r="AT468" s="94" t="str">
        <f>IF(C468="","",DATE(YEAR(C468),MONTH(C468),1))</f>
        <v/>
      </c>
      <c r="AU468" s="93" t="str">
        <f>IF(AT468="","",TEXT(AT468,"mmmm yyyy"))</f>
        <v/>
      </c>
      <c r="AV468" s="94" t="str">
        <f>IF(C468="","",C468-WEEKDAY(C468,2)+1)</f>
        <v/>
      </c>
      <c r="AW468" s="94" t="str">
        <f>IF(AV468="","",AV468+6)</f>
        <v/>
      </c>
      <c r="AX468" s="93" t="str">
        <f>IF(AV468="","",TEXT(AV468,"dd/mm/yyyy")&amp;" - "&amp;TEXT(AW468,"dd/mm/yyyy"))</f>
        <v/>
      </c>
      <c r="AY468" s="93" t="str">
        <f>IF(B468="","",COUNTIFS($B$5:B468,B468,$AT$5:AT468,AT468))</f>
        <v/>
      </c>
      <c r="AZ468" s="93" t="str">
        <f>IF(B468="","",COUNTIFS($B$5:B468,B468,$AV$5:AV468,AV468))</f>
        <v/>
      </c>
      <c r="BA468" s="93" t="str">
        <f>IF(B468="","",TEXT(AY468,"00")&amp;"|"&amp;B468&amp;"|"&amp;TEXT(AT468,"yyyymmdd"))</f>
        <v/>
      </c>
      <c r="BB468" s="93" t="str">
        <f>IF(B468="","",TEXT(AZ468,"00")&amp;"|"&amp;B468&amp;"|"&amp;TEXT(AV468,"yyyymmdd"))</f>
        <v/>
      </c>
      <c r="BC468" s="93">
        <f>IF(OR(AQ468="YES",AQ468="Yes",AQ468="Y",AQ468=1),1,0)</f>
        <v>0</v>
      </c>
    </row>
    <row r="469" spans="1:55" ht="15" customHeight="1">
      <c r="A469" s="92"/>
      <c r="B469" s="93"/>
      <c r="C469" s="94"/>
      <c r="D469" s="95"/>
      <c r="E469" s="95"/>
      <c r="F469" s="93"/>
      <c r="G469" s="93"/>
      <c r="H469" s="93"/>
      <c r="I469" s="13"/>
      <c r="J469" s="93"/>
      <c r="K469" s="13"/>
      <c r="L469" s="93"/>
      <c r="M469" s="13"/>
      <c r="N469" s="93"/>
      <c r="O469" s="13"/>
      <c r="P469" s="93"/>
      <c r="Q469" s="21"/>
      <c r="R469" s="93"/>
      <c r="S469" s="21"/>
      <c r="T469" s="93"/>
      <c r="U469" s="13"/>
      <c r="V469" s="93"/>
      <c r="W469" s="13"/>
      <c r="X469" s="93"/>
      <c r="Y469" s="13"/>
      <c r="Z469" s="93"/>
      <c r="AA469" s="13"/>
      <c r="AB469" s="93"/>
      <c r="AC469" s="13"/>
      <c r="AD469" s="93"/>
      <c r="AE469" s="13"/>
      <c r="AF469" s="93"/>
      <c r="AG469" s="13"/>
      <c r="AH469" s="93"/>
      <c r="AI469" s="13"/>
      <c r="AJ469" s="93"/>
      <c r="AK469" s="13"/>
      <c r="AL469" s="93"/>
      <c r="AM469" s="13"/>
      <c r="AN469" s="93"/>
      <c r="AO469" s="13"/>
      <c r="AP469" s="93"/>
      <c r="AQ469" s="13"/>
      <c r="AR469" s="93"/>
      <c r="AS469" s="20">
        <f>SUM(H469,J469,L469,N469,P469,R469,T469,V469,X469,Z469,AB469,AD469,AF469,AH469,AJ469,AL469,AN469)</f>
        <v>0</v>
      </c>
      <c r="AT469" s="94" t="str">
        <f>IF(C469="","",DATE(YEAR(C469),MONTH(C469),1))</f>
        <v/>
      </c>
      <c r="AU469" s="93" t="str">
        <f>IF(AT469="","",TEXT(AT469,"mmmm yyyy"))</f>
        <v/>
      </c>
      <c r="AV469" s="94" t="str">
        <f>IF(C469="","",C469-WEEKDAY(C469,2)+1)</f>
        <v/>
      </c>
      <c r="AW469" s="94" t="str">
        <f>IF(AV469="","",AV469+6)</f>
        <v/>
      </c>
      <c r="AX469" s="93" t="str">
        <f>IF(AV469="","",TEXT(AV469,"dd/mm/yyyy")&amp;" - "&amp;TEXT(AW469,"dd/mm/yyyy"))</f>
        <v/>
      </c>
      <c r="AY469" s="93" t="str">
        <f>IF(B469="","",COUNTIFS($B$5:B469,B469,$AT$5:AT469,AT469))</f>
        <v/>
      </c>
      <c r="AZ469" s="93" t="str">
        <f>IF(B469="","",COUNTIFS($B$5:B469,B469,$AV$5:AV469,AV469))</f>
        <v/>
      </c>
      <c r="BA469" s="93" t="str">
        <f>IF(B469="","",TEXT(AY469,"00")&amp;"|"&amp;B469&amp;"|"&amp;TEXT(AT469,"yyyymmdd"))</f>
        <v/>
      </c>
      <c r="BB469" s="93" t="str">
        <f>IF(B469="","",TEXT(AZ469,"00")&amp;"|"&amp;B469&amp;"|"&amp;TEXT(AV469,"yyyymmdd"))</f>
        <v/>
      </c>
      <c r="BC469" s="93">
        <f>IF(OR(AQ469="YES",AQ469="Yes",AQ469="Y",AQ469=1),1,0)</f>
        <v>0</v>
      </c>
    </row>
    <row r="470" spans="1:55" ht="15" customHeight="1">
      <c r="A470" s="92"/>
      <c r="B470" s="93"/>
      <c r="C470" s="94"/>
      <c r="D470" s="95"/>
      <c r="E470" s="95"/>
      <c r="F470" s="93"/>
      <c r="G470" s="93"/>
      <c r="H470" s="93"/>
      <c r="I470" s="13"/>
      <c r="J470" s="93"/>
      <c r="K470" s="13"/>
      <c r="L470" s="93"/>
      <c r="M470" s="13"/>
      <c r="N470" s="93"/>
      <c r="O470" s="13"/>
      <c r="P470" s="93"/>
      <c r="Q470" s="21"/>
      <c r="R470" s="93"/>
      <c r="S470" s="21"/>
      <c r="T470" s="93"/>
      <c r="U470" s="13"/>
      <c r="V470" s="93"/>
      <c r="W470" s="13"/>
      <c r="X470" s="93"/>
      <c r="Y470" s="13"/>
      <c r="Z470" s="93"/>
      <c r="AA470" s="13"/>
      <c r="AB470" s="93"/>
      <c r="AC470" s="13"/>
      <c r="AD470" s="93"/>
      <c r="AE470" s="13"/>
      <c r="AF470" s="93"/>
      <c r="AG470" s="13"/>
      <c r="AH470" s="93"/>
      <c r="AI470" s="13"/>
      <c r="AJ470" s="93"/>
      <c r="AK470" s="13"/>
      <c r="AL470" s="93"/>
      <c r="AM470" s="13"/>
      <c r="AN470" s="93"/>
      <c r="AO470" s="13"/>
      <c r="AP470" s="93"/>
      <c r="AQ470" s="13"/>
      <c r="AR470" s="93"/>
      <c r="AS470" s="20">
        <f>SUM(H470,J470,L470,N470,P470,R470,T470,V470,X470,Z470,AB470,AD470,AF470,AH470,AJ470,AL470,AN470)</f>
        <v>0</v>
      </c>
      <c r="AT470" s="94" t="str">
        <f>IF(C470="","",DATE(YEAR(C470),MONTH(C470),1))</f>
        <v/>
      </c>
      <c r="AU470" s="93" t="str">
        <f>IF(AT470="","",TEXT(AT470,"mmmm yyyy"))</f>
        <v/>
      </c>
      <c r="AV470" s="94" t="str">
        <f>IF(C470="","",C470-WEEKDAY(C470,2)+1)</f>
        <v/>
      </c>
      <c r="AW470" s="94" t="str">
        <f>IF(AV470="","",AV470+6)</f>
        <v/>
      </c>
      <c r="AX470" s="93" t="str">
        <f>IF(AV470="","",TEXT(AV470,"dd/mm/yyyy")&amp;" - "&amp;TEXT(AW470,"dd/mm/yyyy"))</f>
        <v/>
      </c>
      <c r="AY470" s="93" t="str">
        <f>IF(B470="","",COUNTIFS($B$5:B470,B470,$AT$5:AT470,AT470))</f>
        <v/>
      </c>
      <c r="AZ470" s="93" t="str">
        <f>IF(B470="","",COUNTIFS($B$5:B470,B470,$AV$5:AV470,AV470))</f>
        <v/>
      </c>
      <c r="BA470" s="93" t="str">
        <f>IF(B470="","",TEXT(AY470,"00")&amp;"|"&amp;B470&amp;"|"&amp;TEXT(AT470,"yyyymmdd"))</f>
        <v/>
      </c>
      <c r="BB470" s="93" t="str">
        <f>IF(B470="","",TEXT(AZ470,"00")&amp;"|"&amp;B470&amp;"|"&amp;TEXT(AV470,"yyyymmdd"))</f>
        <v/>
      </c>
      <c r="BC470" s="93">
        <f>IF(OR(AQ470="YES",AQ470="Yes",AQ470="Y",AQ470=1),1,0)</f>
        <v>0</v>
      </c>
    </row>
    <row r="471" spans="1:55" ht="15" customHeight="1">
      <c r="A471" s="92"/>
      <c r="B471" s="93"/>
      <c r="C471" s="94"/>
      <c r="D471" s="95"/>
      <c r="E471" s="95"/>
      <c r="F471" s="93"/>
      <c r="G471" s="93"/>
      <c r="H471" s="93"/>
      <c r="I471" s="13"/>
      <c r="J471" s="93"/>
      <c r="K471" s="13"/>
      <c r="L471" s="93"/>
      <c r="M471" s="13"/>
      <c r="N471" s="93"/>
      <c r="O471" s="13"/>
      <c r="P471" s="93"/>
      <c r="Q471" s="21"/>
      <c r="R471" s="93"/>
      <c r="S471" s="21"/>
      <c r="T471" s="93"/>
      <c r="U471" s="13"/>
      <c r="V471" s="93"/>
      <c r="W471" s="13"/>
      <c r="X471" s="93"/>
      <c r="Y471" s="13"/>
      <c r="Z471" s="93"/>
      <c r="AA471" s="13"/>
      <c r="AB471" s="93"/>
      <c r="AC471" s="13"/>
      <c r="AD471" s="93"/>
      <c r="AE471" s="13"/>
      <c r="AF471" s="93"/>
      <c r="AG471" s="13"/>
      <c r="AH471" s="93"/>
      <c r="AI471" s="13"/>
      <c r="AJ471" s="93"/>
      <c r="AK471" s="13"/>
      <c r="AL471" s="93"/>
      <c r="AM471" s="13"/>
      <c r="AN471" s="93"/>
      <c r="AO471" s="13"/>
      <c r="AP471" s="93"/>
      <c r="AQ471" s="13"/>
      <c r="AR471" s="93"/>
      <c r="AS471" s="20">
        <f>SUM(H471,J471,L471,N471,P471,R471,T471,V471,X471,Z471,AB471,AD471,AF471,AH471,AJ471,AL471,AN471)</f>
        <v>0</v>
      </c>
      <c r="AT471" s="94" t="str">
        <f>IF(C471="","",DATE(YEAR(C471),MONTH(C471),1))</f>
        <v/>
      </c>
      <c r="AU471" s="93" t="str">
        <f>IF(AT471="","",TEXT(AT471,"mmmm yyyy"))</f>
        <v/>
      </c>
      <c r="AV471" s="94" t="str">
        <f>IF(C471="","",C471-WEEKDAY(C471,2)+1)</f>
        <v/>
      </c>
      <c r="AW471" s="94" t="str">
        <f>IF(AV471="","",AV471+6)</f>
        <v/>
      </c>
      <c r="AX471" s="93" t="str">
        <f>IF(AV471="","",TEXT(AV471,"dd/mm/yyyy")&amp;" - "&amp;TEXT(AW471,"dd/mm/yyyy"))</f>
        <v/>
      </c>
      <c r="AY471" s="93" t="str">
        <f>IF(B471="","",COUNTIFS($B$5:B471,B471,$AT$5:AT471,AT471))</f>
        <v/>
      </c>
      <c r="AZ471" s="93" t="str">
        <f>IF(B471="","",COUNTIFS($B$5:B471,B471,$AV$5:AV471,AV471))</f>
        <v/>
      </c>
      <c r="BA471" s="93" t="str">
        <f>IF(B471="","",TEXT(AY471,"00")&amp;"|"&amp;B471&amp;"|"&amp;TEXT(AT471,"yyyymmdd"))</f>
        <v/>
      </c>
      <c r="BB471" s="93" t="str">
        <f>IF(B471="","",TEXT(AZ471,"00")&amp;"|"&amp;B471&amp;"|"&amp;TEXT(AV471,"yyyymmdd"))</f>
        <v/>
      </c>
      <c r="BC471" s="93">
        <f>IF(OR(AQ471="YES",AQ471="Yes",AQ471="Y",AQ471=1),1,0)</f>
        <v>0</v>
      </c>
    </row>
    <row r="472" spans="1:55" ht="15" customHeight="1">
      <c r="A472" s="92"/>
      <c r="B472" s="93"/>
      <c r="C472" s="94"/>
      <c r="D472" s="95"/>
      <c r="E472" s="95"/>
      <c r="F472" s="93"/>
      <c r="G472" s="93"/>
      <c r="H472" s="93"/>
      <c r="I472" s="13"/>
      <c r="J472" s="93"/>
      <c r="K472" s="13"/>
      <c r="L472" s="93"/>
      <c r="M472" s="13"/>
      <c r="N472" s="93"/>
      <c r="O472" s="13"/>
      <c r="P472" s="93"/>
      <c r="Q472" s="21"/>
      <c r="R472" s="93"/>
      <c r="S472" s="21"/>
      <c r="T472" s="93"/>
      <c r="U472" s="13"/>
      <c r="V472" s="93"/>
      <c r="W472" s="13"/>
      <c r="X472" s="93"/>
      <c r="Y472" s="13"/>
      <c r="Z472" s="93"/>
      <c r="AA472" s="13"/>
      <c r="AB472" s="93"/>
      <c r="AC472" s="13"/>
      <c r="AD472" s="93"/>
      <c r="AE472" s="13"/>
      <c r="AF472" s="93"/>
      <c r="AG472" s="13"/>
      <c r="AH472" s="93"/>
      <c r="AI472" s="13"/>
      <c r="AJ472" s="93"/>
      <c r="AK472" s="13"/>
      <c r="AL472" s="93"/>
      <c r="AM472" s="13"/>
      <c r="AN472" s="93"/>
      <c r="AO472" s="13"/>
      <c r="AP472" s="93"/>
      <c r="AQ472" s="13"/>
      <c r="AR472" s="93"/>
      <c r="AS472" s="20">
        <f>SUM(H472,J472,L472,N472,P472,R472,T472,V472,X472,Z472,AB472,AD472,AF472,AH472,AJ472,AL472,AN472)</f>
        <v>0</v>
      </c>
      <c r="AT472" s="94" t="str">
        <f>IF(C472="","",DATE(YEAR(C472),MONTH(C472),1))</f>
        <v/>
      </c>
      <c r="AU472" s="93" t="str">
        <f>IF(AT472="","",TEXT(AT472,"mmmm yyyy"))</f>
        <v/>
      </c>
      <c r="AV472" s="94" t="str">
        <f>IF(C472="","",C472-WEEKDAY(C472,2)+1)</f>
        <v/>
      </c>
      <c r="AW472" s="94" t="str">
        <f>IF(AV472="","",AV472+6)</f>
        <v/>
      </c>
      <c r="AX472" s="93" t="str">
        <f>IF(AV472="","",TEXT(AV472,"dd/mm/yyyy")&amp;" - "&amp;TEXT(AW472,"dd/mm/yyyy"))</f>
        <v/>
      </c>
      <c r="AY472" s="93" t="str">
        <f>IF(B472="","",COUNTIFS($B$5:B472,B472,$AT$5:AT472,AT472))</f>
        <v/>
      </c>
      <c r="AZ472" s="93" t="str">
        <f>IF(B472="","",COUNTIFS($B$5:B472,B472,$AV$5:AV472,AV472))</f>
        <v/>
      </c>
      <c r="BA472" s="93" t="str">
        <f>IF(B472="","",TEXT(AY472,"00")&amp;"|"&amp;B472&amp;"|"&amp;TEXT(AT472,"yyyymmdd"))</f>
        <v/>
      </c>
      <c r="BB472" s="93" t="str">
        <f>IF(B472="","",TEXT(AZ472,"00")&amp;"|"&amp;B472&amp;"|"&amp;TEXT(AV472,"yyyymmdd"))</f>
        <v/>
      </c>
      <c r="BC472" s="93">
        <f>IF(OR(AQ472="YES",AQ472="Yes",AQ472="Y",AQ472=1),1,0)</f>
        <v>0</v>
      </c>
    </row>
    <row r="473" spans="1:55" ht="15" customHeight="1">
      <c r="A473" s="92"/>
      <c r="B473" s="93"/>
      <c r="C473" s="94"/>
      <c r="D473" s="95"/>
      <c r="E473" s="95"/>
      <c r="F473" s="93"/>
      <c r="G473" s="93"/>
      <c r="H473" s="93"/>
      <c r="I473" s="13"/>
      <c r="J473" s="93"/>
      <c r="K473" s="13"/>
      <c r="L473" s="93"/>
      <c r="M473" s="13"/>
      <c r="N473" s="93"/>
      <c r="O473" s="13"/>
      <c r="P473" s="93"/>
      <c r="Q473" s="21"/>
      <c r="R473" s="93"/>
      <c r="S473" s="21"/>
      <c r="T473" s="93"/>
      <c r="U473" s="13"/>
      <c r="V473" s="93"/>
      <c r="W473" s="13"/>
      <c r="X473" s="93"/>
      <c r="Y473" s="13"/>
      <c r="Z473" s="93"/>
      <c r="AA473" s="13"/>
      <c r="AB473" s="93"/>
      <c r="AC473" s="13"/>
      <c r="AD473" s="93"/>
      <c r="AE473" s="13"/>
      <c r="AF473" s="93"/>
      <c r="AG473" s="13"/>
      <c r="AH473" s="93"/>
      <c r="AI473" s="13"/>
      <c r="AJ473" s="93"/>
      <c r="AK473" s="13"/>
      <c r="AL473" s="93"/>
      <c r="AM473" s="13"/>
      <c r="AN473" s="93"/>
      <c r="AO473" s="13"/>
      <c r="AP473" s="93"/>
      <c r="AQ473" s="13"/>
      <c r="AR473" s="93"/>
      <c r="AS473" s="20">
        <f>SUM(H473,J473,L473,N473,P473,R473,T473,V473,X473,Z473,AB473,AD473,AF473,AH473,AJ473,AL473,AN473)</f>
        <v>0</v>
      </c>
      <c r="AT473" s="94" t="str">
        <f>IF(C473="","",DATE(YEAR(C473),MONTH(C473),1))</f>
        <v/>
      </c>
      <c r="AU473" s="93" t="str">
        <f>IF(AT473="","",TEXT(AT473,"mmmm yyyy"))</f>
        <v/>
      </c>
      <c r="AV473" s="94" t="str">
        <f>IF(C473="","",C473-WEEKDAY(C473,2)+1)</f>
        <v/>
      </c>
      <c r="AW473" s="94" t="str">
        <f>IF(AV473="","",AV473+6)</f>
        <v/>
      </c>
      <c r="AX473" s="93" t="str">
        <f>IF(AV473="","",TEXT(AV473,"dd/mm/yyyy")&amp;" - "&amp;TEXT(AW473,"dd/mm/yyyy"))</f>
        <v/>
      </c>
      <c r="AY473" s="93" t="str">
        <f>IF(B473="","",COUNTIFS($B$5:B473,B473,$AT$5:AT473,AT473))</f>
        <v/>
      </c>
      <c r="AZ473" s="93" t="str">
        <f>IF(B473="","",COUNTIFS($B$5:B473,B473,$AV$5:AV473,AV473))</f>
        <v/>
      </c>
      <c r="BA473" s="93" t="str">
        <f>IF(B473="","",TEXT(AY473,"00")&amp;"|"&amp;B473&amp;"|"&amp;TEXT(AT473,"yyyymmdd"))</f>
        <v/>
      </c>
      <c r="BB473" s="93" t="str">
        <f>IF(B473="","",TEXT(AZ473,"00")&amp;"|"&amp;B473&amp;"|"&amp;TEXT(AV473,"yyyymmdd"))</f>
        <v/>
      </c>
      <c r="BC473" s="93">
        <f>IF(OR(AQ473="YES",AQ473="Yes",AQ473="Y",AQ473=1),1,0)</f>
        <v>0</v>
      </c>
    </row>
    <row r="474" spans="1:55" ht="15" customHeight="1">
      <c r="A474" s="92"/>
      <c r="B474" s="93"/>
      <c r="C474" s="94"/>
      <c r="D474" s="95"/>
      <c r="E474" s="95"/>
      <c r="F474" s="93"/>
      <c r="G474" s="93"/>
      <c r="H474" s="93"/>
      <c r="I474" s="13"/>
      <c r="J474" s="93"/>
      <c r="K474" s="13"/>
      <c r="L474" s="93"/>
      <c r="M474" s="13"/>
      <c r="N474" s="93"/>
      <c r="O474" s="13"/>
      <c r="P474" s="93"/>
      <c r="Q474" s="21"/>
      <c r="R474" s="93"/>
      <c r="S474" s="21"/>
      <c r="T474" s="93"/>
      <c r="U474" s="13"/>
      <c r="V474" s="93"/>
      <c r="W474" s="13"/>
      <c r="X474" s="93"/>
      <c r="Y474" s="13"/>
      <c r="Z474" s="93"/>
      <c r="AA474" s="13"/>
      <c r="AB474" s="93"/>
      <c r="AC474" s="13"/>
      <c r="AD474" s="93"/>
      <c r="AE474" s="13"/>
      <c r="AF474" s="93"/>
      <c r="AG474" s="13"/>
      <c r="AH474" s="93"/>
      <c r="AI474" s="13"/>
      <c r="AJ474" s="93"/>
      <c r="AK474" s="13"/>
      <c r="AL474" s="93"/>
      <c r="AM474" s="13"/>
      <c r="AN474" s="93"/>
      <c r="AO474" s="13"/>
      <c r="AP474" s="93"/>
      <c r="AQ474" s="13"/>
      <c r="AR474" s="93"/>
      <c r="AS474" s="20">
        <f>SUM(H474,J474,L474,N474,P474,R474,T474,V474,X474,Z474,AB474,AD474,AF474,AH474,AJ474,AL474,AN474)</f>
        <v>0</v>
      </c>
      <c r="AT474" s="94" t="str">
        <f>IF(C474="","",DATE(YEAR(C474),MONTH(C474),1))</f>
        <v/>
      </c>
      <c r="AU474" s="93" t="str">
        <f>IF(AT474="","",TEXT(AT474,"mmmm yyyy"))</f>
        <v/>
      </c>
      <c r="AV474" s="94" t="str">
        <f>IF(C474="","",C474-WEEKDAY(C474,2)+1)</f>
        <v/>
      </c>
      <c r="AW474" s="94" t="str">
        <f>IF(AV474="","",AV474+6)</f>
        <v/>
      </c>
      <c r="AX474" s="93" t="str">
        <f>IF(AV474="","",TEXT(AV474,"dd/mm/yyyy")&amp;" - "&amp;TEXT(AW474,"dd/mm/yyyy"))</f>
        <v/>
      </c>
      <c r="AY474" s="93" t="str">
        <f>IF(B474="","",COUNTIFS($B$5:B474,B474,$AT$5:AT474,AT474))</f>
        <v/>
      </c>
      <c r="AZ474" s="93" t="str">
        <f>IF(B474="","",COUNTIFS($B$5:B474,B474,$AV$5:AV474,AV474))</f>
        <v/>
      </c>
      <c r="BA474" s="93" t="str">
        <f>IF(B474="","",TEXT(AY474,"00")&amp;"|"&amp;B474&amp;"|"&amp;TEXT(AT474,"yyyymmdd"))</f>
        <v/>
      </c>
      <c r="BB474" s="93" t="str">
        <f>IF(B474="","",TEXT(AZ474,"00")&amp;"|"&amp;B474&amp;"|"&amp;TEXT(AV474,"yyyymmdd"))</f>
        <v/>
      </c>
      <c r="BC474" s="93">
        <f>IF(OR(AQ474="YES",AQ474="Yes",AQ474="Y",AQ474=1),1,0)</f>
        <v>0</v>
      </c>
    </row>
    <row r="475" spans="1:55" ht="15" customHeight="1">
      <c r="A475" s="92"/>
      <c r="B475" s="93"/>
      <c r="C475" s="94"/>
      <c r="D475" s="95"/>
      <c r="E475" s="95"/>
      <c r="F475" s="93"/>
      <c r="G475" s="93"/>
      <c r="H475" s="93"/>
      <c r="I475" s="13"/>
      <c r="J475" s="93"/>
      <c r="K475" s="13"/>
      <c r="L475" s="93"/>
      <c r="M475" s="13"/>
      <c r="N475" s="93"/>
      <c r="O475" s="13"/>
      <c r="P475" s="93"/>
      <c r="Q475" s="21"/>
      <c r="R475" s="93"/>
      <c r="S475" s="21"/>
      <c r="T475" s="93"/>
      <c r="U475" s="13"/>
      <c r="V475" s="93"/>
      <c r="W475" s="13"/>
      <c r="X475" s="93"/>
      <c r="Y475" s="13"/>
      <c r="Z475" s="93"/>
      <c r="AA475" s="13"/>
      <c r="AB475" s="93"/>
      <c r="AC475" s="13"/>
      <c r="AD475" s="93"/>
      <c r="AE475" s="13"/>
      <c r="AF475" s="93"/>
      <c r="AG475" s="13"/>
      <c r="AH475" s="93"/>
      <c r="AI475" s="13"/>
      <c r="AJ475" s="93"/>
      <c r="AK475" s="13"/>
      <c r="AL475" s="93"/>
      <c r="AM475" s="13"/>
      <c r="AN475" s="93"/>
      <c r="AO475" s="13"/>
      <c r="AP475" s="93"/>
      <c r="AQ475" s="13"/>
      <c r="AR475" s="93"/>
      <c r="AS475" s="20">
        <f>SUM(H475,J475,L475,N475,P475,R475,T475,V475,X475,Z475,AB475,AD475,AF475,AH475,AJ475,AL475,AN475)</f>
        <v>0</v>
      </c>
      <c r="AT475" s="94" t="str">
        <f>IF(C475="","",DATE(YEAR(C475),MONTH(C475),1))</f>
        <v/>
      </c>
      <c r="AU475" s="93" t="str">
        <f>IF(AT475="","",TEXT(AT475,"mmmm yyyy"))</f>
        <v/>
      </c>
      <c r="AV475" s="94" t="str">
        <f>IF(C475="","",C475-WEEKDAY(C475,2)+1)</f>
        <v/>
      </c>
      <c r="AW475" s="94" t="str">
        <f>IF(AV475="","",AV475+6)</f>
        <v/>
      </c>
      <c r="AX475" s="93" t="str">
        <f>IF(AV475="","",TEXT(AV475,"dd/mm/yyyy")&amp;" - "&amp;TEXT(AW475,"dd/mm/yyyy"))</f>
        <v/>
      </c>
      <c r="AY475" s="93" t="str">
        <f>IF(B475="","",COUNTIFS($B$5:B475,B475,$AT$5:AT475,AT475))</f>
        <v/>
      </c>
      <c r="AZ475" s="93" t="str">
        <f>IF(B475="","",COUNTIFS($B$5:B475,B475,$AV$5:AV475,AV475))</f>
        <v/>
      </c>
      <c r="BA475" s="93" t="str">
        <f>IF(B475="","",TEXT(AY475,"00")&amp;"|"&amp;B475&amp;"|"&amp;TEXT(AT475,"yyyymmdd"))</f>
        <v/>
      </c>
      <c r="BB475" s="93" t="str">
        <f>IF(B475="","",TEXT(AZ475,"00")&amp;"|"&amp;B475&amp;"|"&amp;TEXT(AV475,"yyyymmdd"))</f>
        <v/>
      </c>
      <c r="BC475" s="93">
        <f>IF(OR(AQ475="YES",AQ475="Yes",AQ475="Y",AQ475=1),1,0)</f>
        <v>0</v>
      </c>
    </row>
    <row r="476" spans="1:55" ht="15" customHeight="1">
      <c r="A476" s="92"/>
      <c r="B476" s="93"/>
      <c r="C476" s="94"/>
      <c r="D476" s="95"/>
      <c r="E476" s="95"/>
      <c r="F476" s="93"/>
      <c r="G476" s="93"/>
      <c r="H476" s="93"/>
      <c r="I476" s="13"/>
      <c r="J476" s="93"/>
      <c r="K476" s="13"/>
      <c r="L476" s="93"/>
      <c r="M476" s="13"/>
      <c r="N476" s="93"/>
      <c r="O476" s="13"/>
      <c r="P476" s="93"/>
      <c r="Q476" s="21"/>
      <c r="R476" s="93"/>
      <c r="S476" s="21"/>
      <c r="T476" s="93"/>
      <c r="U476" s="13"/>
      <c r="V476" s="93"/>
      <c r="W476" s="13"/>
      <c r="X476" s="93"/>
      <c r="Y476" s="13"/>
      <c r="Z476" s="93"/>
      <c r="AA476" s="13"/>
      <c r="AB476" s="93"/>
      <c r="AC476" s="13"/>
      <c r="AD476" s="93"/>
      <c r="AE476" s="13"/>
      <c r="AF476" s="93"/>
      <c r="AG476" s="13"/>
      <c r="AH476" s="93"/>
      <c r="AI476" s="13"/>
      <c r="AJ476" s="93"/>
      <c r="AK476" s="13"/>
      <c r="AL476" s="93"/>
      <c r="AM476" s="13"/>
      <c r="AN476" s="93"/>
      <c r="AO476" s="13"/>
      <c r="AP476" s="93"/>
      <c r="AQ476" s="13"/>
      <c r="AR476" s="93"/>
      <c r="AS476" s="20">
        <f>SUM(H476,J476,L476,N476,P476,R476,T476,V476,X476,Z476,AB476,AD476,AF476,AH476,AJ476,AL476,AN476)</f>
        <v>0</v>
      </c>
      <c r="AT476" s="94" t="str">
        <f>IF(C476="","",DATE(YEAR(C476),MONTH(C476),1))</f>
        <v/>
      </c>
      <c r="AU476" s="93" t="str">
        <f>IF(AT476="","",TEXT(AT476,"mmmm yyyy"))</f>
        <v/>
      </c>
      <c r="AV476" s="94" t="str">
        <f>IF(C476="","",C476-WEEKDAY(C476,2)+1)</f>
        <v/>
      </c>
      <c r="AW476" s="94" t="str">
        <f>IF(AV476="","",AV476+6)</f>
        <v/>
      </c>
      <c r="AX476" s="93" t="str">
        <f>IF(AV476="","",TEXT(AV476,"dd/mm/yyyy")&amp;" - "&amp;TEXT(AW476,"dd/mm/yyyy"))</f>
        <v/>
      </c>
      <c r="AY476" s="93" t="str">
        <f>IF(B476="","",COUNTIFS($B$5:B476,B476,$AT$5:AT476,AT476))</f>
        <v/>
      </c>
      <c r="AZ476" s="93" t="str">
        <f>IF(B476="","",COUNTIFS($B$5:B476,B476,$AV$5:AV476,AV476))</f>
        <v/>
      </c>
      <c r="BA476" s="93" t="str">
        <f>IF(B476="","",TEXT(AY476,"00")&amp;"|"&amp;B476&amp;"|"&amp;TEXT(AT476,"yyyymmdd"))</f>
        <v/>
      </c>
      <c r="BB476" s="93" t="str">
        <f>IF(B476="","",TEXT(AZ476,"00")&amp;"|"&amp;B476&amp;"|"&amp;TEXT(AV476,"yyyymmdd"))</f>
        <v/>
      </c>
      <c r="BC476" s="93">
        <f>IF(OR(AQ476="YES",AQ476="Yes",AQ476="Y",AQ476=1),1,0)</f>
        <v>0</v>
      </c>
    </row>
    <row r="477" spans="1:55" ht="15" customHeight="1">
      <c r="A477" s="92"/>
      <c r="B477" s="93"/>
      <c r="C477" s="94"/>
      <c r="D477" s="95"/>
      <c r="E477" s="95"/>
      <c r="F477" s="93"/>
      <c r="G477" s="93"/>
      <c r="H477" s="93"/>
      <c r="I477" s="13"/>
      <c r="J477" s="93"/>
      <c r="K477" s="13"/>
      <c r="L477" s="93"/>
      <c r="M477" s="13"/>
      <c r="N477" s="93"/>
      <c r="O477" s="13"/>
      <c r="P477" s="93"/>
      <c r="Q477" s="21"/>
      <c r="R477" s="93"/>
      <c r="S477" s="21"/>
      <c r="T477" s="93"/>
      <c r="U477" s="13"/>
      <c r="V477" s="93"/>
      <c r="W477" s="13"/>
      <c r="X477" s="93"/>
      <c r="Y477" s="13"/>
      <c r="Z477" s="93"/>
      <c r="AA477" s="13"/>
      <c r="AB477" s="93"/>
      <c r="AC477" s="13"/>
      <c r="AD477" s="93"/>
      <c r="AE477" s="13"/>
      <c r="AF477" s="93"/>
      <c r="AG477" s="13"/>
      <c r="AH477" s="93"/>
      <c r="AI477" s="13"/>
      <c r="AJ477" s="93"/>
      <c r="AK477" s="13"/>
      <c r="AL477" s="93"/>
      <c r="AM477" s="13"/>
      <c r="AN477" s="93"/>
      <c r="AO477" s="13"/>
      <c r="AP477" s="93"/>
      <c r="AQ477" s="13"/>
      <c r="AR477" s="93"/>
      <c r="AS477" s="20">
        <f>SUM(H477,J477,L477,N477,P477,R477,T477,V477,X477,Z477,AB477,AD477,AF477,AH477,AJ477,AL477,AN477)</f>
        <v>0</v>
      </c>
      <c r="AT477" s="94" t="str">
        <f>IF(C477="","",DATE(YEAR(C477),MONTH(C477),1))</f>
        <v/>
      </c>
      <c r="AU477" s="93" t="str">
        <f>IF(AT477="","",TEXT(AT477,"mmmm yyyy"))</f>
        <v/>
      </c>
      <c r="AV477" s="94" t="str">
        <f>IF(C477="","",C477-WEEKDAY(C477,2)+1)</f>
        <v/>
      </c>
      <c r="AW477" s="94" t="str">
        <f>IF(AV477="","",AV477+6)</f>
        <v/>
      </c>
      <c r="AX477" s="93" t="str">
        <f>IF(AV477="","",TEXT(AV477,"dd/mm/yyyy")&amp;" - "&amp;TEXT(AW477,"dd/mm/yyyy"))</f>
        <v/>
      </c>
      <c r="AY477" s="93" t="str">
        <f>IF(B477="","",COUNTIFS($B$5:B477,B477,$AT$5:AT477,AT477))</f>
        <v/>
      </c>
      <c r="AZ477" s="93" t="str">
        <f>IF(B477="","",COUNTIFS($B$5:B477,B477,$AV$5:AV477,AV477))</f>
        <v/>
      </c>
      <c r="BA477" s="93" t="str">
        <f>IF(B477="","",TEXT(AY477,"00")&amp;"|"&amp;B477&amp;"|"&amp;TEXT(AT477,"yyyymmdd"))</f>
        <v/>
      </c>
      <c r="BB477" s="93" t="str">
        <f>IF(B477="","",TEXT(AZ477,"00")&amp;"|"&amp;B477&amp;"|"&amp;TEXT(AV477,"yyyymmdd"))</f>
        <v/>
      </c>
      <c r="BC477" s="93">
        <f>IF(OR(AQ477="YES",AQ477="Yes",AQ477="Y",AQ477=1),1,0)</f>
        <v>0</v>
      </c>
    </row>
    <row r="478" spans="1:55" ht="15" customHeight="1">
      <c r="A478" s="92"/>
      <c r="B478" s="93"/>
      <c r="C478" s="94"/>
      <c r="D478" s="95"/>
      <c r="E478" s="95"/>
      <c r="F478" s="93"/>
      <c r="G478" s="93"/>
      <c r="H478" s="93"/>
      <c r="I478" s="13"/>
      <c r="J478" s="93"/>
      <c r="K478" s="13"/>
      <c r="L478" s="93"/>
      <c r="M478" s="13"/>
      <c r="N478" s="93"/>
      <c r="O478" s="13"/>
      <c r="P478" s="93"/>
      <c r="Q478" s="21"/>
      <c r="R478" s="93"/>
      <c r="S478" s="21"/>
      <c r="T478" s="93"/>
      <c r="U478" s="13"/>
      <c r="V478" s="93"/>
      <c r="W478" s="13"/>
      <c r="X478" s="93"/>
      <c r="Y478" s="13"/>
      <c r="Z478" s="93"/>
      <c r="AA478" s="13"/>
      <c r="AB478" s="93"/>
      <c r="AC478" s="13"/>
      <c r="AD478" s="93"/>
      <c r="AE478" s="13"/>
      <c r="AF478" s="93"/>
      <c r="AG478" s="13"/>
      <c r="AH478" s="93"/>
      <c r="AI478" s="13"/>
      <c r="AJ478" s="93"/>
      <c r="AK478" s="13"/>
      <c r="AL478" s="93"/>
      <c r="AM478" s="13"/>
      <c r="AN478" s="93"/>
      <c r="AO478" s="13"/>
      <c r="AP478" s="93"/>
      <c r="AQ478" s="13"/>
      <c r="AR478" s="93"/>
      <c r="AS478" s="20">
        <f>SUM(H478,J478,L478,N478,P478,R478,T478,V478,X478,Z478,AB478,AD478,AF478,AH478,AJ478,AL478,AN478)</f>
        <v>0</v>
      </c>
      <c r="AT478" s="94" t="str">
        <f>IF(C478="","",DATE(YEAR(C478),MONTH(C478),1))</f>
        <v/>
      </c>
      <c r="AU478" s="93" t="str">
        <f>IF(AT478="","",TEXT(AT478,"mmmm yyyy"))</f>
        <v/>
      </c>
      <c r="AV478" s="94" t="str">
        <f>IF(C478="","",C478-WEEKDAY(C478,2)+1)</f>
        <v/>
      </c>
      <c r="AW478" s="94" t="str">
        <f>IF(AV478="","",AV478+6)</f>
        <v/>
      </c>
      <c r="AX478" s="93" t="str">
        <f>IF(AV478="","",TEXT(AV478,"dd/mm/yyyy")&amp;" - "&amp;TEXT(AW478,"dd/mm/yyyy"))</f>
        <v/>
      </c>
      <c r="AY478" s="93" t="str">
        <f>IF(B478="","",COUNTIFS($B$5:B478,B478,$AT$5:AT478,AT478))</f>
        <v/>
      </c>
      <c r="AZ478" s="93" t="str">
        <f>IF(B478="","",COUNTIFS($B$5:B478,B478,$AV$5:AV478,AV478))</f>
        <v/>
      </c>
      <c r="BA478" s="93" t="str">
        <f>IF(B478="","",TEXT(AY478,"00")&amp;"|"&amp;B478&amp;"|"&amp;TEXT(AT478,"yyyymmdd"))</f>
        <v/>
      </c>
      <c r="BB478" s="93" t="str">
        <f>IF(B478="","",TEXT(AZ478,"00")&amp;"|"&amp;B478&amp;"|"&amp;TEXT(AV478,"yyyymmdd"))</f>
        <v/>
      </c>
      <c r="BC478" s="93">
        <f>IF(OR(AQ478="YES",AQ478="Yes",AQ478="Y",AQ478=1),1,0)</f>
        <v>0</v>
      </c>
    </row>
    <row r="479" spans="1:55" ht="15" customHeight="1">
      <c r="A479" s="92"/>
      <c r="B479" s="93"/>
      <c r="C479" s="94"/>
      <c r="D479" s="95"/>
      <c r="E479" s="95"/>
      <c r="F479" s="93"/>
      <c r="G479" s="93"/>
      <c r="H479" s="93"/>
      <c r="I479" s="13"/>
      <c r="J479" s="93"/>
      <c r="K479" s="13"/>
      <c r="L479" s="93"/>
      <c r="M479" s="13"/>
      <c r="N479" s="93"/>
      <c r="O479" s="13"/>
      <c r="P479" s="93"/>
      <c r="Q479" s="21"/>
      <c r="R479" s="93"/>
      <c r="S479" s="21"/>
      <c r="T479" s="93"/>
      <c r="U479" s="13"/>
      <c r="V479" s="93"/>
      <c r="W479" s="13"/>
      <c r="X479" s="93"/>
      <c r="Y479" s="13"/>
      <c r="Z479" s="93"/>
      <c r="AA479" s="13"/>
      <c r="AB479" s="93"/>
      <c r="AC479" s="13"/>
      <c r="AD479" s="93"/>
      <c r="AE479" s="13"/>
      <c r="AF479" s="93"/>
      <c r="AG479" s="13"/>
      <c r="AH479" s="93"/>
      <c r="AI479" s="13"/>
      <c r="AJ479" s="93"/>
      <c r="AK479" s="13"/>
      <c r="AL479" s="93"/>
      <c r="AM479" s="13"/>
      <c r="AN479" s="93"/>
      <c r="AO479" s="13"/>
      <c r="AP479" s="93"/>
      <c r="AQ479" s="13"/>
      <c r="AR479" s="93"/>
      <c r="AS479" s="20">
        <f>SUM(H479,J479,L479,N479,P479,R479,T479,V479,X479,Z479,AB479,AD479,AF479,AH479,AJ479,AL479,AN479)</f>
        <v>0</v>
      </c>
      <c r="AT479" s="94" t="str">
        <f>IF(C479="","",DATE(YEAR(C479),MONTH(C479),1))</f>
        <v/>
      </c>
      <c r="AU479" s="93" t="str">
        <f>IF(AT479="","",TEXT(AT479,"mmmm yyyy"))</f>
        <v/>
      </c>
      <c r="AV479" s="94" t="str">
        <f>IF(C479="","",C479-WEEKDAY(C479,2)+1)</f>
        <v/>
      </c>
      <c r="AW479" s="94" t="str">
        <f>IF(AV479="","",AV479+6)</f>
        <v/>
      </c>
      <c r="AX479" s="93" t="str">
        <f>IF(AV479="","",TEXT(AV479,"dd/mm/yyyy")&amp;" - "&amp;TEXT(AW479,"dd/mm/yyyy"))</f>
        <v/>
      </c>
      <c r="AY479" s="93" t="str">
        <f>IF(B479="","",COUNTIFS($B$5:B479,B479,$AT$5:AT479,AT479))</f>
        <v/>
      </c>
      <c r="AZ479" s="93" t="str">
        <f>IF(B479="","",COUNTIFS($B$5:B479,B479,$AV$5:AV479,AV479))</f>
        <v/>
      </c>
      <c r="BA479" s="93" t="str">
        <f>IF(B479="","",TEXT(AY479,"00")&amp;"|"&amp;B479&amp;"|"&amp;TEXT(AT479,"yyyymmdd"))</f>
        <v/>
      </c>
      <c r="BB479" s="93" t="str">
        <f>IF(B479="","",TEXT(AZ479,"00")&amp;"|"&amp;B479&amp;"|"&amp;TEXT(AV479,"yyyymmdd"))</f>
        <v/>
      </c>
      <c r="BC479" s="93">
        <f>IF(OR(AQ479="YES",AQ479="Yes",AQ479="Y",AQ479=1),1,0)</f>
        <v>0</v>
      </c>
    </row>
    <row r="480" spans="1:55" ht="15" customHeight="1">
      <c r="A480" s="92"/>
      <c r="B480" s="93"/>
      <c r="C480" s="94"/>
      <c r="D480" s="95"/>
      <c r="E480" s="95"/>
      <c r="F480" s="93"/>
      <c r="G480" s="93"/>
      <c r="H480" s="93"/>
      <c r="I480" s="13"/>
      <c r="J480" s="93"/>
      <c r="K480" s="13"/>
      <c r="L480" s="93"/>
      <c r="M480" s="13"/>
      <c r="N480" s="93"/>
      <c r="O480" s="13"/>
      <c r="P480" s="93"/>
      <c r="Q480" s="21"/>
      <c r="R480" s="93"/>
      <c r="S480" s="21"/>
      <c r="T480" s="93"/>
      <c r="U480" s="13"/>
      <c r="V480" s="93"/>
      <c r="W480" s="13"/>
      <c r="X480" s="93"/>
      <c r="Y480" s="13"/>
      <c r="Z480" s="93"/>
      <c r="AA480" s="13"/>
      <c r="AB480" s="93"/>
      <c r="AC480" s="13"/>
      <c r="AD480" s="93"/>
      <c r="AE480" s="13"/>
      <c r="AF480" s="93"/>
      <c r="AG480" s="13"/>
      <c r="AH480" s="93"/>
      <c r="AI480" s="13"/>
      <c r="AJ480" s="93"/>
      <c r="AK480" s="13"/>
      <c r="AL480" s="93"/>
      <c r="AM480" s="13"/>
      <c r="AN480" s="93"/>
      <c r="AO480" s="13"/>
      <c r="AP480" s="93"/>
      <c r="AQ480" s="13"/>
      <c r="AR480" s="93"/>
      <c r="AS480" s="20">
        <f>SUM(H480,J480,L480,N480,P480,R480,T480,V480,X480,Z480,AB480,AD480,AF480,AH480,AJ480,AL480,AN480)</f>
        <v>0</v>
      </c>
      <c r="AT480" s="94" t="str">
        <f>IF(C480="","",DATE(YEAR(C480),MONTH(C480),1))</f>
        <v/>
      </c>
      <c r="AU480" s="93" t="str">
        <f>IF(AT480="","",TEXT(AT480,"mmmm yyyy"))</f>
        <v/>
      </c>
      <c r="AV480" s="94" t="str">
        <f>IF(C480="","",C480-WEEKDAY(C480,2)+1)</f>
        <v/>
      </c>
      <c r="AW480" s="94" t="str">
        <f>IF(AV480="","",AV480+6)</f>
        <v/>
      </c>
      <c r="AX480" s="93" t="str">
        <f>IF(AV480="","",TEXT(AV480,"dd/mm/yyyy")&amp;" - "&amp;TEXT(AW480,"dd/mm/yyyy"))</f>
        <v/>
      </c>
      <c r="AY480" s="93" t="str">
        <f>IF(B480="","",COUNTIFS($B$5:B480,B480,$AT$5:AT480,AT480))</f>
        <v/>
      </c>
      <c r="AZ480" s="93" t="str">
        <f>IF(B480="","",COUNTIFS($B$5:B480,B480,$AV$5:AV480,AV480))</f>
        <v/>
      </c>
      <c r="BA480" s="93" t="str">
        <f>IF(B480="","",TEXT(AY480,"00")&amp;"|"&amp;B480&amp;"|"&amp;TEXT(AT480,"yyyymmdd"))</f>
        <v/>
      </c>
      <c r="BB480" s="93" t="str">
        <f>IF(B480="","",TEXT(AZ480,"00")&amp;"|"&amp;B480&amp;"|"&amp;TEXT(AV480,"yyyymmdd"))</f>
        <v/>
      </c>
      <c r="BC480" s="93">
        <f>IF(OR(AQ480="YES",AQ480="Yes",AQ480="Y",AQ480=1),1,0)</f>
        <v>0</v>
      </c>
    </row>
    <row r="481" spans="1:55" ht="15" customHeight="1">
      <c r="A481" s="92"/>
      <c r="B481" s="93"/>
      <c r="C481" s="94"/>
      <c r="D481" s="95"/>
      <c r="E481" s="95"/>
      <c r="F481" s="93"/>
      <c r="G481" s="93"/>
      <c r="H481" s="93"/>
      <c r="I481" s="13"/>
      <c r="J481" s="93"/>
      <c r="K481" s="13"/>
      <c r="L481" s="93"/>
      <c r="M481" s="13"/>
      <c r="N481" s="93"/>
      <c r="O481" s="13"/>
      <c r="P481" s="93"/>
      <c r="Q481" s="21"/>
      <c r="R481" s="93"/>
      <c r="S481" s="21"/>
      <c r="T481" s="93"/>
      <c r="U481" s="13"/>
      <c r="V481" s="93"/>
      <c r="W481" s="13"/>
      <c r="X481" s="93"/>
      <c r="Y481" s="13"/>
      <c r="Z481" s="93"/>
      <c r="AA481" s="13"/>
      <c r="AB481" s="93"/>
      <c r="AC481" s="13"/>
      <c r="AD481" s="93"/>
      <c r="AE481" s="13"/>
      <c r="AF481" s="93"/>
      <c r="AG481" s="13"/>
      <c r="AH481" s="93"/>
      <c r="AI481" s="13"/>
      <c r="AJ481" s="93"/>
      <c r="AK481" s="13"/>
      <c r="AL481" s="93"/>
      <c r="AM481" s="13"/>
      <c r="AN481" s="93"/>
      <c r="AO481" s="13"/>
      <c r="AP481" s="93"/>
      <c r="AQ481" s="13"/>
      <c r="AR481" s="93"/>
      <c r="AS481" s="20">
        <f>SUM(H481,J481,L481,N481,P481,R481,T481,V481,X481,Z481,AB481,AD481,AF481,AH481,AJ481,AL481,AN481)</f>
        <v>0</v>
      </c>
      <c r="AT481" s="94" t="str">
        <f>IF(C481="","",DATE(YEAR(C481),MONTH(C481),1))</f>
        <v/>
      </c>
      <c r="AU481" s="93" t="str">
        <f>IF(AT481="","",TEXT(AT481,"mmmm yyyy"))</f>
        <v/>
      </c>
      <c r="AV481" s="94" t="str">
        <f>IF(C481="","",C481-WEEKDAY(C481,2)+1)</f>
        <v/>
      </c>
      <c r="AW481" s="94" t="str">
        <f>IF(AV481="","",AV481+6)</f>
        <v/>
      </c>
      <c r="AX481" s="93" t="str">
        <f>IF(AV481="","",TEXT(AV481,"dd/mm/yyyy")&amp;" - "&amp;TEXT(AW481,"dd/mm/yyyy"))</f>
        <v/>
      </c>
      <c r="AY481" s="93" t="str">
        <f>IF(B481="","",COUNTIFS($B$5:B481,B481,$AT$5:AT481,AT481))</f>
        <v/>
      </c>
      <c r="AZ481" s="93" t="str">
        <f>IF(B481="","",COUNTIFS($B$5:B481,B481,$AV$5:AV481,AV481))</f>
        <v/>
      </c>
      <c r="BA481" s="93" t="str">
        <f>IF(B481="","",TEXT(AY481,"00")&amp;"|"&amp;B481&amp;"|"&amp;TEXT(AT481,"yyyymmdd"))</f>
        <v/>
      </c>
      <c r="BB481" s="93" t="str">
        <f>IF(B481="","",TEXT(AZ481,"00")&amp;"|"&amp;B481&amp;"|"&amp;TEXT(AV481,"yyyymmdd"))</f>
        <v/>
      </c>
      <c r="BC481" s="93">
        <f>IF(OR(AQ481="YES",AQ481="Yes",AQ481="Y",AQ481=1),1,0)</f>
        <v>0</v>
      </c>
    </row>
    <row r="482" spans="1:55" ht="15" customHeight="1">
      <c r="A482" s="92"/>
      <c r="B482" s="93"/>
      <c r="C482" s="94"/>
      <c r="D482" s="95"/>
      <c r="E482" s="95"/>
      <c r="F482" s="93"/>
      <c r="G482" s="93"/>
      <c r="H482" s="93"/>
      <c r="I482" s="13"/>
      <c r="J482" s="93"/>
      <c r="K482" s="13"/>
      <c r="L482" s="93"/>
      <c r="M482" s="13"/>
      <c r="N482" s="93"/>
      <c r="O482" s="13"/>
      <c r="P482" s="93"/>
      <c r="Q482" s="21"/>
      <c r="R482" s="93"/>
      <c r="S482" s="21"/>
      <c r="T482" s="93"/>
      <c r="U482" s="13"/>
      <c r="V482" s="93"/>
      <c r="W482" s="13"/>
      <c r="X482" s="93"/>
      <c r="Y482" s="13"/>
      <c r="Z482" s="93"/>
      <c r="AA482" s="13"/>
      <c r="AB482" s="93"/>
      <c r="AC482" s="13"/>
      <c r="AD482" s="93"/>
      <c r="AE482" s="13"/>
      <c r="AF482" s="93"/>
      <c r="AG482" s="13"/>
      <c r="AH482" s="93"/>
      <c r="AI482" s="13"/>
      <c r="AJ482" s="93"/>
      <c r="AK482" s="13"/>
      <c r="AL482" s="93"/>
      <c r="AM482" s="13"/>
      <c r="AN482" s="93"/>
      <c r="AO482" s="13"/>
      <c r="AP482" s="93"/>
      <c r="AQ482" s="13"/>
      <c r="AR482" s="93"/>
      <c r="AS482" s="20">
        <f>SUM(H482,J482,L482,N482,P482,R482,T482,V482,X482,Z482,AB482,AD482,AF482,AH482,AJ482,AL482,AN482)</f>
        <v>0</v>
      </c>
      <c r="AT482" s="94" t="str">
        <f>IF(C482="","",DATE(YEAR(C482),MONTH(C482),1))</f>
        <v/>
      </c>
      <c r="AU482" s="93" t="str">
        <f>IF(AT482="","",TEXT(AT482,"mmmm yyyy"))</f>
        <v/>
      </c>
      <c r="AV482" s="94" t="str">
        <f>IF(C482="","",C482-WEEKDAY(C482,2)+1)</f>
        <v/>
      </c>
      <c r="AW482" s="94" t="str">
        <f>IF(AV482="","",AV482+6)</f>
        <v/>
      </c>
      <c r="AX482" s="93" t="str">
        <f>IF(AV482="","",TEXT(AV482,"dd/mm/yyyy")&amp;" - "&amp;TEXT(AW482,"dd/mm/yyyy"))</f>
        <v/>
      </c>
      <c r="AY482" s="93" t="str">
        <f>IF(B482="","",COUNTIFS($B$5:B482,B482,$AT$5:AT482,AT482))</f>
        <v/>
      </c>
      <c r="AZ482" s="93" t="str">
        <f>IF(B482="","",COUNTIFS($B$5:B482,B482,$AV$5:AV482,AV482))</f>
        <v/>
      </c>
      <c r="BA482" s="93" t="str">
        <f>IF(B482="","",TEXT(AY482,"00")&amp;"|"&amp;B482&amp;"|"&amp;TEXT(AT482,"yyyymmdd"))</f>
        <v/>
      </c>
      <c r="BB482" s="93" t="str">
        <f>IF(B482="","",TEXT(AZ482,"00")&amp;"|"&amp;B482&amp;"|"&amp;TEXT(AV482,"yyyymmdd"))</f>
        <v/>
      </c>
      <c r="BC482" s="93">
        <f>IF(OR(AQ482="YES",AQ482="Yes",AQ482="Y",AQ482=1),1,0)</f>
        <v>0</v>
      </c>
    </row>
    <row r="483" spans="1:55" ht="15" customHeight="1">
      <c r="A483" s="92"/>
      <c r="B483" s="93"/>
      <c r="C483" s="94"/>
      <c r="D483" s="95"/>
      <c r="E483" s="95"/>
      <c r="F483" s="93"/>
      <c r="G483" s="93"/>
      <c r="H483" s="93"/>
      <c r="I483" s="13"/>
      <c r="J483" s="93"/>
      <c r="K483" s="13"/>
      <c r="L483" s="93"/>
      <c r="M483" s="13"/>
      <c r="N483" s="93"/>
      <c r="O483" s="13"/>
      <c r="P483" s="93"/>
      <c r="Q483" s="21"/>
      <c r="R483" s="93"/>
      <c r="S483" s="21"/>
      <c r="T483" s="93"/>
      <c r="U483" s="13"/>
      <c r="V483" s="93"/>
      <c r="W483" s="13"/>
      <c r="X483" s="93"/>
      <c r="Y483" s="13"/>
      <c r="Z483" s="93"/>
      <c r="AA483" s="13"/>
      <c r="AB483" s="93"/>
      <c r="AC483" s="13"/>
      <c r="AD483" s="93"/>
      <c r="AE483" s="13"/>
      <c r="AF483" s="93"/>
      <c r="AG483" s="13"/>
      <c r="AH483" s="93"/>
      <c r="AI483" s="13"/>
      <c r="AJ483" s="93"/>
      <c r="AK483" s="13"/>
      <c r="AL483" s="93"/>
      <c r="AM483" s="13"/>
      <c r="AN483" s="93"/>
      <c r="AO483" s="13"/>
      <c r="AP483" s="93"/>
      <c r="AQ483" s="13"/>
      <c r="AR483" s="93"/>
      <c r="AS483" s="20">
        <f>SUM(H483,J483,L483,N483,P483,R483,T483,V483,X483,Z483,AB483,AD483,AF483,AH483,AJ483,AL483,AN483)</f>
        <v>0</v>
      </c>
      <c r="AT483" s="94" t="str">
        <f>IF(C483="","",DATE(YEAR(C483),MONTH(C483),1))</f>
        <v/>
      </c>
      <c r="AU483" s="93" t="str">
        <f>IF(AT483="","",TEXT(AT483,"mmmm yyyy"))</f>
        <v/>
      </c>
      <c r="AV483" s="94" t="str">
        <f>IF(C483="","",C483-WEEKDAY(C483,2)+1)</f>
        <v/>
      </c>
      <c r="AW483" s="94" t="str">
        <f>IF(AV483="","",AV483+6)</f>
        <v/>
      </c>
      <c r="AX483" s="93" t="str">
        <f>IF(AV483="","",TEXT(AV483,"dd/mm/yyyy")&amp;" - "&amp;TEXT(AW483,"dd/mm/yyyy"))</f>
        <v/>
      </c>
      <c r="AY483" s="93" t="str">
        <f>IF(B483="","",COUNTIFS($B$5:B483,B483,$AT$5:AT483,AT483))</f>
        <v/>
      </c>
      <c r="AZ483" s="93" t="str">
        <f>IF(B483="","",COUNTIFS($B$5:B483,B483,$AV$5:AV483,AV483))</f>
        <v/>
      </c>
      <c r="BA483" s="93" t="str">
        <f>IF(B483="","",TEXT(AY483,"00")&amp;"|"&amp;B483&amp;"|"&amp;TEXT(AT483,"yyyymmdd"))</f>
        <v/>
      </c>
      <c r="BB483" s="93" t="str">
        <f>IF(B483="","",TEXT(AZ483,"00")&amp;"|"&amp;B483&amp;"|"&amp;TEXT(AV483,"yyyymmdd"))</f>
        <v/>
      </c>
      <c r="BC483" s="93">
        <f>IF(OR(AQ483="YES",AQ483="Yes",AQ483="Y",AQ483=1),1,0)</f>
        <v>0</v>
      </c>
    </row>
    <row r="484" spans="1:55" ht="15" customHeight="1">
      <c r="A484" s="92"/>
      <c r="B484" s="93"/>
      <c r="C484" s="94"/>
      <c r="D484" s="95"/>
      <c r="E484" s="95"/>
      <c r="F484" s="93"/>
      <c r="G484" s="93"/>
      <c r="H484" s="93"/>
      <c r="I484" s="13"/>
      <c r="J484" s="93"/>
      <c r="K484" s="13"/>
      <c r="L484" s="93"/>
      <c r="M484" s="13"/>
      <c r="N484" s="93"/>
      <c r="O484" s="13"/>
      <c r="P484" s="93"/>
      <c r="Q484" s="21"/>
      <c r="R484" s="93"/>
      <c r="S484" s="21"/>
      <c r="T484" s="93"/>
      <c r="U484" s="13"/>
      <c r="V484" s="93"/>
      <c r="W484" s="13"/>
      <c r="X484" s="93"/>
      <c r="Y484" s="13"/>
      <c r="Z484" s="93"/>
      <c r="AA484" s="13"/>
      <c r="AB484" s="93"/>
      <c r="AC484" s="13"/>
      <c r="AD484" s="93"/>
      <c r="AE484" s="13"/>
      <c r="AF484" s="93"/>
      <c r="AG484" s="13"/>
      <c r="AH484" s="93"/>
      <c r="AI484" s="13"/>
      <c r="AJ484" s="93"/>
      <c r="AK484" s="13"/>
      <c r="AL484" s="93"/>
      <c r="AM484" s="13"/>
      <c r="AN484" s="93"/>
      <c r="AO484" s="13"/>
      <c r="AP484" s="93"/>
      <c r="AQ484" s="13"/>
      <c r="AR484" s="93"/>
      <c r="AS484" s="20">
        <f>SUM(H484,J484,L484,N484,P484,R484,T484,V484,X484,Z484,AB484,AD484,AF484,AH484,AJ484,AL484,AN484)</f>
        <v>0</v>
      </c>
      <c r="AT484" s="94" t="str">
        <f>IF(C484="","",DATE(YEAR(C484),MONTH(C484),1))</f>
        <v/>
      </c>
      <c r="AU484" s="93" t="str">
        <f>IF(AT484="","",TEXT(AT484,"mmmm yyyy"))</f>
        <v/>
      </c>
      <c r="AV484" s="94" t="str">
        <f>IF(C484="","",C484-WEEKDAY(C484,2)+1)</f>
        <v/>
      </c>
      <c r="AW484" s="94" t="str">
        <f>IF(AV484="","",AV484+6)</f>
        <v/>
      </c>
      <c r="AX484" s="93" t="str">
        <f>IF(AV484="","",TEXT(AV484,"dd/mm/yyyy")&amp;" - "&amp;TEXT(AW484,"dd/mm/yyyy"))</f>
        <v/>
      </c>
      <c r="AY484" s="93" t="str">
        <f>IF(B484="","",COUNTIFS($B$5:B484,B484,$AT$5:AT484,AT484))</f>
        <v/>
      </c>
      <c r="AZ484" s="93" t="str">
        <f>IF(B484="","",COUNTIFS($B$5:B484,B484,$AV$5:AV484,AV484))</f>
        <v/>
      </c>
      <c r="BA484" s="93" t="str">
        <f>IF(B484="","",TEXT(AY484,"00")&amp;"|"&amp;B484&amp;"|"&amp;TEXT(AT484,"yyyymmdd"))</f>
        <v/>
      </c>
      <c r="BB484" s="93" t="str">
        <f>IF(B484="","",TEXT(AZ484,"00")&amp;"|"&amp;B484&amp;"|"&amp;TEXT(AV484,"yyyymmdd"))</f>
        <v/>
      </c>
      <c r="BC484" s="93">
        <f>IF(OR(AQ484="YES",AQ484="Yes",AQ484="Y",AQ484=1),1,0)</f>
        <v>0</v>
      </c>
    </row>
    <row r="485" spans="1:55" ht="15" customHeight="1">
      <c r="A485" s="92"/>
      <c r="B485" s="93"/>
      <c r="C485" s="94"/>
      <c r="D485" s="95"/>
      <c r="E485" s="95"/>
      <c r="F485" s="93"/>
      <c r="G485" s="93"/>
      <c r="H485" s="93"/>
      <c r="I485" s="13"/>
      <c r="J485" s="93"/>
      <c r="K485" s="13"/>
      <c r="L485" s="93"/>
      <c r="M485" s="13"/>
      <c r="N485" s="93"/>
      <c r="O485" s="13"/>
      <c r="P485" s="93"/>
      <c r="Q485" s="21"/>
      <c r="R485" s="93"/>
      <c r="S485" s="21"/>
      <c r="T485" s="93"/>
      <c r="U485" s="13"/>
      <c r="V485" s="93"/>
      <c r="W485" s="13"/>
      <c r="X485" s="93"/>
      <c r="Y485" s="13"/>
      <c r="Z485" s="93"/>
      <c r="AA485" s="13"/>
      <c r="AB485" s="93"/>
      <c r="AC485" s="13"/>
      <c r="AD485" s="93"/>
      <c r="AE485" s="13"/>
      <c r="AF485" s="93"/>
      <c r="AG485" s="13"/>
      <c r="AH485" s="93"/>
      <c r="AI485" s="13"/>
      <c r="AJ485" s="93"/>
      <c r="AK485" s="13"/>
      <c r="AL485" s="93"/>
      <c r="AM485" s="13"/>
      <c r="AN485" s="93"/>
      <c r="AO485" s="13"/>
      <c r="AP485" s="93"/>
      <c r="AQ485" s="13"/>
      <c r="AR485" s="93"/>
      <c r="AS485" s="20">
        <f>SUM(H485,J485,L485,N485,P485,R485,T485,V485,X485,Z485,AB485,AD485,AF485,AH485,AJ485,AL485,AN485)</f>
        <v>0</v>
      </c>
      <c r="AT485" s="94" t="str">
        <f>IF(C485="","",DATE(YEAR(C485),MONTH(C485),1))</f>
        <v/>
      </c>
      <c r="AU485" s="93" t="str">
        <f>IF(AT485="","",TEXT(AT485,"mmmm yyyy"))</f>
        <v/>
      </c>
      <c r="AV485" s="94" t="str">
        <f>IF(C485="","",C485-WEEKDAY(C485,2)+1)</f>
        <v/>
      </c>
      <c r="AW485" s="94" t="str">
        <f>IF(AV485="","",AV485+6)</f>
        <v/>
      </c>
      <c r="AX485" s="93" t="str">
        <f>IF(AV485="","",TEXT(AV485,"dd/mm/yyyy")&amp;" - "&amp;TEXT(AW485,"dd/mm/yyyy"))</f>
        <v/>
      </c>
      <c r="AY485" s="93" t="str">
        <f>IF(B485="","",COUNTIFS($B$5:B485,B485,$AT$5:AT485,AT485))</f>
        <v/>
      </c>
      <c r="AZ485" s="93" t="str">
        <f>IF(B485="","",COUNTIFS($B$5:B485,B485,$AV$5:AV485,AV485))</f>
        <v/>
      </c>
      <c r="BA485" s="93" t="str">
        <f>IF(B485="","",TEXT(AY485,"00")&amp;"|"&amp;B485&amp;"|"&amp;TEXT(AT485,"yyyymmdd"))</f>
        <v/>
      </c>
      <c r="BB485" s="93" t="str">
        <f>IF(B485="","",TEXT(AZ485,"00")&amp;"|"&amp;B485&amp;"|"&amp;TEXT(AV485,"yyyymmdd"))</f>
        <v/>
      </c>
      <c r="BC485" s="93">
        <f>IF(OR(AQ485="YES",AQ485="Yes",AQ485="Y",AQ485=1),1,0)</f>
        <v>0</v>
      </c>
    </row>
    <row r="486" spans="1:55" ht="15" customHeight="1">
      <c r="A486" s="92"/>
      <c r="B486" s="93"/>
      <c r="C486" s="94"/>
      <c r="D486" s="95"/>
      <c r="E486" s="95"/>
      <c r="F486" s="93"/>
      <c r="G486" s="93"/>
      <c r="H486" s="93"/>
      <c r="I486" s="13"/>
      <c r="J486" s="93"/>
      <c r="K486" s="13"/>
      <c r="L486" s="93"/>
      <c r="M486" s="13"/>
      <c r="N486" s="93"/>
      <c r="O486" s="13"/>
      <c r="P486" s="93"/>
      <c r="Q486" s="21"/>
      <c r="R486" s="93"/>
      <c r="S486" s="21"/>
      <c r="T486" s="93"/>
      <c r="U486" s="13"/>
      <c r="V486" s="93"/>
      <c r="W486" s="13"/>
      <c r="X486" s="93"/>
      <c r="Y486" s="13"/>
      <c r="Z486" s="93"/>
      <c r="AA486" s="13"/>
      <c r="AB486" s="93"/>
      <c r="AC486" s="13"/>
      <c r="AD486" s="93"/>
      <c r="AE486" s="13"/>
      <c r="AF486" s="93"/>
      <c r="AG486" s="13"/>
      <c r="AH486" s="93"/>
      <c r="AI486" s="13"/>
      <c r="AJ486" s="93"/>
      <c r="AK486" s="13"/>
      <c r="AL486" s="93"/>
      <c r="AM486" s="13"/>
      <c r="AN486" s="93"/>
      <c r="AO486" s="13"/>
      <c r="AP486" s="93"/>
      <c r="AQ486" s="13"/>
      <c r="AR486" s="93"/>
      <c r="AS486" s="20">
        <f>SUM(H486,J486,L486,N486,P486,R486,T486,V486,X486,Z486,AB486,AD486,AF486,AH486,AJ486,AL486,AN486)</f>
        <v>0</v>
      </c>
      <c r="AT486" s="94" t="str">
        <f>IF(C486="","",DATE(YEAR(C486),MONTH(C486),1))</f>
        <v/>
      </c>
      <c r="AU486" s="93" t="str">
        <f>IF(AT486="","",TEXT(AT486,"mmmm yyyy"))</f>
        <v/>
      </c>
      <c r="AV486" s="94" t="str">
        <f>IF(C486="","",C486-WEEKDAY(C486,2)+1)</f>
        <v/>
      </c>
      <c r="AW486" s="94" t="str">
        <f>IF(AV486="","",AV486+6)</f>
        <v/>
      </c>
      <c r="AX486" s="93" t="str">
        <f>IF(AV486="","",TEXT(AV486,"dd/mm/yyyy")&amp;" - "&amp;TEXT(AW486,"dd/mm/yyyy"))</f>
        <v/>
      </c>
      <c r="AY486" s="93" t="str">
        <f>IF(B486="","",COUNTIFS($B$5:B486,B486,$AT$5:AT486,AT486))</f>
        <v/>
      </c>
      <c r="AZ486" s="93" t="str">
        <f>IF(B486="","",COUNTIFS($B$5:B486,B486,$AV$5:AV486,AV486))</f>
        <v/>
      </c>
      <c r="BA486" s="93" t="str">
        <f>IF(B486="","",TEXT(AY486,"00")&amp;"|"&amp;B486&amp;"|"&amp;TEXT(AT486,"yyyymmdd"))</f>
        <v/>
      </c>
      <c r="BB486" s="93" t="str">
        <f>IF(B486="","",TEXT(AZ486,"00")&amp;"|"&amp;B486&amp;"|"&amp;TEXT(AV486,"yyyymmdd"))</f>
        <v/>
      </c>
      <c r="BC486" s="93">
        <f>IF(OR(AQ486="YES",AQ486="Yes",AQ486="Y",AQ486=1),1,0)</f>
        <v>0</v>
      </c>
    </row>
    <row r="487" spans="1:55" ht="15" customHeight="1">
      <c r="A487" s="92"/>
      <c r="B487" s="93"/>
      <c r="C487" s="94"/>
      <c r="D487" s="95"/>
      <c r="E487" s="95"/>
      <c r="F487" s="93"/>
      <c r="G487" s="93"/>
      <c r="H487" s="93"/>
      <c r="I487" s="13"/>
      <c r="J487" s="93"/>
      <c r="K487" s="13"/>
      <c r="L487" s="93"/>
      <c r="M487" s="13"/>
      <c r="N487" s="93"/>
      <c r="O487" s="13"/>
      <c r="P487" s="93"/>
      <c r="Q487" s="21"/>
      <c r="R487" s="93"/>
      <c r="S487" s="21"/>
      <c r="T487" s="93"/>
      <c r="U487" s="13"/>
      <c r="V487" s="93"/>
      <c r="W487" s="13"/>
      <c r="X487" s="93"/>
      <c r="Y487" s="13"/>
      <c r="Z487" s="93"/>
      <c r="AA487" s="13"/>
      <c r="AB487" s="93"/>
      <c r="AC487" s="13"/>
      <c r="AD487" s="93"/>
      <c r="AE487" s="13"/>
      <c r="AF487" s="93"/>
      <c r="AG487" s="13"/>
      <c r="AH487" s="93"/>
      <c r="AI487" s="13"/>
      <c r="AJ487" s="93"/>
      <c r="AK487" s="13"/>
      <c r="AL487" s="93"/>
      <c r="AM487" s="13"/>
      <c r="AN487" s="93"/>
      <c r="AO487" s="13"/>
      <c r="AP487" s="93"/>
      <c r="AQ487" s="13"/>
      <c r="AR487" s="93"/>
      <c r="AS487" s="20">
        <f>SUM(H487,J487,L487,N487,P487,R487,T487,V487,X487,Z487,AB487,AD487,AF487,AH487,AJ487,AL487,AN487)</f>
        <v>0</v>
      </c>
      <c r="AT487" s="94" t="str">
        <f>IF(C487="","",DATE(YEAR(C487),MONTH(C487),1))</f>
        <v/>
      </c>
      <c r="AU487" s="93" t="str">
        <f>IF(AT487="","",TEXT(AT487,"mmmm yyyy"))</f>
        <v/>
      </c>
      <c r="AV487" s="94" t="str">
        <f>IF(C487="","",C487-WEEKDAY(C487,2)+1)</f>
        <v/>
      </c>
      <c r="AW487" s="94" t="str">
        <f>IF(AV487="","",AV487+6)</f>
        <v/>
      </c>
      <c r="AX487" s="93" t="str">
        <f>IF(AV487="","",TEXT(AV487,"dd/mm/yyyy")&amp;" - "&amp;TEXT(AW487,"dd/mm/yyyy"))</f>
        <v/>
      </c>
      <c r="AY487" s="93" t="str">
        <f>IF(B487="","",COUNTIFS($B$5:B487,B487,$AT$5:AT487,AT487))</f>
        <v/>
      </c>
      <c r="AZ487" s="93" t="str">
        <f>IF(B487="","",COUNTIFS($B$5:B487,B487,$AV$5:AV487,AV487))</f>
        <v/>
      </c>
      <c r="BA487" s="93" t="str">
        <f>IF(B487="","",TEXT(AY487,"00")&amp;"|"&amp;B487&amp;"|"&amp;TEXT(AT487,"yyyymmdd"))</f>
        <v/>
      </c>
      <c r="BB487" s="93" t="str">
        <f>IF(B487="","",TEXT(AZ487,"00")&amp;"|"&amp;B487&amp;"|"&amp;TEXT(AV487,"yyyymmdd"))</f>
        <v/>
      </c>
      <c r="BC487" s="93">
        <f>IF(OR(AQ487="YES",AQ487="Yes",AQ487="Y",AQ487=1),1,0)</f>
        <v>0</v>
      </c>
    </row>
    <row r="488" spans="1:55" ht="15" customHeight="1">
      <c r="A488" s="92"/>
      <c r="B488" s="93"/>
      <c r="C488" s="94"/>
      <c r="D488" s="95"/>
      <c r="E488" s="95"/>
      <c r="F488" s="93"/>
      <c r="G488" s="93"/>
      <c r="H488" s="93"/>
      <c r="I488" s="13"/>
      <c r="J488" s="93"/>
      <c r="K488" s="13"/>
      <c r="L488" s="93"/>
      <c r="M488" s="13"/>
      <c r="N488" s="93"/>
      <c r="O488" s="13"/>
      <c r="P488" s="93"/>
      <c r="Q488" s="21"/>
      <c r="R488" s="93"/>
      <c r="S488" s="21"/>
      <c r="T488" s="93"/>
      <c r="U488" s="13"/>
      <c r="V488" s="93"/>
      <c r="W488" s="13"/>
      <c r="X488" s="93"/>
      <c r="Y488" s="13"/>
      <c r="Z488" s="93"/>
      <c r="AA488" s="13"/>
      <c r="AB488" s="93"/>
      <c r="AC488" s="13"/>
      <c r="AD488" s="93"/>
      <c r="AE488" s="13"/>
      <c r="AF488" s="93"/>
      <c r="AG488" s="13"/>
      <c r="AH488" s="93"/>
      <c r="AI488" s="13"/>
      <c r="AJ488" s="93"/>
      <c r="AK488" s="13"/>
      <c r="AL488" s="93"/>
      <c r="AM488" s="13"/>
      <c r="AN488" s="93"/>
      <c r="AO488" s="13"/>
      <c r="AP488" s="93"/>
      <c r="AQ488" s="13"/>
      <c r="AR488" s="93"/>
      <c r="AS488" s="20">
        <f>SUM(H488,J488,L488,N488,P488,R488,T488,V488,X488,Z488,AB488,AD488,AF488,AH488,AJ488,AL488,AN488)</f>
        <v>0</v>
      </c>
      <c r="AT488" s="94" t="str">
        <f>IF(C488="","",DATE(YEAR(C488),MONTH(C488),1))</f>
        <v/>
      </c>
      <c r="AU488" s="93" t="str">
        <f>IF(AT488="","",TEXT(AT488,"mmmm yyyy"))</f>
        <v/>
      </c>
      <c r="AV488" s="94" t="str">
        <f>IF(C488="","",C488-WEEKDAY(C488,2)+1)</f>
        <v/>
      </c>
      <c r="AW488" s="94" t="str">
        <f>IF(AV488="","",AV488+6)</f>
        <v/>
      </c>
      <c r="AX488" s="93" t="str">
        <f>IF(AV488="","",TEXT(AV488,"dd/mm/yyyy")&amp;" - "&amp;TEXT(AW488,"dd/mm/yyyy"))</f>
        <v/>
      </c>
      <c r="AY488" s="93" t="str">
        <f>IF(B488="","",COUNTIFS($B$5:B488,B488,$AT$5:AT488,AT488))</f>
        <v/>
      </c>
      <c r="AZ488" s="93" t="str">
        <f>IF(B488="","",COUNTIFS($B$5:B488,B488,$AV$5:AV488,AV488))</f>
        <v/>
      </c>
      <c r="BA488" s="93" t="str">
        <f>IF(B488="","",TEXT(AY488,"00")&amp;"|"&amp;B488&amp;"|"&amp;TEXT(AT488,"yyyymmdd"))</f>
        <v/>
      </c>
      <c r="BB488" s="93" t="str">
        <f>IF(B488="","",TEXT(AZ488,"00")&amp;"|"&amp;B488&amp;"|"&amp;TEXT(AV488,"yyyymmdd"))</f>
        <v/>
      </c>
      <c r="BC488" s="93">
        <f>IF(OR(AQ488="YES",AQ488="Yes",AQ488="Y",AQ488=1),1,0)</f>
        <v>0</v>
      </c>
    </row>
    <row r="489" spans="1:55" ht="15" customHeight="1">
      <c r="A489" s="92"/>
      <c r="B489" s="93"/>
      <c r="C489" s="94"/>
      <c r="D489" s="95"/>
      <c r="E489" s="95"/>
      <c r="F489" s="93"/>
      <c r="G489" s="93"/>
      <c r="H489" s="93"/>
      <c r="I489" s="13"/>
      <c r="J489" s="93"/>
      <c r="K489" s="13"/>
      <c r="L489" s="93"/>
      <c r="M489" s="13"/>
      <c r="N489" s="93"/>
      <c r="O489" s="13"/>
      <c r="P489" s="93"/>
      <c r="Q489" s="21"/>
      <c r="R489" s="93"/>
      <c r="S489" s="21"/>
      <c r="T489" s="93"/>
      <c r="U489" s="13"/>
      <c r="V489" s="93"/>
      <c r="W489" s="13"/>
      <c r="X489" s="93"/>
      <c r="Y489" s="13"/>
      <c r="Z489" s="93"/>
      <c r="AA489" s="13"/>
      <c r="AB489" s="93"/>
      <c r="AC489" s="13"/>
      <c r="AD489" s="93"/>
      <c r="AE489" s="13"/>
      <c r="AF489" s="93"/>
      <c r="AG489" s="13"/>
      <c r="AH489" s="93"/>
      <c r="AI489" s="13"/>
      <c r="AJ489" s="93"/>
      <c r="AK489" s="13"/>
      <c r="AL489" s="93"/>
      <c r="AM489" s="13"/>
      <c r="AN489" s="93"/>
      <c r="AO489" s="13"/>
      <c r="AP489" s="93"/>
      <c r="AQ489" s="13"/>
      <c r="AR489" s="93"/>
      <c r="AS489" s="20">
        <f>SUM(H489,J489,L489,N489,P489,R489,T489,V489,X489,Z489,AB489,AD489,AF489,AH489,AJ489,AL489,AN489)</f>
        <v>0</v>
      </c>
      <c r="AT489" s="94" t="str">
        <f>IF(C489="","",DATE(YEAR(C489),MONTH(C489),1))</f>
        <v/>
      </c>
      <c r="AU489" s="93" t="str">
        <f>IF(AT489="","",TEXT(AT489,"mmmm yyyy"))</f>
        <v/>
      </c>
      <c r="AV489" s="94" t="str">
        <f>IF(C489="","",C489-WEEKDAY(C489,2)+1)</f>
        <v/>
      </c>
      <c r="AW489" s="94" t="str">
        <f>IF(AV489="","",AV489+6)</f>
        <v/>
      </c>
      <c r="AX489" s="93" t="str">
        <f>IF(AV489="","",TEXT(AV489,"dd/mm/yyyy")&amp;" - "&amp;TEXT(AW489,"dd/mm/yyyy"))</f>
        <v/>
      </c>
      <c r="AY489" s="93" t="str">
        <f>IF(B489="","",COUNTIFS($B$5:B489,B489,$AT$5:AT489,AT489))</f>
        <v/>
      </c>
      <c r="AZ489" s="93" t="str">
        <f>IF(B489="","",COUNTIFS($B$5:B489,B489,$AV$5:AV489,AV489))</f>
        <v/>
      </c>
      <c r="BA489" s="93" t="str">
        <f>IF(B489="","",TEXT(AY489,"00")&amp;"|"&amp;B489&amp;"|"&amp;TEXT(AT489,"yyyymmdd"))</f>
        <v/>
      </c>
      <c r="BB489" s="93" t="str">
        <f>IF(B489="","",TEXT(AZ489,"00")&amp;"|"&amp;B489&amp;"|"&amp;TEXT(AV489,"yyyymmdd"))</f>
        <v/>
      </c>
      <c r="BC489" s="93">
        <f>IF(OR(AQ489="YES",AQ489="Yes",AQ489="Y",AQ489=1),1,0)</f>
        <v>0</v>
      </c>
    </row>
    <row r="490" spans="1:55" ht="15" customHeight="1">
      <c r="A490" s="92"/>
      <c r="B490" s="93"/>
      <c r="C490" s="94"/>
      <c r="D490" s="95"/>
      <c r="E490" s="95"/>
      <c r="F490" s="93"/>
      <c r="G490" s="93"/>
      <c r="H490" s="93"/>
      <c r="I490" s="13"/>
      <c r="J490" s="93"/>
      <c r="K490" s="13"/>
      <c r="L490" s="93"/>
      <c r="M490" s="13"/>
      <c r="N490" s="93"/>
      <c r="O490" s="13"/>
      <c r="P490" s="93"/>
      <c r="Q490" s="21"/>
      <c r="R490" s="93"/>
      <c r="S490" s="21"/>
      <c r="T490" s="93"/>
      <c r="U490" s="13"/>
      <c r="V490" s="93"/>
      <c r="W490" s="13"/>
      <c r="X490" s="93"/>
      <c r="Y490" s="13"/>
      <c r="Z490" s="93"/>
      <c r="AA490" s="13"/>
      <c r="AB490" s="93"/>
      <c r="AC490" s="13"/>
      <c r="AD490" s="93"/>
      <c r="AE490" s="13"/>
      <c r="AF490" s="93"/>
      <c r="AG490" s="13"/>
      <c r="AH490" s="93"/>
      <c r="AI490" s="13"/>
      <c r="AJ490" s="93"/>
      <c r="AK490" s="13"/>
      <c r="AL490" s="93"/>
      <c r="AM490" s="13"/>
      <c r="AN490" s="93"/>
      <c r="AO490" s="13"/>
      <c r="AP490" s="93"/>
      <c r="AQ490" s="13"/>
      <c r="AR490" s="93"/>
      <c r="AS490" s="20">
        <f>SUM(H490,J490,L490,N490,P490,R490,T490,V490,X490,Z490,AB490,AD490,AF490,AH490,AJ490,AL490,AN490)</f>
        <v>0</v>
      </c>
      <c r="AT490" s="94" t="str">
        <f>IF(C490="","",DATE(YEAR(C490),MONTH(C490),1))</f>
        <v/>
      </c>
      <c r="AU490" s="93" t="str">
        <f>IF(AT490="","",TEXT(AT490,"mmmm yyyy"))</f>
        <v/>
      </c>
      <c r="AV490" s="94" t="str">
        <f>IF(C490="","",C490-WEEKDAY(C490,2)+1)</f>
        <v/>
      </c>
      <c r="AW490" s="94" t="str">
        <f>IF(AV490="","",AV490+6)</f>
        <v/>
      </c>
      <c r="AX490" s="93" t="str">
        <f>IF(AV490="","",TEXT(AV490,"dd/mm/yyyy")&amp;" - "&amp;TEXT(AW490,"dd/mm/yyyy"))</f>
        <v/>
      </c>
      <c r="AY490" s="93" t="str">
        <f>IF(B490="","",COUNTIFS($B$5:B490,B490,$AT$5:AT490,AT490))</f>
        <v/>
      </c>
      <c r="AZ490" s="93" t="str">
        <f>IF(B490="","",COUNTIFS($B$5:B490,B490,$AV$5:AV490,AV490))</f>
        <v/>
      </c>
      <c r="BA490" s="93" t="str">
        <f>IF(B490="","",TEXT(AY490,"00")&amp;"|"&amp;B490&amp;"|"&amp;TEXT(AT490,"yyyymmdd"))</f>
        <v/>
      </c>
      <c r="BB490" s="93" t="str">
        <f>IF(B490="","",TEXT(AZ490,"00")&amp;"|"&amp;B490&amp;"|"&amp;TEXT(AV490,"yyyymmdd"))</f>
        <v/>
      </c>
      <c r="BC490" s="93">
        <f>IF(OR(AQ490="YES",AQ490="Yes",AQ490="Y",AQ490=1),1,0)</f>
        <v>0</v>
      </c>
    </row>
    <row r="491" spans="1:55" ht="15" customHeight="1">
      <c r="A491" s="92"/>
      <c r="B491" s="93"/>
      <c r="C491" s="94"/>
      <c r="D491" s="95"/>
      <c r="E491" s="95"/>
      <c r="F491" s="93"/>
      <c r="G491" s="93"/>
      <c r="H491" s="93"/>
      <c r="I491" s="13"/>
      <c r="J491" s="93"/>
      <c r="K491" s="13"/>
      <c r="L491" s="93"/>
      <c r="M491" s="13"/>
      <c r="N491" s="93"/>
      <c r="O491" s="13"/>
      <c r="P491" s="93"/>
      <c r="Q491" s="21"/>
      <c r="R491" s="93"/>
      <c r="S491" s="21"/>
      <c r="T491" s="93"/>
      <c r="U491" s="13"/>
      <c r="V491" s="93"/>
      <c r="W491" s="13"/>
      <c r="X491" s="93"/>
      <c r="Y491" s="13"/>
      <c r="Z491" s="93"/>
      <c r="AA491" s="13"/>
      <c r="AB491" s="93"/>
      <c r="AC491" s="13"/>
      <c r="AD491" s="93"/>
      <c r="AE491" s="13"/>
      <c r="AF491" s="93"/>
      <c r="AG491" s="13"/>
      <c r="AH491" s="93"/>
      <c r="AI491" s="13"/>
      <c r="AJ491" s="93"/>
      <c r="AK491" s="13"/>
      <c r="AL491" s="93"/>
      <c r="AM491" s="13"/>
      <c r="AN491" s="93"/>
      <c r="AO491" s="13"/>
      <c r="AP491" s="93"/>
      <c r="AQ491" s="13"/>
      <c r="AR491" s="93"/>
      <c r="AS491" s="20">
        <f>SUM(H491,J491,L491,N491,P491,R491,T491,V491,X491,Z491,AB491,AD491,AF491,AH491,AJ491,AL491,AN491)</f>
        <v>0</v>
      </c>
      <c r="AT491" s="94" t="str">
        <f>IF(C491="","",DATE(YEAR(C491),MONTH(C491),1))</f>
        <v/>
      </c>
      <c r="AU491" s="93" t="str">
        <f>IF(AT491="","",TEXT(AT491,"mmmm yyyy"))</f>
        <v/>
      </c>
      <c r="AV491" s="94" t="str">
        <f>IF(C491="","",C491-WEEKDAY(C491,2)+1)</f>
        <v/>
      </c>
      <c r="AW491" s="94" t="str">
        <f>IF(AV491="","",AV491+6)</f>
        <v/>
      </c>
      <c r="AX491" s="93" t="str">
        <f>IF(AV491="","",TEXT(AV491,"dd/mm/yyyy")&amp;" - "&amp;TEXT(AW491,"dd/mm/yyyy"))</f>
        <v/>
      </c>
      <c r="AY491" s="93" t="str">
        <f>IF(B491="","",COUNTIFS($B$5:B491,B491,$AT$5:AT491,AT491))</f>
        <v/>
      </c>
      <c r="AZ491" s="93" t="str">
        <f>IF(B491="","",COUNTIFS($B$5:B491,B491,$AV$5:AV491,AV491))</f>
        <v/>
      </c>
      <c r="BA491" s="93" t="str">
        <f>IF(B491="","",TEXT(AY491,"00")&amp;"|"&amp;B491&amp;"|"&amp;TEXT(AT491,"yyyymmdd"))</f>
        <v/>
      </c>
      <c r="BB491" s="93" t="str">
        <f>IF(B491="","",TEXT(AZ491,"00")&amp;"|"&amp;B491&amp;"|"&amp;TEXT(AV491,"yyyymmdd"))</f>
        <v/>
      </c>
      <c r="BC491" s="93">
        <f>IF(OR(AQ491="YES",AQ491="Yes",AQ491="Y",AQ491=1),1,0)</f>
        <v>0</v>
      </c>
    </row>
    <row r="492" spans="1:55" ht="15" customHeight="1">
      <c r="A492" s="92"/>
      <c r="B492" s="93"/>
      <c r="C492" s="94"/>
      <c r="D492" s="95"/>
      <c r="E492" s="95"/>
      <c r="F492" s="93"/>
      <c r="G492" s="93"/>
      <c r="H492" s="93"/>
      <c r="I492" s="13"/>
      <c r="J492" s="93"/>
      <c r="K492" s="13"/>
      <c r="L492" s="93"/>
      <c r="M492" s="13"/>
      <c r="N492" s="93"/>
      <c r="O492" s="13"/>
      <c r="P492" s="93"/>
      <c r="Q492" s="21"/>
      <c r="R492" s="93"/>
      <c r="S492" s="21"/>
      <c r="T492" s="93"/>
      <c r="U492" s="13"/>
      <c r="V492" s="93"/>
      <c r="W492" s="13"/>
      <c r="X492" s="93"/>
      <c r="Y492" s="13"/>
      <c r="Z492" s="93"/>
      <c r="AA492" s="13"/>
      <c r="AB492" s="93"/>
      <c r="AC492" s="13"/>
      <c r="AD492" s="93"/>
      <c r="AE492" s="13"/>
      <c r="AF492" s="93"/>
      <c r="AG492" s="13"/>
      <c r="AH492" s="93"/>
      <c r="AI492" s="13"/>
      <c r="AJ492" s="93"/>
      <c r="AK492" s="13"/>
      <c r="AL492" s="93"/>
      <c r="AM492" s="13"/>
      <c r="AN492" s="93"/>
      <c r="AO492" s="13"/>
      <c r="AP492" s="93"/>
      <c r="AQ492" s="13"/>
      <c r="AR492" s="93"/>
      <c r="AS492" s="20">
        <f>SUM(H492,J492,L492,N492,P492,R492,T492,V492,X492,Z492,AB492,AD492,AF492,AH492,AJ492,AL492,AN492)</f>
        <v>0</v>
      </c>
      <c r="AT492" s="94" t="str">
        <f>IF(C492="","",DATE(YEAR(C492),MONTH(C492),1))</f>
        <v/>
      </c>
      <c r="AU492" s="93" t="str">
        <f>IF(AT492="","",TEXT(AT492,"mmmm yyyy"))</f>
        <v/>
      </c>
      <c r="AV492" s="94" t="str">
        <f>IF(C492="","",C492-WEEKDAY(C492,2)+1)</f>
        <v/>
      </c>
      <c r="AW492" s="94" t="str">
        <f>IF(AV492="","",AV492+6)</f>
        <v/>
      </c>
      <c r="AX492" s="93" t="str">
        <f>IF(AV492="","",TEXT(AV492,"dd/mm/yyyy")&amp;" - "&amp;TEXT(AW492,"dd/mm/yyyy"))</f>
        <v/>
      </c>
      <c r="AY492" s="93" t="str">
        <f>IF(B492="","",COUNTIFS($B$5:B492,B492,$AT$5:AT492,AT492))</f>
        <v/>
      </c>
      <c r="AZ492" s="93" t="str">
        <f>IF(B492="","",COUNTIFS($B$5:B492,B492,$AV$5:AV492,AV492))</f>
        <v/>
      </c>
      <c r="BA492" s="93" t="str">
        <f>IF(B492="","",TEXT(AY492,"00")&amp;"|"&amp;B492&amp;"|"&amp;TEXT(AT492,"yyyymmdd"))</f>
        <v/>
      </c>
      <c r="BB492" s="93" t="str">
        <f>IF(B492="","",TEXT(AZ492,"00")&amp;"|"&amp;B492&amp;"|"&amp;TEXT(AV492,"yyyymmdd"))</f>
        <v/>
      </c>
      <c r="BC492" s="93">
        <f>IF(OR(AQ492="YES",AQ492="Yes",AQ492="Y",AQ492=1),1,0)</f>
        <v>0</v>
      </c>
    </row>
    <row r="493" spans="1:55" ht="15" customHeight="1">
      <c r="A493" s="92"/>
      <c r="B493" s="93"/>
      <c r="C493" s="94"/>
      <c r="D493" s="95"/>
      <c r="E493" s="95"/>
      <c r="F493" s="93"/>
      <c r="G493" s="93"/>
      <c r="H493" s="93"/>
      <c r="I493" s="13"/>
      <c r="J493" s="93"/>
      <c r="K493" s="13"/>
      <c r="L493" s="93"/>
      <c r="M493" s="13"/>
      <c r="N493" s="93"/>
      <c r="O493" s="13"/>
      <c r="P493" s="93"/>
      <c r="Q493" s="21"/>
      <c r="R493" s="93"/>
      <c r="S493" s="21"/>
      <c r="T493" s="93"/>
      <c r="U493" s="13"/>
      <c r="V493" s="93"/>
      <c r="W493" s="13"/>
      <c r="X493" s="93"/>
      <c r="Y493" s="13"/>
      <c r="Z493" s="93"/>
      <c r="AA493" s="13"/>
      <c r="AB493" s="93"/>
      <c r="AC493" s="13"/>
      <c r="AD493" s="93"/>
      <c r="AE493" s="13"/>
      <c r="AF493" s="93"/>
      <c r="AG493" s="13"/>
      <c r="AH493" s="93"/>
      <c r="AI493" s="13"/>
      <c r="AJ493" s="93"/>
      <c r="AK493" s="13"/>
      <c r="AL493" s="93"/>
      <c r="AM493" s="13"/>
      <c r="AN493" s="93"/>
      <c r="AO493" s="13"/>
      <c r="AP493" s="93"/>
      <c r="AQ493" s="13"/>
      <c r="AR493" s="93"/>
      <c r="AS493" s="20">
        <f>SUM(H493,J493,L493,N493,P493,R493,T493,V493,X493,Z493,AB493,AD493,AF493,AH493,AJ493,AL493,AN493)</f>
        <v>0</v>
      </c>
      <c r="AT493" s="94" t="str">
        <f>IF(C493="","",DATE(YEAR(C493),MONTH(C493),1))</f>
        <v/>
      </c>
      <c r="AU493" s="93" t="str">
        <f>IF(AT493="","",TEXT(AT493,"mmmm yyyy"))</f>
        <v/>
      </c>
      <c r="AV493" s="94" t="str">
        <f>IF(C493="","",C493-WEEKDAY(C493,2)+1)</f>
        <v/>
      </c>
      <c r="AW493" s="94" t="str">
        <f>IF(AV493="","",AV493+6)</f>
        <v/>
      </c>
      <c r="AX493" s="93" t="str">
        <f>IF(AV493="","",TEXT(AV493,"dd/mm/yyyy")&amp;" - "&amp;TEXT(AW493,"dd/mm/yyyy"))</f>
        <v/>
      </c>
      <c r="AY493" s="93" t="str">
        <f>IF(B493="","",COUNTIFS($B$5:B493,B493,$AT$5:AT493,AT493))</f>
        <v/>
      </c>
      <c r="AZ493" s="93" t="str">
        <f>IF(B493="","",COUNTIFS($B$5:B493,B493,$AV$5:AV493,AV493))</f>
        <v/>
      </c>
      <c r="BA493" s="93" t="str">
        <f>IF(B493="","",TEXT(AY493,"00")&amp;"|"&amp;B493&amp;"|"&amp;TEXT(AT493,"yyyymmdd"))</f>
        <v/>
      </c>
      <c r="BB493" s="93" t="str">
        <f>IF(B493="","",TEXT(AZ493,"00")&amp;"|"&amp;B493&amp;"|"&amp;TEXT(AV493,"yyyymmdd"))</f>
        <v/>
      </c>
      <c r="BC493" s="93">
        <f>IF(OR(AQ493="YES",AQ493="Yes",AQ493="Y",AQ493=1),1,0)</f>
        <v>0</v>
      </c>
    </row>
    <row r="494" spans="1:55" ht="15" customHeight="1">
      <c r="A494" s="92"/>
      <c r="B494" s="93"/>
      <c r="C494" s="94"/>
      <c r="D494" s="95"/>
      <c r="E494" s="95"/>
      <c r="F494" s="93"/>
      <c r="G494" s="93"/>
      <c r="H494" s="93"/>
      <c r="I494" s="13"/>
      <c r="J494" s="93"/>
      <c r="K494" s="13"/>
      <c r="L494" s="93"/>
      <c r="M494" s="13"/>
      <c r="N494" s="93"/>
      <c r="O494" s="13"/>
      <c r="P494" s="93"/>
      <c r="Q494" s="21"/>
      <c r="R494" s="93"/>
      <c r="S494" s="21"/>
      <c r="T494" s="93"/>
      <c r="U494" s="13"/>
      <c r="V494" s="93"/>
      <c r="W494" s="13"/>
      <c r="X494" s="93"/>
      <c r="Y494" s="13"/>
      <c r="Z494" s="93"/>
      <c r="AA494" s="13"/>
      <c r="AB494" s="93"/>
      <c r="AC494" s="13"/>
      <c r="AD494" s="93"/>
      <c r="AE494" s="13"/>
      <c r="AF494" s="93"/>
      <c r="AG494" s="13"/>
      <c r="AH494" s="93"/>
      <c r="AI494" s="13"/>
      <c r="AJ494" s="93"/>
      <c r="AK494" s="13"/>
      <c r="AL494" s="93"/>
      <c r="AM494" s="13"/>
      <c r="AN494" s="93"/>
      <c r="AO494" s="13"/>
      <c r="AP494" s="93"/>
      <c r="AQ494" s="13"/>
      <c r="AR494" s="93"/>
      <c r="AS494" s="20">
        <f>SUM(H494,J494,L494,N494,P494,R494,T494,V494,X494,Z494,AB494,AD494,AF494,AH494,AJ494,AL494,AN494)</f>
        <v>0</v>
      </c>
      <c r="AT494" s="94" t="str">
        <f>IF(C494="","",DATE(YEAR(C494),MONTH(C494),1))</f>
        <v/>
      </c>
      <c r="AU494" s="93" t="str">
        <f>IF(AT494="","",TEXT(AT494,"mmmm yyyy"))</f>
        <v/>
      </c>
      <c r="AV494" s="94" t="str">
        <f>IF(C494="","",C494-WEEKDAY(C494,2)+1)</f>
        <v/>
      </c>
      <c r="AW494" s="94" t="str">
        <f>IF(AV494="","",AV494+6)</f>
        <v/>
      </c>
      <c r="AX494" s="93" t="str">
        <f>IF(AV494="","",TEXT(AV494,"dd/mm/yyyy")&amp;" - "&amp;TEXT(AW494,"dd/mm/yyyy"))</f>
        <v/>
      </c>
      <c r="AY494" s="93" t="str">
        <f>IF(B494="","",COUNTIFS($B$5:B494,B494,$AT$5:AT494,AT494))</f>
        <v/>
      </c>
      <c r="AZ494" s="93" t="str">
        <f>IF(B494="","",COUNTIFS($B$5:B494,B494,$AV$5:AV494,AV494))</f>
        <v/>
      </c>
      <c r="BA494" s="93" t="str">
        <f>IF(B494="","",TEXT(AY494,"00")&amp;"|"&amp;B494&amp;"|"&amp;TEXT(AT494,"yyyymmdd"))</f>
        <v/>
      </c>
      <c r="BB494" s="93" t="str">
        <f>IF(B494="","",TEXT(AZ494,"00")&amp;"|"&amp;B494&amp;"|"&amp;TEXT(AV494,"yyyymmdd"))</f>
        <v/>
      </c>
      <c r="BC494" s="93">
        <f>IF(OR(AQ494="YES",AQ494="Yes",AQ494="Y",AQ494=1),1,0)</f>
        <v>0</v>
      </c>
    </row>
    <row r="495" spans="1:55" ht="15" customHeight="1">
      <c r="A495" s="92"/>
      <c r="B495" s="93"/>
      <c r="C495" s="94"/>
      <c r="D495" s="95"/>
      <c r="E495" s="95"/>
      <c r="F495" s="93"/>
      <c r="G495" s="93"/>
      <c r="H495" s="93"/>
      <c r="I495" s="13"/>
      <c r="J495" s="93"/>
      <c r="K495" s="13"/>
      <c r="L495" s="93"/>
      <c r="M495" s="13"/>
      <c r="N495" s="93"/>
      <c r="O495" s="13"/>
      <c r="P495" s="93"/>
      <c r="Q495" s="21"/>
      <c r="R495" s="93"/>
      <c r="S495" s="21"/>
      <c r="T495" s="93"/>
      <c r="U495" s="13"/>
      <c r="V495" s="93"/>
      <c r="W495" s="13"/>
      <c r="X495" s="93"/>
      <c r="Y495" s="13"/>
      <c r="Z495" s="93"/>
      <c r="AA495" s="13"/>
      <c r="AB495" s="93"/>
      <c r="AC495" s="13"/>
      <c r="AD495" s="93"/>
      <c r="AE495" s="13"/>
      <c r="AF495" s="93"/>
      <c r="AG495" s="13"/>
      <c r="AH495" s="93"/>
      <c r="AI495" s="13"/>
      <c r="AJ495" s="93"/>
      <c r="AK495" s="13"/>
      <c r="AL495" s="93"/>
      <c r="AM495" s="13"/>
      <c r="AN495" s="93"/>
      <c r="AO495" s="13"/>
      <c r="AP495" s="93"/>
      <c r="AQ495" s="13"/>
      <c r="AR495" s="93"/>
      <c r="AS495" s="20">
        <f>SUM(H495,J495,L495,N495,P495,R495,T495,V495,X495,Z495,AB495,AD495,AF495,AH495,AJ495,AL495,AN495)</f>
        <v>0</v>
      </c>
      <c r="AT495" s="94" t="str">
        <f>IF(C495="","",DATE(YEAR(C495),MONTH(C495),1))</f>
        <v/>
      </c>
      <c r="AU495" s="93" t="str">
        <f>IF(AT495="","",TEXT(AT495,"mmmm yyyy"))</f>
        <v/>
      </c>
      <c r="AV495" s="94" t="str">
        <f>IF(C495="","",C495-WEEKDAY(C495,2)+1)</f>
        <v/>
      </c>
      <c r="AW495" s="94" t="str">
        <f>IF(AV495="","",AV495+6)</f>
        <v/>
      </c>
      <c r="AX495" s="93" t="str">
        <f>IF(AV495="","",TEXT(AV495,"dd/mm/yyyy")&amp;" - "&amp;TEXT(AW495,"dd/mm/yyyy"))</f>
        <v/>
      </c>
      <c r="AY495" s="93" t="str">
        <f>IF(B495="","",COUNTIFS($B$5:B495,B495,$AT$5:AT495,AT495))</f>
        <v/>
      </c>
      <c r="AZ495" s="93" t="str">
        <f>IF(B495="","",COUNTIFS($B$5:B495,B495,$AV$5:AV495,AV495))</f>
        <v/>
      </c>
      <c r="BA495" s="93" t="str">
        <f>IF(B495="","",TEXT(AY495,"00")&amp;"|"&amp;B495&amp;"|"&amp;TEXT(AT495,"yyyymmdd"))</f>
        <v/>
      </c>
      <c r="BB495" s="93" t="str">
        <f>IF(B495="","",TEXT(AZ495,"00")&amp;"|"&amp;B495&amp;"|"&amp;TEXT(AV495,"yyyymmdd"))</f>
        <v/>
      </c>
      <c r="BC495" s="93">
        <f>IF(OR(AQ495="YES",AQ495="Yes",AQ495="Y",AQ495=1),1,0)</f>
        <v>0</v>
      </c>
    </row>
    <row r="496" spans="1:55" ht="15" customHeight="1">
      <c r="A496" s="92"/>
      <c r="B496" s="93"/>
      <c r="C496" s="94"/>
      <c r="D496" s="95"/>
      <c r="E496" s="95"/>
      <c r="F496" s="93"/>
      <c r="G496" s="93"/>
      <c r="H496" s="93"/>
      <c r="I496" s="13"/>
      <c r="J496" s="93"/>
      <c r="K496" s="13"/>
      <c r="L496" s="93"/>
      <c r="M496" s="13"/>
      <c r="N496" s="93"/>
      <c r="O496" s="13"/>
      <c r="P496" s="93"/>
      <c r="Q496" s="21"/>
      <c r="R496" s="93"/>
      <c r="S496" s="21"/>
      <c r="T496" s="93"/>
      <c r="U496" s="13"/>
      <c r="V496" s="93"/>
      <c r="W496" s="13"/>
      <c r="X496" s="93"/>
      <c r="Y496" s="13"/>
      <c r="Z496" s="93"/>
      <c r="AA496" s="13"/>
      <c r="AB496" s="93"/>
      <c r="AC496" s="13"/>
      <c r="AD496" s="93"/>
      <c r="AE496" s="13"/>
      <c r="AF496" s="93"/>
      <c r="AG496" s="13"/>
      <c r="AH496" s="93"/>
      <c r="AI496" s="13"/>
      <c r="AJ496" s="93"/>
      <c r="AK496" s="13"/>
      <c r="AL496" s="93"/>
      <c r="AM496" s="13"/>
      <c r="AN496" s="93"/>
      <c r="AO496" s="13"/>
      <c r="AP496" s="93"/>
      <c r="AQ496" s="13"/>
      <c r="AR496" s="93"/>
      <c r="AS496" s="20">
        <f>SUM(H496,J496,L496,N496,P496,R496,T496,V496,X496,Z496,AB496,AD496,AF496,AH496,AJ496,AL496,AN496)</f>
        <v>0</v>
      </c>
      <c r="AT496" s="94" t="str">
        <f>IF(C496="","",DATE(YEAR(C496),MONTH(C496),1))</f>
        <v/>
      </c>
      <c r="AU496" s="93" t="str">
        <f>IF(AT496="","",TEXT(AT496,"mmmm yyyy"))</f>
        <v/>
      </c>
      <c r="AV496" s="94" t="str">
        <f>IF(C496="","",C496-WEEKDAY(C496,2)+1)</f>
        <v/>
      </c>
      <c r="AW496" s="94" t="str">
        <f>IF(AV496="","",AV496+6)</f>
        <v/>
      </c>
      <c r="AX496" s="93" t="str">
        <f>IF(AV496="","",TEXT(AV496,"dd/mm/yyyy")&amp;" - "&amp;TEXT(AW496,"dd/mm/yyyy"))</f>
        <v/>
      </c>
      <c r="AY496" s="93" t="str">
        <f>IF(B496="","",COUNTIFS($B$5:B496,B496,$AT$5:AT496,AT496))</f>
        <v/>
      </c>
      <c r="AZ496" s="93" t="str">
        <f>IF(B496="","",COUNTIFS($B$5:B496,B496,$AV$5:AV496,AV496))</f>
        <v/>
      </c>
      <c r="BA496" s="93" t="str">
        <f>IF(B496="","",TEXT(AY496,"00")&amp;"|"&amp;B496&amp;"|"&amp;TEXT(AT496,"yyyymmdd"))</f>
        <v/>
      </c>
      <c r="BB496" s="93" t="str">
        <f>IF(B496="","",TEXT(AZ496,"00")&amp;"|"&amp;B496&amp;"|"&amp;TEXT(AV496,"yyyymmdd"))</f>
        <v/>
      </c>
      <c r="BC496" s="93">
        <f>IF(OR(AQ496="YES",AQ496="Yes",AQ496="Y",AQ496=1),1,0)</f>
        <v>0</v>
      </c>
    </row>
    <row r="497" spans="1:55" ht="15" customHeight="1">
      <c r="A497" s="92"/>
      <c r="B497" s="93"/>
      <c r="C497" s="94"/>
      <c r="D497" s="95"/>
      <c r="E497" s="95"/>
      <c r="F497" s="93"/>
      <c r="G497" s="93"/>
      <c r="H497" s="93"/>
      <c r="I497" s="13"/>
      <c r="J497" s="93"/>
      <c r="K497" s="13"/>
      <c r="L497" s="93"/>
      <c r="M497" s="13"/>
      <c r="N497" s="93"/>
      <c r="O497" s="13"/>
      <c r="P497" s="93"/>
      <c r="Q497" s="21"/>
      <c r="R497" s="93"/>
      <c r="S497" s="21"/>
      <c r="T497" s="93"/>
      <c r="U497" s="13"/>
      <c r="V497" s="93"/>
      <c r="W497" s="13"/>
      <c r="X497" s="93"/>
      <c r="Y497" s="13"/>
      <c r="Z497" s="93"/>
      <c r="AA497" s="13"/>
      <c r="AB497" s="93"/>
      <c r="AC497" s="13"/>
      <c r="AD497" s="93"/>
      <c r="AE497" s="13"/>
      <c r="AF497" s="93"/>
      <c r="AG497" s="13"/>
      <c r="AH497" s="93"/>
      <c r="AI497" s="13"/>
      <c r="AJ497" s="93"/>
      <c r="AK497" s="13"/>
      <c r="AL497" s="93"/>
      <c r="AM497" s="13"/>
      <c r="AN497" s="93"/>
      <c r="AO497" s="13"/>
      <c r="AP497" s="93"/>
      <c r="AQ497" s="13"/>
      <c r="AR497" s="93"/>
      <c r="AS497" s="20">
        <f>SUM(H497,J497,L497,N497,P497,R497,T497,V497,X497,Z497,AB497,AD497,AF497,AH497,AJ497,AL497,AN497)</f>
        <v>0</v>
      </c>
      <c r="AT497" s="94" t="str">
        <f>IF(C497="","",DATE(YEAR(C497),MONTH(C497),1))</f>
        <v/>
      </c>
      <c r="AU497" s="93" t="str">
        <f>IF(AT497="","",TEXT(AT497,"mmmm yyyy"))</f>
        <v/>
      </c>
      <c r="AV497" s="94" t="str">
        <f>IF(C497="","",C497-WEEKDAY(C497,2)+1)</f>
        <v/>
      </c>
      <c r="AW497" s="94" t="str">
        <f>IF(AV497="","",AV497+6)</f>
        <v/>
      </c>
      <c r="AX497" s="93" t="str">
        <f>IF(AV497="","",TEXT(AV497,"dd/mm/yyyy")&amp;" - "&amp;TEXT(AW497,"dd/mm/yyyy"))</f>
        <v/>
      </c>
      <c r="AY497" s="93" t="str">
        <f>IF(B497="","",COUNTIFS($B$5:B497,B497,$AT$5:AT497,AT497))</f>
        <v/>
      </c>
      <c r="AZ497" s="93" t="str">
        <f>IF(B497="","",COUNTIFS($B$5:B497,B497,$AV$5:AV497,AV497))</f>
        <v/>
      </c>
      <c r="BA497" s="93" t="str">
        <f>IF(B497="","",TEXT(AY497,"00")&amp;"|"&amp;B497&amp;"|"&amp;TEXT(AT497,"yyyymmdd"))</f>
        <v/>
      </c>
      <c r="BB497" s="93" t="str">
        <f>IF(B497="","",TEXT(AZ497,"00")&amp;"|"&amp;B497&amp;"|"&amp;TEXT(AV497,"yyyymmdd"))</f>
        <v/>
      </c>
      <c r="BC497" s="93">
        <f>IF(OR(AQ497="YES",AQ497="Yes",AQ497="Y",AQ497=1),1,0)</f>
        <v>0</v>
      </c>
    </row>
    <row r="498" spans="1:55" ht="15" customHeight="1">
      <c r="A498" s="92"/>
      <c r="B498" s="93"/>
      <c r="C498" s="94"/>
      <c r="D498" s="95"/>
      <c r="E498" s="95"/>
      <c r="F498" s="93"/>
      <c r="G498" s="93"/>
      <c r="H498" s="93"/>
      <c r="I498" s="13"/>
      <c r="J498" s="93"/>
      <c r="K498" s="13"/>
      <c r="L498" s="93"/>
      <c r="M498" s="13"/>
      <c r="N498" s="93"/>
      <c r="O498" s="13"/>
      <c r="P498" s="93"/>
      <c r="Q498" s="21"/>
      <c r="R498" s="93"/>
      <c r="S498" s="21"/>
      <c r="T498" s="93"/>
      <c r="U498" s="13"/>
      <c r="V498" s="93"/>
      <c r="W498" s="13"/>
      <c r="X498" s="93"/>
      <c r="Y498" s="13"/>
      <c r="Z498" s="93"/>
      <c r="AA498" s="13"/>
      <c r="AB498" s="93"/>
      <c r="AC498" s="13"/>
      <c r="AD498" s="93"/>
      <c r="AE498" s="13"/>
      <c r="AF498" s="93"/>
      <c r="AG498" s="13"/>
      <c r="AH498" s="93"/>
      <c r="AI498" s="13"/>
      <c r="AJ498" s="93"/>
      <c r="AK498" s="13"/>
      <c r="AL498" s="93"/>
      <c r="AM498" s="13"/>
      <c r="AN498" s="93"/>
      <c r="AO498" s="13"/>
      <c r="AP498" s="93"/>
      <c r="AQ498" s="13"/>
      <c r="AR498" s="93"/>
      <c r="AS498" s="20">
        <f>SUM(H498,J498,L498,N498,P498,R498,T498,V498,X498,Z498,AB498,AD498,AF498,AH498,AJ498,AL498,AN498)</f>
        <v>0</v>
      </c>
      <c r="AT498" s="94" t="str">
        <f>IF(C498="","",DATE(YEAR(C498),MONTH(C498),1))</f>
        <v/>
      </c>
      <c r="AU498" s="93" t="str">
        <f>IF(AT498="","",TEXT(AT498,"mmmm yyyy"))</f>
        <v/>
      </c>
      <c r="AV498" s="94" t="str">
        <f>IF(C498="","",C498-WEEKDAY(C498,2)+1)</f>
        <v/>
      </c>
      <c r="AW498" s="94" t="str">
        <f>IF(AV498="","",AV498+6)</f>
        <v/>
      </c>
      <c r="AX498" s="93" t="str">
        <f>IF(AV498="","",TEXT(AV498,"dd/mm/yyyy")&amp;" - "&amp;TEXT(AW498,"dd/mm/yyyy"))</f>
        <v/>
      </c>
      <c r="AY498" s="93" t="str">
        <f>IF(B498="","",COUNTIFS($B$5:B498,B498,$AT$5:AT498,AT498))</f>
        <v/>
      </c>
      <c r="AZ498" s="93" t="str">
        <f>IF(B498="","",COUNTIFS($B$5:B498,B498,$AV$5:AV498,AV498))</f>
        <v/>
      </c>
      <c r="BA498" s="93" t="str">
        <f>IF(B498="","",TEXT(AY498,"00")&amp;"|"&amp;B498&amp;"|"&amp;TEXT(AT498,"yyyymmdd"))</f>
        <v/>
      </c>
      <c r="BB498" s="93" t="str">
        <f>IF(B498="","",TEXT(AZ498,"00")&amp;"|"&amp;B498&amp;"|"&amp;TEXT(AV498,"yyyymmdd"))</f>
        <v/>
      </c>
      <c r="BC498" s="93">
        <f>IF(OR(AQ498="YES",AQ498="Yes",AQ498="Y",AQ498=1),1,0)</f>
        <v>0</v>
      </c>
    </row>
    <row r="499" spans="1:55" ht="15" customHeight="1">
      <c r="A499" s="92"/>
      <c r="B499" s="93"/>
      <c r="C499" s="94"/>
      <c r="D499" s="95"/>
      <c r="E499" s="95"/>
      <c r="F499" s="93"/>
      <c r="G499" s="93"/>
      <c r="H499" s="93"/>
      <c r="I499" s="13"/>
      <c r="J499" s="93"/>
      <c r="K499" s="13"/>
      <c r="L499" s="93"/>
      <c r="M499" s="13"/>
      <c r="N499" s="93"/>
      <c r="O499" s="13"/>
      <c r="P499" s="93"/>
      <c r="Q499" s="21"/>
      <c r="R499" s="93"/>
      <c r="S499" s="21"/>
      <c r="T499" s="93"/>
      <c r="U499" s="13"/>
      <c r="V499" s="93"/>
      <c r="W499" s="13"/>
      <c r="X499" s="93"/>
      <c r="Y499" s="13"/>
      <c r="Z499" s="93"/>
      <c r="AA499" s="13"/>
      <c r="AB499" s="93"/>
      <c r="AC499" s="13"/>
      <c r="AD499" s="93"/>
      <c r="AE499" s="13"/>
      <c r="AF499" s="93"/>
      <c r="AG499" s="13"/>
      <c r="AH499" s="93"/>
      <c r="AI499" s="13"/>
      <c r="AJ499" s="93"/>
      <c r="AK499" s="13"/>
      <c r="AL499" s="93"/>
      <c r="AM499" s="13"/>
      <c r="AN499" s="93"/>
      <c r="AO499" s="13"/>
      <c r="AP499" s="93"/>
      <c r="AQ499" s="13"/>
      <c r="AR499" s="93"/>
      <c r="AS499" s="20">
        <f>SUM(H499,J499,L499,N499,P499,R499,T499,V499,X499,Z499,AB499,AD499,AF499,AH499,AJ499,AL499,AN499)</f>
        <v>0</v>
      </c>
      <c r="AT499" s="94" t="str">
        <f>IF(C499="","",DATE(YEAR(C499),MONTH(C499),1))</f>
        <v/>
      </c>
      <c r="AU499" s="93" t="str">
        <f>IF(AT499="","",TEXT(AT499,"mmmm yyyy"))</f>
        <v/>
      </c>
      <c r="AV499" s="94" t="str">
        <f>IF(C499="","",C499-WEEKDAY(C499,2)+1)</f>
        <v/>
      </c>
      <c r="AW499" s="94" t="str">
        <f>IF(AV499="","",AV499+6)</f>
        <v/>
      </c>
      <c r="AX499" s="93" t="str">
        <f>IF(AV499="","",TEXT(AV499,"dd/mm/yyyy")&amp;" - "&amp;TEXT(AW499,"dd/mm/yyyy"))</f>
        <v/>
      </c>
      <c r="AY499" s="93" t="str">
        <f>IF(B499="","",COUNTIFS($B$5:B499,B499,$AT$5:AT499,AT499))</f>
        <v/>
      </c>
      <c r="AZ499" s="93" t="str">
        <f>IF(B499="","",COUNTIFS($B$5:B499,B499,$AV$5:AV499,AV499))</f>
        <v/>
      </c>
      <c r="BA499" s="93" t="str">
        <f>IF(B499="","",TEXT(AY499,"00")&amp;"|"&amp;B499&amp;"|"&amp;TEXT(AT499,"yyyymmdd"))</f>
        <v/>
      </c>
      <c r="BB499" s="93" t="str">
        <f>IF(B499="","",TEXT(AZ499,"00")&amp;"|"&amp;B499&amp;"|"&amp;TEXT(AV499,"yyyymmdd"))</f>
        <v/>
      </c>
      <c r="BC499" s="93">
        <f>IF(OR(AQ499="YES",AQ499="Yes",AQ499="Y",AQ499=1),1,0)</f>
        <v>0</v>
      </c>
    </row>
    <row r="500" spans="1:55" ht="15" customHeight="1">
      <c r="A500" s="92"/>
      <c r="B500" s="93"/>
      <c r="C500" s="94"/>
      <c r="D500" s="95"/>
      <c r="E500" s="95"/>
      <c r="F500" s="93"/>
      <c r="G500" s="93"/>
      <c r="H500" s="93"/>
      <c r="I500" s="13"/>
      <c r="J500" s="93"/>
      <c r="K500" s="13"/>
      <c r="L500" s="93"/>
      <c r="M500" s="13"/>
      <c r="N500" s="93"/>
      <c r="O500" s="13"/>
      <c r="P500" s="93"/>
      <c r="Q500" s="21"/>
      <c r="R500" s="93"/>
      <c r="S500" s="21"/>
      <c r="T500" s="93"/>
      <c r="U500" s="13"/>
      <c r="V500" s="93"/>
      <c r="W500" s="13"/>
      <c r="X500" s="93"/>
      <c r="Y500" s="13"/>
      <c r="Z500" s="93"/>
      <c r="AA500" s="13"/>
      <c r="AB500" s="93"/>
      <c r="AC500" s="13"/>
      <c r="AD500" s="93"/>
      <c r="AE500" s="13"/>
      <c r="AF500" s="93"/>
      <c r="AG500" s="13"/>
      <c r="AH500" s="93"/>
      <c r="AI500" s="13"/>
      <c r="AJ500" s="93"/>
      <c r="AK500" s="13"/>
      <c r="AL500" s="93"/>
      <c r="AM500" s="13"/>
      <c r="AN500" s="93"/>
      <c r="AO500" s="13"/>
      <c r="AP500" s="93"/>
      <c r="AQ500" s="13"/>
      <c r="AR500" s="93"/>
      <c r="AS500" s="20">
        <f>SUM(H500,J500,L500,N500,P500,R500,T500,V500,X500,Z500,AB500,AD500,AF500,AH500,AJ500,AL500,AN500)</f>
        <v>0</v>
      </c>
      <c r="AT500" s="94" t="str">
        <f>IF(C500="","",DATE(YEAR(C500),MONTH(C500),1))</f>
        <v/>
      </c>
      <c r="AU500" s="93" t="str">
        <f>IF(AT500="","",TEXT(AT500,"mmmm yyyy"))</f>
        <v/>
      </c>
      <c r="AV500" s="94" t="str">
        <f>IF(C500="","",C500-WEEKDAY(C500,2)+1)</f>
        <v/>
      </c>
      <c r="AW500" s="94" t="str">
        <f>IF(AV500="","",AV500+6)</f>
        <v/>
      </c>
      <c r="AX500" s="93" t="str">
        <f>IF(AV500="","",TEXT(AV500,"dd/mm/yyyy")&amp;" - "&amp;TEXT(AW500,"dd/mm/yyyy"))</f>
        <v/>
      </c>
      <c r="AY500" s="93" t="str">
        <f>IF(B500="","",COUNTIFS($B$5:B500,B500,$AT$5:AT500,AT500))</f>
        <v/>
      </c>
      <c r="AZ500" s="93" t="str">
        <f>IF(B500="","",COUNTIFS($B$5:B500,B500,$AV$5:AV500,AV500))</f>
        <v/>
      </c>
      <c r="BA500" s="93" t="str">
        <f>IF(B500="","",TEXT(AY500,"00")&amp;"|"&amp;B500&amp;"|"&amp;TEXT(AT500,"yyyymmdd"))</f>
        <v/>
      </c>
      <c r="BB500" s="93" t="str">
        <f>IF(B500="","",TEXT(AZ500,"00")&amp;"|"&amp;B500&amp;"|"&amp;TEXT(AV500,"yyyymmdd"))</f>
        <v/>
      </c>
      <c r="BC500" s="93">
        <f>IF(OR(AQ500="YES",AQ500="Yes",AQ500="Y",AQ500=1),1,0)</f>
        <v>0</v>
      </c>
    </row>
    <row r="501" spans="1:55" ht="15" customHeight="1">
      <c r="A501" s="92"/>
      <c r="B501" s="93"/>
      <c r="C501" s="94"/>
      <c r="D501" s="95"/>
      <c r="E501" s="95"/>
      <c r="F501" s="93"/>
      <c r="G501" s="93"/>
      <c r="H501" s="93"/>
      <c r="I501" s="13"/>
      <c r="J501" s="93"/>
      <c r="K501" s="13"/>
      <c r="L501" s="93"/>
      <c r="M501" s="13"/>
      <c r="N501" s="93"/>
      <c r="O501" s="13"/>
      <c r="P501" s="93"/>
      <c r="Q501" s="21"/>
      <c r="R501" s="93"/>
      <c r="S501" s="21"/>
      <c r="T501" s="93"/>
      <c r="U501" s="13"/>
      <c r="V501" s="93"/>
      <c r="W501" s="13"/>
      <c r="X501" s="93"/>
      <c r="Y501" s="13"/>
      <c r="Z501" s="93"/>
      <c r="AA501" s="13"/>
      <c r="AB501" s="93"/>
      <c r="AC501" s="13"/>
      <c r="AD501" s="93"/>
      <c r="AE501" s="13"/>
      <c r="AF501" s="93"/>
      <c r="AG501" s="13"/>
      <c r="AH501" s="93"/>
      <c r="AI501" s="13"/>
      <c r="AJ501" s="93"/>
      <c r="AK501" s="13"/>
      <c r="AL501" s="93"/>
      <c r="AM501" s="13"/>
      <c r="AN501" s="93"/>
      <c r="AO501" s="13"/>
      <c r="AP501" s="93"/>
      <c r="AQ501" s="13"/>
      <c r="AR501" s="93"/>
      <c r="AS501" s="20">
        <f>SUM(H501,J501,L501,N501,P501,R501,T501,V501,X501,Z501,AB501,AD501,AF501,AH501,AJ501,AL501,AN501)</f>
        <v>0</v>
      </c>
      <c r="AT501" s="94" t="str">
        <f>IF(C501="","",DATE(YEAR(C501),MONTH(C501),1))</f>
        <v/>
      </c>
      <c r="AU501" s="93" t="str">
        <f>IF(AT501="","",TEXT(AT501,"mmmm yyyy"))</f>
        <v/>
      </c>
      <c r="AV501" s="94" t="str">
        <f>IF(C501="","",C501-WEEKDAY(C501,2)+1)</f>
        <v/>
      </c>
      <c r="AW501" s="94" t="str">
        <f>IF(AV501="","",AV501+6)</f>
        <v/>
      </c>
      <c r="AX501" s="93" t="str">
        <f>IF(AV501="","",TEXT(AV501,"dd/mm/yyyy")&amp;" - "&amp;TEXT(AW501,"dd/mm/yyyy"))</f>
        <v/>
      </c>
      <c r="AY501" s="93" t="str">
        <f>IF(B501="","",COUNTIFS($B$5:B501,B501,$AT$5:AT501,AT501))</f>
        <v/>
      </c>
      <c r="AZ501" s="93" t="str">
        <f>IF(B501="","",COUNTIFS($B$5:B501,B501,$AV$5:AV501,AV501))</f>
        <v/>
      </c>
      <c r="BA501" s="93" t="str">
        <f>IF(B501="","",TEXT(AY501,"00")&amp;"|"&amp;B501&amp;"|"&amp;TEXT(AT501,"yyyymmdd"))</f>
        <v/>
      </c>
      <c r="BB501" s="93" t="str">
        <f>IF(B501="","",TEXT(AZ501,"00")&amp;"|"&amp;B501&amp;"|"&amp;TEXT(AV501,"yyyymmdd"))</f>
        <v/>
      </c>
      <c r="BC501" s="93">
        <f>IF(OR(AQ501="YES",AQ501="Yes",AQ501="Y",AQ501=1),1,0)</f>
        <v>0</v>
      </c>
    </row>
    <row r="502" spans="1:55" ht="15" customHeight="1">
      <c r="A502" s="92"/>
      <c r="B502" s="93"/>
      <c r="C502" s="94"/>
      <c r="D502" s="95"/>
      <c r="E502" s="95"/>
      <c r="F502" s="93"/>
      <c r="G502" s="93"/>
      <c r="H502" s="93"/>
      <c r="I502" s="13"/>
      <c r="J502" s="93"/>
      <c r="K502" s="13"/>
      <c r="L502" s="93"/>
      <c r="M502" s="13"/>
      <c r="N502" s="93"/>
      <c r="O502" s="13"/>
      <c r="P502" s="93"/>
      <c r="Q502" s="21"/>
      <c r="R502" s="93"/>
      <c r="S502" s="21"/>
      <c r="T502" s="93"/>
      <c r="U502" s="13"/>
      <c r="V502" s="93"/>
      <c r="W502" s="13"/>
      <c r="X502" s="93"/>
      <c r="Y502" s="13"/>
      <c r="Z502" s="93"/>
      <c r="AA502" s="13"/>
      <c r="AB502" s="93"/>
      <c r="AC502" s="13"/>
      <c r="AD502" s="93"/>
      <c r="AE502" s="13"/>
      <c r="AF502" s="93"/>
      <c r="AG502" s="13"/>
      <c r="AH502" s="93"/>
      <c r="AI502" s="13"/>
      <c r="AJ502" s="93"/>
      <c r="AK502" s="13"/>
      <c r="AL502" s="93"/>
      <c r="AM502" s="13"/>
      <c r="AN502" s="93"/>
      <c r="AO502" s="13"/>
      <c r="AP502" s="93"/>
      <c r="AQ502" s="13"/>
      <c r="AR502" s="93"/>
      <c r="AS502" s="20">
        <f>SUM(H502,J502,L502,N502,P502,R502,T502,V502,X502,Z502,AB502,AD502,AF502,AH502,AJ502,AL502,AN502)</f>
        <v>0</v>
      </c>
      <c r="AT502" s="94" t="str">
        <f>IF(C502="","",DATE(YEAR(C502),MONTH(C502),1))</f>
        <v/>
      </c>
      <c r="AU502" s="93" t="str">
        <f>IF(AT502="","",TEXT(AT502,"mmmm yyyy"))</f>
        <v/>
      </c>
      <c r="AV502" s="94" t="str">
        <f>IF(C502="","",C502-WEEKDAY(C502,2)+1)</f>
        <v/>
      </c>
      <c r="AW502" s="94" t="str">
        <f>IF(AV502="","",AV502+6)</f>
        <v/>
      </c>
      <c r="AX502" s="93" t="str">
        <f>IF(AV502="","",TEXT(AV502,"dd/mm/yyyy")&amp;" - "&amp;TEXT(AW502,"dd/mm/yyyy"))</f>
        <v/>
      </c>
      <c r="AY502" s="93" t="str">
        <f>IF(B502="","",COUNTIFS($B$5:B502,B502,$AT$5:AT502,AT502))</f>
        <v/>
      </c>
      <c r="AZ502" s="93" t="str">
        <f>IF(B502="","",COUNTIFS($B$5:B502,B502,$AV$5:AV502,AV502))</f>
        <v/>
      </c>
      <c r="BA502" s="93" t="str">
        <f>IF(B502="","",TEXT(AY502,"00")&amp;"|"&amp;B502&amp;"|"&amp;TEXT(AT502,"yyyymmdd"))</f>
        <v/>
      </c>
      <c r="BB502" s="93" t="str">
        <f>IF(B502="","",TEXT(AZ502,"00")&amp;"|"&amp;B502&amp;"|"&amp;TEXT(AV502,"yyyymmdd"))</f>
        <v/>
      </c>
      <c r="BC502" s="93">
        <f>IF(OR(AQ502="YES",AQ502="Yes",AQ502="Y",AQ502=1),1,0)</f>
        <v>0</v>
      </c>
    </row>
    <row r="503" spans="1:55" ht="15" customHeight="1">
      <c r="A503" s="92"/>
      <c r="B503" s="93"/>
      <c r="C503" s="94"/>
      <c r="D503" s="95"/>
      <c r="E503" s="95"/>
      <c r="F503" s="93"/>
      <c r="G503" s="93"/>
      <c r="H503" s="93"/>
      <c r="I503" s="13"/>
      <c r="J503" s="93"/>
      <c r="K503" s="13"/>
      <c r="L503" s="93"/>
      <c r="M503" s="13"/>
      <c r="N503" s="93"/>
      <c r="O503" s="13"/>
      <c r="P503" s="93"/>
      <c r="Q503" s="21"/>
      <c r="R503" s="93"/>
      <c r="S503" s="21"/>
      <c r="T503" s="93"/>
      <c r="U503" s="13"/>
      <c r="V503" s="93"/>
      <c r="W503" s="13"/>
      <c r="X503" s="93"/>
      <c r="Y503" s="13"/>
      <c r="Z503" s="93"/>
      <c r="AA503" s="13"/>
      <c r="AB503" s="93"/>
      <c r="AC503" s="13"/>
      <c r="AD503" s="93"/>
      <c r="AE503" s="13"/>
      <c r="AF503" s="93"/>
      <c r="AG503" s="13"/>
      <c r="AH503" s="93"/>
      <c r="AI503" s="13"/>
      <c r="AJ503" s="93"/>
      <c r="AK503" s="13"/>
      <c r="AL503" s="93"/>
      <c r="AM503" s="13"/>
      <c r="AN503" s="93"/>
      <c r="AO503" s="13"/>
      <c r="AP503" s="93"/>
      <c r="AQ503" s="13"/>
      <c r="AR503" s="93"/>
      <c r="AS503" s="20">
        <f>SUM(H503,J503,L503,N503,P503,R503,T503,V503,X503,Z503,AB503,AD503,AF503,AH503,AJ503,AL503,AN503)</f>
        <v>0</v>
      </c>
      <c r="AT503" s="94" t="str">
        <f>IF(C503="","",DATE(YEAR(C503),MONTH(C503),1))</f>
        <v/>
      </c>
      <c r="AU503" s="93" t="str">
        <f>IF(AT503="","",TEXT(AT503,"mmmm yyyy"))</f>
        <v/>
      </c>
      <c r="AV503" s="94" t="str">
        <f>IF(C503="","",C503-WEEKDAY(C503,2)+1)</f>
        <v/>
      </c>
      <c r="AW503" s="94" t="str">
        <f>IF(AV503="","",AV503+6)</f>
        <v/>
      </c>
      <c r="AX503" s="93" t="str">
        <f>IF(AV503="","",TEXT(AV503,"dd/mm/yyyy")&amp;" - "&amp;TEXT(AW503,"dd/mm/yyyy"))</f>
        <v/>
      </c>
      <c r="AY503" s="93" t="str">
        <f>IF(B503="","",COUNTIFS($B$5:B503,B503,$AT$5:AT503,AT503))</f>
        <v/>
      </c>
      <c r="AZ503" s="93" t="str">
        <f>IF(B503="","",COUNTIFS($B$5:B503,B503,$AV$5:AV503,AV503))</f>
        <v/>
      </c>
      <c r="BA503" s="93" t="str">
        <f>IF(B503="","",TEXT(AY503,"00")&amp;"|"&amp;B503&amp;"|"&amp;TEXT(AT503,"yyyymmdd"))</f>
        <v/>
      </c>
      <c r="BB503" s="93" t="str">
        <f>IF(B503="","",TEXT(AZ503,"00")&amp;"|"&amp;B503&amp;"|"&amp;TEXT(AV503,"yyyymmdd"))</f>
        <v/>
      </c>
      <c r="BC503" s="93">
        <f>IF(OR(AQ503="YES",AQ503="Yes",AQ503="Y",AQ503=1),1,0)</f>
        <v>0</v>
      </c>
    </row>
    <row r="504" spans="1:55" ht="15" customHeight="1">
      <c r="A504" s="92"/>
      <c r="B504" s="93"/>
      <c r="C504" s="94"/>
      <c r="D504" s="95"/>
      <c r="E504" s="95"/>
      <c r="F504" s="93"/>
      <c r="G504" s="93"/>
      <c r="H504" s="93"/>
      <c r="I504" s="13"/>
      <c r="J504" s="93"/>
      <c r="K504" s="13"/>
      <c r="L504" s="93"/>
      <c r="M504" s="13"/>
      <c r="N504" s="93"/>
      <c r="O504" s="13"/>
      <c r="P504" s="93"/>
      <c r="Q504" s="21"/>
      <c r="R504" s="93"/>
      <c r="S504" s="21"/>
      <c r="T504" s="93"/>
      <c r="U504" s="13"/>
      <c r="V504" s="93"/>
      <c r="W504" s="13"/>
      <c r="X504" s="93"/>
      <c r="Y504" s="13"/>
      <c r="Z504" s="93"/>
      <c r="AA504" s="13"/>
      <c r="AB504" s="93"/>
      <c r="AC504" s="13"/>
      <c r="AD504" s="93"/>
      <c r="AE504" s="13"/>
      <c r="AF504" s="93"/>
      <c r="AG504" s="13"/>
      <c r="AH504" s="93"/>
      <c r="AI504" s="13"/>
      <c r="AJ504" s="93"/>
      <c r="AK504" s="13"/>
      <c r="AL504" s="93"/>
      <c r="AM504" s="13"/>
      <c r="AN504" s="93"/>
      <c r="AO504" s="13"/>
      <c r="AP504" s="93"/>
      <c r="AQ504" s="13"/>
      <c r="AR504" s="93"/>
      <c r="AS504" s="20">
        <f>SUM(H504,J504,L504,N504,P504,R504,T504,V504,X504,Z504,AB504,AD504,AF504,AH504,AJ504,AL504,AN504)</f>
        <v>0</v>
      </c>
      <c r="AT504" s="94" t="str">
        <f>IF(C504="","",DATE(YEAR(C504),MONTH(C504),1))</f>
        <v/>
      </c>
      <c r="AU504" s="93" t="str">
        <f>IF(AT504="","",TEXT(AT504,"mmmm yyyy"))</f>
        <v/>
      </c>
      <c r="AV504" s="94" t="str">
        <f>IF(C504="","",C504-WEEKDAY(C504,2)+1)</f>
        <v/>
      </c>
      <c r="AW504" s="94" t="str">
        <f>IF(AV504="","",AV504+6)</f>
        <v/>
      </c>
      <c r="AX504" s="93" t="str">
        <f>IF(AV504="","",TEXT(AV504,"dd/mm/yyyy")&amp;" - "&amp;TEXT(AW504,"dd/mm/yyyy"))</f>
        <v/>
      </c>
      <c r="AY504" s="93" t="str">
        <f>IF(B504="","",COUNTIFS($B$5:B504,B504,$AT$5:AT504,AT504))</f>
        <v/>
      </c>
      <c r="AZ504" s="93" t="str">
        <f>IF(B504="","",COUNTIFS($B$5:B504,B504,$AV$5:AV504,AV504))</f>
        <v/>
      </c>
      <c r="BA504" s="93" t="str">
        <f>IF(B504="","",TEXT(AY504,"00")&amp;"|"&amp;B504&amp;"|"&amp;TEXT(AT504,"yyyymmdd"))</f>
        <v/>
      </c>
      <c r="BB504" s="93" t="str">
        <f>IF(B504="","",TEXT(AZ504,"00")&amp;"|"&amp;B504&amp;"|"&amp;TEXT(AV504,"yyyymmdd"))</f>
        <v/>
      </c>
      <c r="BC504" s="93">
        <f>IF(OR(AQ504="YES",AQ504="Yes",AQ504="Y",AQ504=1),1,0)</f>
        <v>0</v>
      </c>
    </row>
    <row r="505" spans="1:55" ht="15" customHeight="1">
      <c r="A505" s="92"/>
      <c r="B505" s="93"/>
      <c r="C505" s="94"/>
      <c r="D505" s="95"/>
      <c r="E505" s="95"/>
      <c r="F505" s="93"/>
      <c r="G505" s="93"/>
      <c r="H505" s="93"/>
      <c r="I505" s="13"/>
      <c r="J505" s="93"/>
      <c r="K505" s="13"/>
      <c r="L505" s="93"/>
      <c r="M505" s="13"/>
      <c r="N505" s="93"/>
      <c r="O505" s="13"/>
      <c r="P505" s="93"/>
      <c r="Q505" s="21"/>
      <c r="R505" s="93"/>
      <c r="S505" s="21"/>
      <c r="T505" s="93"/>
      <c r="U505" s="13"/>
      <c r="V505" s="93"/>
      <c r="W505" s="13"/>
      <c r="X505" s="93"/>
      <c r="Y505" s="13"/>
      <c r="Z505" s="93"/>
      <c r="AA505" s="13"/>
      <c r="AB505" s="93"/>
      <c r="AC505" s="13"/>
      <c r="AD505" s="93"/>
      <c r="AE505" s="13"/>
      <c r="AF505" s="93"/>
      <c r="AG505" s="13"/>
      <c r="AH505" s="93"/>
      <c r="AI505" s="13"/>
      <c r="AJ505" s="93"/>
      <c r="AK505" s="13"/>
      <c r="AL505" s="93"/>
      <c r="AM505" s="13"/>
      <c r="AN505" s="93"/>
      <c r="AO505" s="13"/>
      <c r="AP505" s="93"/>
      <c r="AQ505" s="13"/>
      <c r="AR505" s="93"/>
      <c r="AS505" s="20">
        <f>SUM(H505,J505,L505,N505,P505,R505,T505,V505,X505,Z505,AB505,AD505,AF505,AH505,AJ505,AL505,AN505)</f>
        <v>0</v>
      </c>
      <c r="AT505" s="94" t="str">
        <f>IF(C505="","",DATE(YEAR(C505),MONTH(C505),1))</f>
        <v/>
      </c>
      <c r="AU505" s="93" t="str">
        <f>IF(AT505="","",TEXT(AT505,"mmmm yyyy"))</f>
        <v/>
      </c>
      <c r="AV505" s="94" t="str">
        <f>IF(C505="","",C505-WEEKDAY(C505,2)+1)</f>
        <v/>
      </c>
      <c r="AW505" s="94" t="str">
        <f>IF(AV505="","",AV505+6)</f>
        <v/>
      </c>
      <c r="AX505" s="93" t="str">
        <f>IF(AV505="","",TEXT(AV505,"dd/mm/yyyy")&amp;" - "&amp;TEXT(AW505,"dd/mm/yyyy"))</f>
        <v/>
      </c>
      <c r="AY505" s="93" t="str">
        <f>IF(B505="","",COUNTIFS($B$5:B505,B505,$AT$5:AT505,AT505))</f>
        <v/>
      </c>
      <c r="AZ505" s="93" t="str">
        <f>IF(B505="","",COUNTIFS($B$5:B505,B505,$AV$5:AV505,AV505))</f>
        <v/>
      </c>
      <c r="BA505" s="93" t="str">
        <f>IF(B505="","",TEXT(AY505,"00")&amp;"|"&amp;B505&amp;"|"&amp;TEXT(AT505,"yyyymmdd"))</f>
        <v/>
      </c>
      <c r="BB505" s="93" t="str">
        <f>IF(B505="","",TEXT(AZ505,"00")&amp;"|"&amp;B505&amp;"|"&amp;TEXT(AV505,"yyyymmdd"))</f>
        <v/>
      </c>
      <c r="BC505" s="93">
        <f>IF(OR(AQ505="YES",AQ505="Yes",AQ505="Y",AQ505=1),1,0)</f>
        <v>0</v>
      </c>
    </row>
    <row r="506" spans="1:55" ht="15" customHeight="1">
      <c r="A506" s="92"/>
      <c r="B506" s="93"/>
      <c r="C506" s="94"/>
      <c r="D506" s="95"/>
      <c r="E506" s="95"/>
      <c r="F506" s="93"/>
      <c r="G506" s="93"/>
      <c r="H506" s="93"/>
      <c r="I506" s="13"/>
      <c r="J506" s="93"/>
      <c r="K506" s="13"/>
      <c r="L506" s="93"/>
      <c r="M506" s="13"/>
      <c r="N506" s="93"/>
      <c r="O506" s="13"/>
      <c r="P506" s="93"/>
      <c r="Q506" s="21"/>
      <c r="R506" s="93"/>
      <c r="S506" s="21"/>
      <c r="T506" s="93"/>
      <c r="U506" s="13"/>
      <c r="V506" s="93"/>
      <c r="W506" s="13"/>
      <c r="X506" s="93"/>
      <c r="Y506" s="13"/>
      <c r="Z506" s="93"/>
      <c r="AA506" s="13"/>
      <c r="AB506" s="93"/>
      <c r="AC506" s="13"/>
      <c r="AD506" s="93"/>
      <c r="AE506" s="13"/>
      <c r="AF506" s="93"/>
      <c r="AG506" s="13"/>
      <c r="AH506" s="93"/>
      <c r="AI506" s="13"/>
      <c r="AJ506" s="93"/>
      <c r="AK506" s="13"/>
      <c r="AL506" s="93"/>
      <c r="AM506" s="13"/>
      <c r="AN506" s="93"/>
      <c r="AO506" s="13"/>
      <c r="AP506" s="93"/>
      <c r="AQ506" s="13"/>
      <c r="AR506" s="93"/>
      <c r="AS506" s="20">
        <f>SUM(H506,J506,L506,N506,P506,R506,T506,V506,X506,Z506,AB506,AD506,AF506,AH506,AJ506,AL506,AN506)</f>
        <v>0</v>
      </c>
      <c r="AT506" s="94" t="str">
        <f>IF(C506="","",DATE(YEAR(C506),MONTH(C506),1))</f>
        <v/>
      </c>
      <c r="AU506" s="93" t="str">
        <f>IF(AT506="","",TEXT(AT506,"mmmm yyyy"))</f>
        <v/>
      </c>
      <c r="AV506" s="94" t="str">
        <f>IF(C506="","",C506-WEEKDAY(C506,2)+1)</f>
        <v/>
      </c>
      <c r="AW506" s="94" t="str">
        <f>IF(AV506="","",AV506+6)</f>
        <v/>
      </c>
      <c r="AX506" s="93" t="str">
        <f>IF(AV506="","",TEXT(AV506,"dd/mm/yyyy")&amp;" - "&amp;TEXT(AW506,"dd/mm/yyyy"))</f>
        <v/>
      </c>
      <c r="AY506" s="93" t="str">
        <f>IF(B506="","",COUNTIFS($B$5:B506,B506,$AT$5:AT506,AT506))</f>
        <v/>
      </c>
      <c r="AZ506" s="93" t="str">
        <f>IF(B506="","",COUNTIFS($B$5:B506,B506,$AV$5:AV506,AV506))</f>
        <v/>
      </c>
      <c r="BA506" s="93" t="str">
        <f>IF(B506="","",TEXT(AY506,"00")&amp;"|"&amp;B506&amp;"|"&amp;TEXT(AT506,"yyyymmdd"))</f>
        <v/>
      </c>
      <c r="BB506" s="93" t="str">
        <f>IF(B506="","",TEXT(AZ506,"00")&amp;"|"&amp;B506&amp;"|"&amp;TEXT(AV506,"yyyymmdd"))</f>
        <v/>
      </c>
      <c r="BC506" s="93">
        <f>IF(OR(AQ506="YES",AQ506="Yes",AQ506="Y",AQ506=1),1,0)</f>
        <v>0</v>
      </c>
    </row>
    <row r="507" spans="1:55" ht="15" customHeight="1">
      <c r="A507" s="92"/>
      <c r="B507" s="93"/>
      <c r="C507" s="94"/>
      <c r="D507" s="95"/>
      <c r="E507" s="95"/>
      <c r="F507" s="93"/>
      <c r="G507" s="93"/>
      <c r="H507" s="93"/>
      <c r="I507" s="13"/>
      <c r="J507" s="93"/>
      <c r="K507" s="13"/>
      <c r="L507" s="93"/>
      <c r="M507" s="13"/>
      <c r="N507" s="93"/>
      <c r="O507" s="13"/>
      <c r="P507" s="93"/>
      <c r="Q507" s="21"/>
      <c r="R507" s="93"/>
      <c r="S507" s="21"/>
      <c r="T507" s="93"/>
      <c r="U507" s="13"/>
      <c r="V507" s="93"/>
      <c r="W507" s="13"/>
      <c r="X507" s="93"/>
      <c r="Y507" s="13"/>
      <c r="Z507" s="93"/>
      <c r="AA507" s="13"/>
      <c r="AB507" s="93"/>
      <c r="AC507" s="13"/>
      <c r="AD507" s="93"/>
      <c r="AE507" s="13"/>
      <c r="AF507" s="93"/>
      <c r="AG507" s="13"/>
      <c r="AH507" s="93"/>
      <c r="AI507" s="13"/>
      <c r="AJ507" s="93"/>
      <c r="AK507" s="13"/>
      <c r="AL507" s="93"/>
      <c r="AM507" s="13"/>
      <c r="AN507" s="93"/>
      <c r="AO507" s="13"/>
      <c r="AP507" s="93"/>
      <c r="AQ507" s="13"/>
      <c r="AR507" s="93"/>
      <c r="AS507" s="20">
        <f>SUM(H507,J507,L507,N507,P507,R507,T507,V507,X507,Z507,AB507,AD507,AF507,AH507,AJ507,AL507,AN507)</f>
        <v>0</v>
      </c>
      <c r="AT507" s="94" t="str">
        <f>IF(C507="","",DATE(YEAR(C507),MONTH(C507),1))</f>
        <v/>
      </c>
      <c r="AU507" s="93" t="str">
        <f>IF(AT507="","",TEXT(AT507,"mmmm yyyy"))</f>
        <v/>
      </c>
      <c r="AV507" s="94" t="str">
        <f>IF(C507="","",C507-WEEKDAY(C507,2)+1)</f>
        <v/>
      </c>
      <c r="AW507" s="94" t="str">
        <f>IF(AV507="","",AV507+6)</f>
        <v/>
      </c>
      <c r="AX507" s="93" t="str">
        <f>IF(AV507="","",TEXT(AV507,"dd/mm/yyyy")&amp;" - "&amp;TEXT(AW507,"dd/mm/yyyy"))</f>
        <v/>
      </c>
      <c r="AY507" s="93" t="str">
        <f>IF(B507="","",COUNTIFS($B$5:B507,B507,$AT$5:AT507,AT507))</f>
        <v/>
      </c>
      <c r="AZ507" s="93" t="str">
        <f>IF(B507="","",COUNTIFS($B$5:B507,B507,$AV$5:AV507,AV507))</f>
        <v/>
      </c>
      <c r="BA507" s="93" t="str">
        <f>IF(B507="","",TEXT(AY507,"00")&amp;"|"&amp;B507&amp;"|"&amp;TEXT(AT507,"yyyymmdd"))</f>
        <v/>
      </c>
      <c r="BB507" s="93" t="str">
        <f>IF(B507="","",TEXT(AZ507,"00")&amp;"|"&amp;B507&amp;"|"&amp;TEXT(AV507,"yyyymmdd"))</f>
        <v/>
      </c>
      <c r="BC507" s="93">
        <f>IF(OR(AQ507="YES",AQ507="Yes",AQ507="Y",AQ507=1),1,0)</f>
        <v>0</v>
      </c>
    </row>
    <row r="508" spans="1:55" ht="15" customHeight="1">
      <c r="A508" s="92"/>
      <c r="B508" s="93"/>
      <c r="C508" s="94"/>
      <c r="D508" s="95"/>
      <c r="E508" s="95"/>
      <c r="F508" s="93"/>
      <c r="G508" s="93"/>
      <c r="H508" s="93"/>
      <c r="I508" s="13"/>
      <c r="J508" s="93"/>
      <c r="K508" s="13"/>
      <c r="L508" s="93"/>
      <c r="M508" s="13"/>
      <c r="N508" s="93"/>
      <c r="O508" s="13"/>
      <c r="P508" s="93"/>
      <c r="Q508" s="21"/>
      <c r="R508" s="93"/>
      <c r="S508" s="21"/>
      <c r="T508" s="93"/>
      <c r="U508" s="13"/>
      <c r="V508" s="93"/>
      <c r="W508" s="13"/>
      <c r="X508" s="93"/>
      <c r="Y508" s="13"/>
      <c r="Z508" s="93"/>
      <c r="AA508" s="13"/>
      <c r="AB508" s="93"/>
      <c r="AC508" s="13"/>
      <c r="AD508" s="93"/>
      <c r="AE508" s="13"/>
      <c r="AF508" s="93"/>
      <c r="AG508" s="13"/>
      <c r="AH508" s="93"/>
      <c r="AI508" s="13"/>
      <c r="AJ508" s="93"/>
      <c r="AK508" s="13"/>
      <c r="AL508" s="93"/>
      <c r="AM508" s="13"/>
      <c r="AN508" s="93"/>
      <c r="AO508" s="13"/>
      <c r="AP508" s="93"/>
      <c r="AQ508" s="13"/>
      <c r="AR508" s="93"/>
      <c r="AS508" s="20">
        <f>SUM(H508,J508,L508,N508,P508,R508,T508,V508,X508,Z508,AB508,AD508,AF508,AH508,AJ508,AL508,AN508)</f>
        <v>0</v>
      </c>
      <c r="AT508" s="94" t="str">
        <f>IF(C508="","",DATE(YEAR(C508),MONTH(C508),1))</f>
        <v/>
      </c>
      <c r="AU508" s="93" t="str">
        <f>IF(AT508="","",TEXT(AT508,"mmmm yyyy"))</f>
        <v/>
      </c>
      <c r="AV508" s="94" t="str">
        <f>IF(C508="","",C508-WEEKDAY(C508,2)+1)</f>
        <v/>
      </c>
      <c r="AW508" s="94" t="str">
        <f>IF(AV508="","",AV508+6)</f>
        <v/>
      </c>
      <c r="AX508" s="93" t="str">
        <f>IF(AV508="","",TEXT(AV508,"dd/mm/yyyy")&amp;" - "&amp;TEXT(AW508,"dd/mm/yyyy"))</f>
        <v/>
      </c>
      <c r="AY508" s="93" t="str">
        <f>IF(B508="","",COUNTIFS($B$5:B508,B508,$AT$5:AT508,AT508))</f>
        <v/>
      </c>
      <c r="AZ508" s="93" t="str">
        <f>IF(B508="","",COUNTIFS($B$5:B508,B508,$AV$5:AV508,AV508))</f>
        <v/>
      </c>
      <c r="BA508" s="93" t="str">
        <f>IF(B508="","",TEXT(AY508,"00")&amp;"|"&amp;B508&amp;"|"&amp;TEXT(AT508,"yyyymmdd"))</f>
        <v/>
      </c>
      <c r="BB508" s="93" t="str">
        <f>IF(B508="","",TEXT(AZ508,"00")&amp;"|"&amp;B508&amp;"|"&amp;TEXT(AV508,"yyyymmdd"))</f>
        <v/>
      </c>
      <c r="BC508" s="93">
        <f>IF(OR(AQ508="YES",AQ508="Yes",AQ508="Y",AQ508=1),1,0)</f>
        <v>0</v>
      </c>
    </row>
    <row r="509" spans="1:55" ht="15" customHeight="1">
      <c r="A509" s="92"/>
      <c r="B509" s="93"/>
      <c r="C509" s="94"/>
      <c r="D509" s="95"/>
      <c r="E509" s="95"/>
      <c r="F509" s="93"/>
      <c r="G509" s="93"/>
      <c r="H509" s="93"/>
      <c r="I509" s="13"/>
      <c r="J509" s="93"/>
      <c r="K509" s="13"/>
      <c r="L509" s="93"/>
      <c r="M509" s="13"/>
      <c r="N509" s="93"/>
      <c r="O509" s="13"/>
      <c r="P509" s="93"/>
      <c r="Q509" s="21"/>
      <c r="R509" s="93"/>
      <c r="S509" s="21"/>
      <c r="T509" s="93"/>
      <c r="U509" s="13"/>
      <c r="V509" s="93"/>
      <c r="W509" s="13"/>
      <c r="X509" s="93"/>
      <c r="Y509" s="13"/>
      <c r="Z509" s="93"/>
      <c r="AA509" s="13"/>
      <c r="AB509" s="93"/>
      <c r="AC509" s="13"/>
      <c r="AD509" s="93"/>
      <c r="AE509" s="13"/>
      <c r="AF509" s="93"/>
      <c r="AG509" s="13"/>
      <c r="AH509" s="93"/>
      <c r="AI509" s="13"/>
      <c r="AJ509" s="93"/>
      <c r="AK509" s="13"/>
      <c r="AL509" s="93"/>
      <c r="AM509" s="13"/>
      <c r="AN509" s="93"/>
      <c r="AO509" s="13"/>
      <c r="AP509" s="93"/>
      <c r="AQ509" s="13"/>
      <c r="AR509" s="93"/>
      <c r="AS509" s="20">
        <f>SUM(H509,J509,L509,N509,P509,R509,T509,V509,X509,Z509,AB509,AD509,AF509,AH509,AJ509,AL509,AN509)</f>
        <v>0</v>
      </c>
      <c r="AT509" s="94" t="str">
        <f>IF(C509="","",DATE(YEAR(C509),MONTH(C509),1))</f>
        <v/>
      </c>
      <c r="AU509" s="93" t="str">
        <f>IF(AT509="","",TEXT(AT509,"mmmm yyyy"))</f>
        <v/>
      </c>
      <c r="AV509" s="94" t="str">
        <f>IF(C509="","",C509-WEEKDAY(C509,2)+1)</f>
        <v/>
      </c>
      <c r="AW509" s="94" t="str">
        <f>IF(AV509="","",AV509+6)</f>
        <v/>
      </c>
      <c r="AX509" s="93" t="str">
        <f>IF(AV509="","",TEXT(AV509,"dd/mm/yyyy")&amp;" - "&amp;TEXT(AW509,"dd/mm/yyyy"))</f>
        <v/>
      </c>
      <c r="AY509" s="93" t="str">
        <f>IF(B509="","",COUNTIFS($B$5:B509,B509,$AT$5:AT509,AT509))</f>
        <v/>
      </c>
      <c r="AZ509" s="93" t="str">
        <f>IF(B509="","",COUNTIFS($B$5:B509,B509,$AV$5:AV509,AV509))</f>
        <v/>
      </c>
      <c r="BA509" s="93" t="str">
        <f>IF(B509="","",TEXT(AY509,"00")&amp;"|"&amp;B509&amp;"|"&amp;TEXT(AT509,"yyyymmdd"))</f>
        <v/>
      </c>
      <c r="BB509" s="93" t="str">
        <f>IF(B509="","",TEXT(AZ509,"00")&amp;"|"&amp;B509&amp;"|"&amp;TEXT(AV509,"yyyymmdd"))</f>
        <v/>
      </c>
      <c r="BC509" s="93">
        <f>IF(OR(AQ509="YES",AQ509="Yes",AQ509="Y",AQ509=1),1,0)</f>
        <v>0</v>
      </c>
    </row>
    <row r="510" spans="1:55" ht="15" customHeight="1">
      <c r="A510" s="92"/>
      <c r="B510" s="93"/>
      <c r="C510" s="94"/>
      <c r="D510" s="95"/>
      <c r="E510" s="95"/>
      <c r="F510" s="93"/>
      <c r="G510" s="93"/>
      <c r="H510" s="93"/>
      <c r="I510" s="13"/>
      <c r="J510" s="93"/>
      <c r="K510" s="13"/>
      <c r="L510" s="93"/>
      <c r="M510" s="13"/>
      <c r="N510" s="93"/>
      <c r="O510" s="13"/>
      <c r="P510" s="93"/>
      <c r="Q510" s="21"/>
      <c r="R510" s="93"/>
      <c r="S510" s="21"/>
      <c r="T510" s="93"/>
      <c r="U510" s="13"/>
      <c r="V510" s="93"/>
      <c r="W510" s="13"/>
      <c r="X510" s="93"/>
      <c r="Y510" s="13"/>
      <c r="Z510" s="93"/>
      <c r="AA510" s="13"/>
      <c r="AB510" s="93"/>
      <c r="AC510" s="13"/>
      <c r="AD510" s="93"/>
      <c r="AE510" s="13"/>
      <c r="AF510" s="93"/>
      <c r="AG510" s="13"/>
      <c r="AH510" s="93"/>
      <c r="AI510" s="13"/>
      <c r="AJ510" s="93"/>
      <c r="AK510" s="13"/>
      <c r="AL510" s="93"/>
      <c r="AM510" s="13"/>
      <c r="AN510" s="93"/>
      <c r="AO510" s="13"/>
      <c r="AP510" s="93"/>
      <c r="AQ510" s="13"/>
      <c r="AR510" s="93"/>
      <c r="AS510" s="20">
        <f>SUM(H510,J510,L510,N510,P510,R510,T510,V510,X510,Z510,AB510,AD510,AF510,AH510,AJ510,AL510,AN510)</f>
        <v>0</v>
      </c>
      <c r="AT510" s="94" t="str">
        <f>IF(C510="","",DATE(YEAR(C510),MONTH(C510),1))</f>
        <v/>
      </c>
      <c r="AU510" s="93" t="str">
        <f>IF(AT510="","",TEXT(AT510,"mmmm yyyy"))</f>
        <v/>
      </c>
      <c r="AV510" s="94" t="str">
        <f>IF(C510="","",C510-WEEKDAY(C510,2)+1)</f>
        <v/>
      </c>
      <c r="AW510" s="94" t="str">
        <f>IF(AV510="","",AV510+6)</f>
        <v/>
      </c>
      <c r="AX510" s="93" t="str">
        <f>IF(AV510="","",TEXT(AV510,"dd/mm/yyyy")&amp;" - "&amp;TEXT(AW510,"dd/mm/yyyy"))</f>
        <v/>
      </c>
      <c r="AY510" s="93" t="str">
        <f>IF(B510="","",COUNTIFS($B$5:B510,B510,$AT$5:AT510,AT510))</f>
        <v/>
      </c>
      <c r="AZ510" s="93" t="str">
        <f>IF(B510="","",COUNTIFS($B$5:B510,B510,$AV$5:AV510,AV510))</f>
        <v/>
      </c>
      <c r="BA510" s="93" t="str">
        <f>IF(B510="","",TEXT(AY510,"00")&amp;"|"&amp;B510&amp;"|"&amp;TEXT(AT510,"yyyymmdd"))</f>
        <v/>
      </c>
      <c r="BB510" s="93" t="str">
        <f>IF(B510="","",TEXT(AZ510,"00")&amp;"|"&amp;B510&amp;"|"&amp;TEXT(AV510,"yyyymmdd"))</f>
        <v/>
      </c>
      <c r="BC510" s="93">
        <f>IF(OR(AQ510="YES",AQ510="Yes",AQ510="Y",AQ510=1),1,0)</f>
        <v>0</v>
      </c>
    </row>
    <row r="511" spans="1:55" ht="15" customHeight="1">
      <c r="A511" s="92"/>
      <c r="B511" s="93"/>
      <c r="C511" s="94"/>
      <c r="D511" s="95"/>
      <c r="E511" s="95"/>
      <c r="F511" s="93"/>
      <c r="G511" s="93"/>
      <c r="H511" s="93"/>
      <c r="I511" s="13"/>
      <c r="J511" s="93"/>
      <c r="K511" s="13"/>
      <c r="L511" s="93"/>
      <c r="M511" s="13"/>
      <c r="N511" s="93"/>
      <c r="O511" s="13"/>
      <c r="P511" s="93"/>
      <c r="Q511" s="21"/>
      <c r="R511" s="93"/>
      <c r="S511" s="21"/>
      <c r="T511" s="93"/>
      <c r="U511" s="13"/>
      <c r="V511" s="93"/>
      <c r="W511" s="13"/>
      <c r="X511" s="93"/>
      <c r="Y511" s="13"/>
      <c r="Z511" s="93"/>
      <c r="AA511" s="13"/>
      <c r="AB511" s="93"/>
      <c r="AC511" s="13"/>
      <c r="AD511" s="93"/>
      <c r="AE511" s="13"/>
      <c r="AF511" s="93"/>
      <c r="AG511" s="13"/>
      <c r="AH511" s="93"/>
      <c r="AI511" s="13"/>
      <c r="AJ511" s="93"/>
      <c r="AK511" s="13"/>
      <c r="AL511" s="93"/>
      <c r="AM511" s="13"/>
      <c r="AN511" s="93"/>
      <c r="AO511" s="13"/>
      <c r="AP511" s="93"/>
      <c r="AQ511" s="13"/>
      <c r="AR511" s="93"/>
      <c r="AS511" s="20">
        <f>SUM(H511,J511,L511,N511,P511,R511,T511,V511,X511,Z511,AB511,AD511,AF511,AH511,AJ511,AL511,AN511)</f>
        <v>0</v>
      </c>
      <c r="AT511" s="94" t="str">
        <f>IF(C511="","",DATE(YEAR(C511),MONTH(C511),1))</f>
        <v/>
      </c>
      <c r="AU511" s="93" t="str">
        <f>IF(AT511="","",TEXT(AT511,"mmmm yyyy"))</f>
        <v/>
      </c>
      <c r="AV511" s="94" t="str">
        <f>IF(C511="","",C511-WEEKDAY(C511,2)+1)</f>
        <v/>
      </c>
      <c r="AW511" s="94" t="str">
        <f>IF(AV511="","",AV511+6)</f>
        <v/>
      </c>
      <c r="AX511" s="93" t="str">
        <f>IF(AV511="","",TEXT(AV511,"dd/mm/yyyy")&amp;" - "&amp;TEXT(AW511,"dd/mm/yyyy"))</f>
        <v/>
      </c>
      <c r="AY511" s="93" t="str">
        <f>IF(B511="","",COUNTIFS($B$5:B511,B511,$AT$5:AT511,AT511))</f>
        <v/>
      </c>
      <c r="AZ511" s="93" t="str">
        <f>IF(B511="","",COUNTIFS($B$5:B511,B511,$AV$5:AV511,AV511))</f>
        <v/>
      </c>
      <c r="BA511" s="93" t="str">
        <f>IF(B511="","",TEXT(AY511,"00")&amp;"|"&amp;B511&amp;"|"&amp;TEXT(AT511,"yyyymmdd"))</f>
        <v/>
      </c>
      <c r="BB511" s="93" t="str">
        <f>IF(B511="","",TEXT(AZ511,"00")&amp;"|"&amp;B511&amp;"|"&amp;TEXT(AV511,"yyyymmdd"))</f>
        <v/>
      </c>
      <c r="BC511" s="93">
        <f>IF(OR(AQ511="YES",AQ511="Yes",AQ511="Y",AQ511=1),1,0)</f>
        <v>0</v>
      </c>
    </row>
    <row r="512" spans="1:55" ht="15" customHeight="1">
      <c r="A512" s="92"/>
      <c r="B512" s="93"/>
      <c r="C512" s="94"/>
      <c r="D512" s="95"/>
      <c r="E512" s="95"/>
      <c r="F512" s="93"/>
      <c r="G512" s="93"/>
      <c r="H512" s="93"/>
      <c r="I512" s="13"/>
      <c r="J512" s="93"/>
      <c r="K512" s="13"/>
      <c r="L512" s="93"/>
      <c r="M512" s="13"/>
      <c r="N512" s="93"/>
      <c r="O512" s="13"/>
      <c r="P512" s="93"/>
      <c r="Q512" s="21"/>
      <c r="R512" s="93"/>
      <c r="S512" s="21"/>
      <c r="T512" s="93"/>
      <c r="U512" s="13"/>
      <c r="V512" s="93"/>
      <c r="W512" s="13"/>
      <c r="X512" s="93"/>
      <c r="Y512" s="13"/>
      <c r="Z512" s="93"/>
      <c r="AA512" s="13"/>
      <c r="AB512" s="93"/>
      <c r="AC512" s="13"/>
      <c r="AD512" s="93"/>
      <c r="AE512" s="13"/>
      <c r="AF512" s="93"/>
      <c r="AG512" s="13"/>
      <c r="AH512" s="93"/>
      <c r="AI512" s="13"/>
      <c r="AJ512" s="93"/>
      <c r="AK512" s="13"/>
      <c r="AL512" s="93"/>
      <c r="AM512" s="13"/>
      <c r="AN512" s="93"/>
      <c r="AO512" s="13"/>
      <c r="AP512" s="93"/>
      <c r="AQ512" s="13"/>
      <c r="AR512" s="93"/>
      <c r="AS512" s="20">
        <f>SUM(H512,J512,L512,N512,P512,R512,T512,V512,X512,Z512,AB512,AD512,AF512,AH512,AJ512,AL512,AN512)</f>
        <v>0</v>
      </c>
      <c r="AT512" s="94" t="str">
        <f>IF(C512="","",DATE(YEAR(C512),MONTH(C512),1))</f>
        <v/>
      </c>
      <c r="AU512" s="93" t="str">
        <f>IF(AT512="","",TEXT(AT512,"mmmm yyyy"))</f>
        <v/>
      </c>
      <c r="AV512" s="94" t="str">
        <f>IF(C512="","",C512-WEEKDAY(C512,2)+1)</f>
        <v/>
      </c>
      <c r="AW512" s="94" t="str">
        <f>IF(AV512="","",AV512+6)</f>
        <v/>
      </c>
      <c r="AX512" s="93" t="str">
        <f>IF(AV512="","",TEXT(AV512,"dd/mm/yyyy")&amp;" - "&amp;TEXT(AW512,"dd/mm/yyyy"))</f>
        <v/>
      </c>
      <c r="AY512" s="93" t="str">
        <f>IF(B512="","",COUNTIFS($B$5:B512,B512,$AT$5:AT512,AT512))</f>
        <v/>
      </c>
      <c r="AZ512" s="93" t="str">
        <f>IF(B512="","",COUNTIFS($B$5:B512,B512,$AV$5:AV512,AV512))</f>
        <v/>
      </c>
      <c r="BA512" s="93" t="str">
        <f>IF(B512="","",TEXT(AY512,"00")&amp;"|"&amp;B512&amp;"|"&amp;TEXT(AT512,"yyyymmdd"))</f>
        <v/>
      </c>
      <c r="BB512" s="93" t="str">
        <f>IF(B512="","",TEXT(AZ512,"00")&amp;"|"&amp;B512&amp;"|"&amp;TEXT(AV512,"yyyymmdd"))</f>
        <v/>
      </c>
      <c r="BC512" s="93">
        <f>IF(OR(AQ512="YES",AQ512="Yes",AQ512="Y",AQ512=1),1,0)</f>
        <v>0</v>
      </c>
    </row>
    <row r="513" spans="1:55" ht="15" customHeight="1">
      <c r="A513" s="92"/>
      <c r="B513" s="93"/>
      <c r="C513" s="94"/>
      <c r="D513" s="95"/>
      <c r="E513" s="95"/>
      <c r="F513" s="93"/>
      <c r="G513" s="93"/>
      <c r="H513" s="93"/>
      <c r="I513" s="13"/>
      <c r="J513" s="93"/>
      <c r="K513" s="13"/>
      <c r="L513" s="93"/>
      <c r="M513" s="13"/>
      <c r="N513" s="93"/>
      <c r="O513" s="13"/>
      <c r="P513" s="93"/>
      <c r="Q513" s="21"/>
      <c r="R513" s="93"/>
      <c r="S513" s="21"/>
      <c r="T513" s="93"/>
      <c r="U513" s="13"/>
      <c r="V513" s="93"/>
      <c r="W513" s="13"/>
      <c r="X513" s="93"/>
      <c r="Y513" s="13"/>
      <c r="Z513" s="93"/>
      <c r="AA513" s="13"/>
      <c r="AB513" s="93"/>
      <c r="AC513" s="13"/>
      <c r="AD513" s="93"/>
      <c r="AE513" s="13"/>
      <c r="AF513" s="93"/>
      <c r="AG513" s="13"/>
      <c r="AH513" s="93"/>
      <c r="AI513" s="13"/>
      <c r="AJ513" s="93"/>
      <c r="AK513" s="13"/>
      <c r="AL513" s="93"/>
      <c r="AM513" s="13"/>
      <c r="AN513" s="93"/>
      <c r="AO513" s="13"/>
      <c r="AP513" s="93"/>
      <c r="AQ513" s="13"/>
      <c r="AR513" s="93"/>
      <c r="AS513" s="20">
        <f>SUM(H513,J513,L513,N513,P513,R513,T513,V513,X513,Z513,AB513,AD513,AF513,AH513,AJ513,AL513,AN513)</f>
        <v>0</v>
      </c>
      <c r="AT513" s="94" t="str">
        <f>IF(C513="","",DATE(YEAR(C513),MONTH(C513),1))</f>
        <v/>
      </c>
      <c r="AU513" s="93" t="str">
        <f>IF(AT513="","",TEXT(AT513,"mmmm yyyy"))</f>
        <v/>
      </c>
      <c r="AV513" s="94" t="str">
        <f>IF(C513="","",C513-WEEKDAY(C513,2)+1)</f>
        <v/>
      </c>
      <c r="AW513" s="94" t="str">
        <f>IF(AV513="","",AV513+6)</f>
        <v/>
      </c>
      <c r="AX513" s="93" t="str">
        <f>IF(AV513="","",TEXT(AV513,"dd/mm/yyyy")&amp;" - "&amp;TEXT(AW513,"dd/mm/yyyy"))</f>
        <v/>
      </c>
      <c r="AY513" s="93" t="str">
        <f>IF(B513="","",COUNTIFS($B$5:B513,B513,$AT$5:AT513,AT513))</f>
        <v/>
      </c>
      <c r="AZ513" s="93" t="str">
        <f>IF(B513="","",COUNTIFS($B$5:B513,B513,$AV$5:AV513,AV513))</f>
        <v/>
      </c>
      <c r="BA513" s="93" t="str">
        <f>IF(B513="","",TEXT(AY513,"00")&amp;"|"&amp;B513&amp;"|"&amp;TEXT(AT513,"yyyymmdd"))</f>
        <v/>
      </c>
      <c r="BB513" s="93" t="str">
        <f>IF(B513="","",TEXT(AZ513,"00")&amp;"|"&amp;B513&amp;"|"&amp;TEXT(AV513,"yyyymmdd"))</f>
        <v/>
      </c>
      <c r="BC513" s="93">
        <f>IF(OR(AQ513="YES",AQ513="Yes",AQ513="Y",AQ513=1),1,0)</f>
        <v>0</v>
      </c>
    </row>
    <row r="514" spans="1:55" ht="15" customHeight="1">
      <c r="A514" s="92"/>
      <c r="B514" s="93"/>
      <c r="C514" s="94"/>
      <c r="D514" s="95"/>
      <c r="E514" s="95"/>
      <c r="F514" s="93"/>
      <c r="G514" s="93"/>
      <c r="H514" s="93"/>
      <c r="I514" s="13"/>
      <c r="J514" s="93"/>
      <c r="K514" s="13"/>
      <c r="L514" s="93"/>
      <c r="M514" s="13"/>
      <c r="N514" s="93"/>
      <c r="O514" s="13"/>
      <c r="P514" s="93"/>
      <c r="Q514" s="21"/>
      <c r="R514" s="93"/>
      <c r="S514" s="21"/>
      <c r="T514" s="93"/>
      <c r="U514" s="13"/>
      <c r="V514" s="93"/>
      <c r="W514" s="13"/>
      <c r="X514" s="93"/>
      <c r="Y514" s="13"/>
      <c r="Z514" s="93"/>
      <c r="AA514" s="13"/>
      <c r="AB514" s="93"/>
      <c r="AC514" s="13"/>
      <c r="AD514" s="93"/>
      <c r="AE514" s="13"/>
      <c r="AF514" s="93"/>
      <c r="AG514" s="13"/>
      <c r="AH514" s="93"/>
      <c r="AI514" s="13"/>
      <c r="AJ514" s="93"/>
      <c r="AK514" s="13"/>
      <c r="AL514" s="93"/>
      <c r="AM514" s="13"/>
      <c r="AN514" s="93"/>
      <c r="AO514" s="13"/>
      <c r="AP514" s="93"/>
      <c r="AQ514" s="13"/>
      <c r="AR514" s="93"/>
      <c r="AS514" s="20">
        <f>SUM(H514,J514,L514,N514,P514,R514,T514,V514,X514,Z514,AB514,AD514,AF514,AH514,AJ514,AL514,AN514)</f>
        <v>0</v>
      </c>
      <c r="AT514" s="94" t="str">
        <f>IF(C514="","",DATE(YEAR(C514),MONTH(C514),1))</f>
        <v/>
      </c>
      <c r="AU514" s="93" t="str">
        <f>IF(AT514="","",TEXT(AT514,"mmmm yyyy"))</f>
        <v/>
      </c>
      <c r="AV514" s="94" t="str">
        <f>IF(C514="","",C514-WEEKDAY(C514,2)+1)</f>
        <v/>
      </c>
      <c r="AW514" s="94" t="str">
        <f>IF(AV514="","",AV514+6)</f>
        <v/>
      </c>
      <c r="AX514" s="93" t="str">
        <f>IF(AV514="","",TEXT(AV514,"dd/mm/yyyy")&amp;" - "&amp;TEXT(AW514,"dd/mm/yyyy"))</f>
        <v/>
      </c>
      <c r="AY514" s="93" t="str">
        <f>IF(B514="","",COUNTIFS($B$5:B514,B514,$AT$5:AT514,AT514))</f>
        <v/>
      </c>
      <c r="AZ514" s="93" t="str">
        <f>IF(B514="","",COUNTIFS($B$5:B514,B514,$AV$5:AV514,AV514))</f>
        <v/>
      </c>
      <c r="BA514" s="93" t="str">
        <f>IF(B514="","",TEXT(AY514,"00")&amp;"|"&amp;B514&amp;"|"&amp;TEXT(AT514,"yyyymmdd"))</f>
        <v/>
      </c>
      <c r="BB514" s="93" t="str">
        <f>IF(B514="","",TEXT(AZ514,"00")&amp;"|"&amp;B514&amp;"|"&amp;TEXT(AV514,"yyyymmdd"))</f>
        <v/>
      </c>
      <c r="BC514" s="93">
        <f>IF(OR(AQ514="YES",AQ514="Yes",AQ514="Y",AQ514=1),1,0)</f>
        <v>0</v>
      </c>
    </row>
    <row r="515" spans="1:55" ht="15" customHeight="1">
      <c r="A515" s="92"/>
      <c r="B515" s="93"/>
      <c r="C515" s="94"/>
      <c r="D515" s="95"/>
      <c r="E515" s="95"/>
      <c r="F515" s="93"/>
      <c r="G515" s="93"/>
      <c r="H515" s="93"/>
      <c r="I515" s="13"/>
      <c r="J515" s="93"/>
      <c r="K515" s="13"/>
      <c r="L515" s="93"/>
      <c r="M515" s="13"/>
      <c r="N515" s="93"/>
      <c r="O515" s="13"/>
      <c r="P515" s="93"/>
      <c r="Q515" s="21"/>
      <c r="R515" s="93"/>
      <c r="S515" s="21"/>
      <c r="T515" s="93"/>
      <c r="U515" s="13"/>
      <c r="V515" s="93"/>
      <c r="W515" s="13"/>
      <c r="X515" s="93"/>
      <c r="Y515" s="13"/>
      <c r="Z515" s="93"/>
      <c r="AA515" s="13"/>
      <c r="AB515" s="93"/>
      <c r="AC515" s="13"/>
      <c r="AD515" s="93"/>
      <c r="AE515" s="13"/>
      <c r="AF515" s="93"/>
      <c r="AG515" s="13"/>
      <c r="AH515" s="93"/>
      <c r="AI515" s="13"/>
      <c r="AJ515" s="93"/>
      <c r="AK515" s="13"/>
      <c r="AL515" s="93"/>
      <c r="AM515" s="13"/>
      <c r="AN515" s="93"/>
      <c r="AO515" s="13"/>
      <c r="AP515" s="93"/>
      <c r="AQ515" s="13"/>
      <c r="AR515" s="93"/>
      <c r="AS515" s="20">
        <f>SUM(H515,J515,L515,N515,P515,R515,T515,V515,X515,Z515,AB515,AD515,AF515,AH515,AJ515,AL515,AN515)</f>
        <v>0</v>
      </c>
      <c r="AT515" s="94" t="str">
        <f>IF(C515="","",DATE(YEAR(C515),MONTH(C515),1))</f>
        <v/>
      </c>
      <c r="AU515" s="93" t="str">
        <f>IF(AT515="","",TEXT(AT515,"mmmm yyyy"))</f>
        <v/>
      </c>
      <c r="AV515" s="94" t="str">
        <f>IF(C515="","",C515-WEEKDAY(C515,2)+1)</f>
        <v/>
      </c>
      <c r="AW515" s="94" t="str">
        <f>IF(AV515="","",AV515+6)</f>
        <v/>
      </c>
      <c r="AX515" s="93" t="str">
        <f>IF(AV515="","",TEXT(AV515,"dd/mm/yyyy")&amp;" - "&amp;TEXT(AW515,"dd/mm/yyyy"))</f>
        <v/>
      </c>
      <c r="AY515" s="93" t="str">
        <f>IF(B515="","",COUNTIFS($B$5:B515,B515,$AT$5:AT515,AT515))</f>
        <v/>
      </c>
      <c r="AZ515" s="93" t="str">
        <f>IF(B515="","",COUNTIFS($B$5:B515,B515,$AV$5:AV515,AV515))</f>
        <v/>
      </c>
      <c r="BA515" s="93" t="str">
        <f>IF(B515="","",TEXT(AY515,"00")&amp;"|"&amp;B515&amp;"|"&amp;TEXT(AT515,"yyyymmdd"))</f>
        <v/>
      </c>
      <c r="BB515" s="93" t="str">
        <f>IF(B515="","",TEXT(AZ515,"00")&amp;"|"&amp;B515&amp;"|"&amp;TEXT(AV515,"yyyymmdd"))</f>
        <v/>
      </c>
      <c r="BC515" s="93">
        <f>IF(OR(AQ515="YES",AQ515="Yes",AQ515="Y",AQ515=1),1,0)</f>
        <v>0</v>
      </c>
    </row>
    <row r="516" spans="1:55" ht="15" customHeight="1">
      <c r="A516" s="92"/>
      <c r="B516" s="93"/>
      <c r="C516" s="94"/>
      <c r="D516" s="95"/>
      <c r="E516" s="95"/>
      <c r="F516" s="93"/>
      <c r="G516" s="93"/>
      <c r="H516" s="93"/>
      <c r="I516" s="13"/>
      <c r="J516" s="93"/>
      <c r="K516" s="13"/>
      <c r="L516" s="93"/>
      <c r="M516" s="13"/>
      <c r="N516" s="93"/>
      <c r="O516" s="13"/>
      <c r="P516" s="93"/>
      <c r="Q516" s="21"/>
      <c r="R516" s="93"/>
      <c r="S516" s="21"/>
      <c r="T516" s="93"/>
      <c r="U516" s="13"/>
      <c r="V516" s="93"/>
      <c r="W516" s="13"/>
      <c r="X516" s="93"/>
      <c r="Y516" s="13"/>
      <c r="Z516" s="93"/>
      <c r="AA516" s="13"/>
      <c r="AB516" s="93"/>
      <c r="AC516" s="13"/>
      <c r="AD516" s="93"/>
      <c r="AE516" s="13"/>
      <c r="AF516" s="93"/>
      <c r="AG516" s="13"/>
      <c r="AH516" s="93"/>
      <c r="AI516" s="13"/>
      <c r="AJ516" s="93"/>
      <c r="AK516" s="13"/>
      <c r="AL516" s="93"/>
      <c r="AM516" s="13"/>
      <c r="AN516" s="93"/>
      <c r="AO516" s="13"/>
      <c r="AP516" s="93"/>
      <c r="AQ516" s="13"/>
      <c r="AR516" s="93"/>
      <c r="AS516" s="20">
        <f>SUM(H516,J516,L516,N516,P516,R516,T516,V516,X516,Z516,AB516,AD516,AF516,AH516,AJ516,AL516,AN516)</f>
        <v>0</v>
      </c>
      <c r="AT516" s="94" t="str">
        <f>IF(C516="","",DATE(YEAR(C516),MONTH(C516),1))</f>
        <v/>
      </c>
      <c r="AU516" s="93" t="str">
        <f>IF(AT516="","",TEXT(AT516,"mmmm yyyy"))</f>
        <v/>
      </c>
      <c r="AV516" s="94" t="str">
        <f>IF(C516="","",C516-WEEKDAY(C516,2)+1)</f>
        <v/>
      </c>
      <c r="AW516" s="94" t="str">
        <f>IF(AV516="","",AV516+6)</f>
        <v/>
      </c>
      <c r="AX516" s="93" t="str">
        <f>IF(AV516="","",TEXT(AV516,"dd/mm/yyyy")&amp;" - "&amp;TEXT(AW516,"dd/mm/yyyy"))</f>
        <v/>
      </c>
      <c r="AY516" s="93" t="str">
        <f>IF(B516="","",COUNTIFS($B$5:B516,B516,$AT$5:AT516,AT516))</f>
        <v/>
      </c>
      <c r="AZ516" s="93" t="str">
        <f>IF(B516="","",COUNTIFS($B$5:B516,B516,$AV$5:AV516,AV516))</f>
        <v/>
      </c>
      <c r="BA516" s="93" t="str">
        <f>IF(B516="","",TEXT(AY516,"00")&amp;"|"&amp;B516&amp;"|"&amp;TEXT(AT516,"yyyymmdd"))</f>
        <v/>
      </c>
      <c r="BB516" s="93" t="str">
        <f>IF(B516="","",TEXT(AZ516,"00")&amp;"|"&amp;B516&amp;"|"&amp;TEXT(AV516,"yyyymmdd"))</f>
        <v/>
      </c>
      <c r="BC516" s="93">
        <f>IF(OR(AQ516="YES",AQ516="Yes",AQ516="Y",AQ516=1),1,0)</f>
        <v>0</v>
      </c>
    </row>
    <row r="517" spans="1:55" ht="15" customHeight="1">
      <c r="A517" s="92"/>
      <c r="B517" s="93"/>
      <c r="C517" s="94"/>
      <c r="D517" s="95"/>
      <c r="E517" s="95"/>
      <c r="F517" s="93"/>
      <c r="G517" s="93"/>
      <c r="H517" s="93"/>
      <c r="I517" s="13"/>
      <c r="J517" s="93"/>
      <c r="K517" s="13"/>
      <c r="L517" s="93"/>
      <c r="M517" s="13"/>
      <c r="N517" s="93"/>
      <c r="O517" s="13"/>
      <c r="P517" s="93"/>
      <c r="Q517" s="21"/>
      <c r="R517" s="93"/>
      <c r="S517" s="21"/>
      <c r="T517" s="93"/>
      <c r="U517" s="13"/>
      <c r="V517" s="93"/>
      <c r="W517" s="13"/>
      <c r="X517" s="93"/>
      <c r="Y517" s="13"/>
      <c r="Z517" s="93"/>
      <c r="AA517" s="13"/>
      <c r="AB517" s="93"/>
      <c r="AC517" s="13"/>
      <c r="AD517" s="93"/>
      <c r="AE517" s="13"/>
      <c r="AF517" s="93"/>
      <c r="AG517" s="13"/>
      <c r="AH517" s="93"/>
      <c r="AI517" s="13"/>
      <c r="AJ517" s="93"/>
      <c r="AK517" s="13"/>
      <c r="AL517" s="93"/>
      <c r="AM517" s="13"/>
      <c r="AN517" s="93"/>
      <c r="AO517" s="13"/>
      <c r="AP517" s="93"/>
      <c r="AQ517" s="13"/>
      <c r="AR517" s="93"/>
      <c r="AS517" s="20">
        <f>SUM(H517,J517,L517,N517,P517,R517,T517,V517,X517,Z517,AB517,AD517,AF517,AH517,AJ517,AL517,AN517)</f>
        <v>0</v>
      </c>
      <c r="AT517" s="94" t="str">
        <f>IF(C517="","",DATE(YEAR(C517),MONTH(C517),1))</f>
        <v/>
      </c>
      <c r="AU517" s="93" t="str">
        <f>IF(AT517="","",TEXT(AT517,"mmmm yyyy"))</f>
        <v/>
      </c>
      <c r="AV517" s="94" t="str">
        <f>IF(C517="","",C517-WEEKDAY(C517,2)+1)</f>
        <v/>
      </c>
      <c r="AW517" s="94" t="str">
        <f>IF(AV517="","",AV517+6)</f>
        <v/>
      </c>
      <c r="AX517" s="93" t="str">
        <f>IF(AV517="","",TEXT(AV517,"dd/mm/yyyy")&amp;" - "&amp;TEXT(AW517,"dd/mm/yyyy"))</f>
        <v/>
      </c>
      <c r="AY517" s="93" t="str">
        <f>IF(B517="","",COUNTIFS($B$5:B517,B517,$AT$5:AT517,AT517))</f>
        <v/>
      </c>
      <c r="AZ517" s="93" t="str">
        <f>IF(B517="","",COUNTIFS($B$5:B517,B517,$AV$5:AV517,AV517))</f>
        <v/>
      </c>
      <c r="BA517" s="93" t="str">
        <f>IF(B517="","",TEXT(AY517,"00")&amp;"|"&amp;B517&amp;"|"&amp;TEXT(AT517,"yyyymmdd"))</f>
        <v/>
      </c>
      <c r="BB517" s="93" t="str">
        <f>IF(B517="","",TEXT(AZ517,"00")&amp;"|"&amp;B517&amp;"|"&amp;TEXT(AV517,"yyyymmdd"))</f>
        <v/>
      </c>
      <c r="BC517" s="93">
        <f>IF(OR(AQ517="YES",AQ517="Yes",AQ517="Y",AQ517=1),1,0)</f>
        <v>0</v>
      </c>
    </row>
    <row r="518" spans="1:55" ht="15" customHeight="1">
      <c r="A518" s="92"/>
      <c r="B518" s="93"/>
      <c r="C518" s="94"/>
      <c r="D518" s="95"/>
      <c r="E518" s="95"/>
      <c r="F518" s="93"/>
      <c r="G518" s="93"/>
      <c r="H518" s="93"/>
      <c r="I518" s="13"/>
      <c r="J518" s="93"/>
      <c r="K518" s="13"/>
      <c r="L518" s="93"/>
      <c r="M518" s="13"/>
      <c r="N518" s="93"/>
      <c r="O518" s="13"/>
      <c r="P518" s="93"/>
      <c r="Q518" s="21"/>
      <c r="R518" s="93"/>
      <c r="S518" s="21"/>
      <c r="T518" s="93"/>
      <c r="U518" s="13"/>
      <c r="V518" s="93"/>
      <c r="W518" s="13"/>
      <c r="X518" s="93"/>
      <c r="Y518" s="13"/>
      <c r="Z518" s="93"/>
      <c r="AA518" s="13"/>
      <c r="AB518" s="93"/>
      <c r="AC518" s="13"/>
      <c r="AD518" s="93"/>
      <c r="AE518" s="13"/>
      <c r="AF518" s="93"/>
      <c r="AG518" s="13"/>
      <c r="AH518" s="93"/>
      <c r="AI518" s="13"/>
      <c r="AJ518" s="93"/>
      <c r="AK518" s="13"/>
      <c r="AL518" s="93"/>
      <c r="AM518" s="13"/>
      <c r="AN518" s="93"/>
      <c r="AO518" s="13"/>
      <c r="AP518" s="93"/>
      <c r="AQ518" s="13"/>
      <c r="AR518" s="93"/>
      <c r="AS518" s="20">
        <f>SUM(H518,J518,L518,N518,P518,R518,T518,V518,X518,Z518,AB518,AD518,AF518,AH518,AJ518,AL518,AN518)</f>
        <v>0</v>
      </c>
      <c r="AT518" s="94" t="str">
        <f>IF(C518="","",DATE(YEAR(C518),MONTH(C518),1))</f>
        <v/>
      </c>
      <c r="AU518" s="93" t="str">
        <f>IF(AT518="","",TEXT(AT518,"mmmm yyyy"))</f>
        <v/>
      </c>
      <c r="AV518" s="94" t="str">
        <f>IF(C518="","",C518-WEEKDAY(C518,2)+1)</f>
        <v/>
      </c>
      <c r="AW518" s="94" t="str">
        <f>IF(AV518="","",AV518+6)</f>
        <v/>
      </c>
      <c r="AX518" s="93" t="str">
        <f>IF(AV518="","",TEXT(AV518,"dd/mm/yyyy")&amp;" - "&amp;TEXT(AW518,"dd/mm/yyyy"))</f>
        <v/>
      </c>
      <c r="AY518" s="93" t="str">
        <f>IF(B518="","",COUNTIFS($B$5:B518,B518,$AT$5:AT518,AT518))</f>
        <v/>
      </c>
      <c r="AZ518" s="93" t="str">
        <f>IF(B518="","",COUNTIFS($B$5:B518,B518,$AV$5:AV518,AV518))</f>
        <v/>
      </c>
      <c r="BA518" s="93" t="str">
        <f>IF(B518="","",TEXT(AY518,"00")&amp;"|"&amp;B518&amp;"|"&amp;TEXT(AT518,"yyyymmdd"))</f>
        <v/>
      </c>
      <c r="BB518" s="93" t="str">
        <f>IF(B518="","",TEXT(AZ518,"00")&amp;"|"&amp;B518&amp;"|"&amp;TEXT(AV518,"yyyymmdd"))</f>
        <v/>
      </c>
      <c r="BC518" s="93">
        <f>IF(OR(AQ518="YES",AQ518="Yes",AQ518="Y",AQ518=1),1,0)</f>
        <v>0</v>
      </c>
    </row>
    <row r="519" spans="1:55" ht="15" customHeight="1">
      <c r="A519" s="92"/>
      <c r="B519" s="93"/>
      <c r="C519" s="94"/>
      <c r="D519" s="95"/>
      <c r="E519" s="95"/>
      <c r="F519" s="93"/>
      <c r="G519" s="93"/>
      <c r="H519" s="93"/>
      <c r="I519" s="13"/>
      <c r="J519" s="93"/>
      <c r="K519" s="13"/>
      <c r="L519" s="93"/>
      <c r="M519" s="13"/>
      <c r="N519" s="93"/>
      <c r="O519" s="13"/>
      <c r="P519" s="93"/>
      <c r="Q519" s="21"/>
      <c r="R519" s="93"/>
      <c r="S519" s="21"/>
      <c r="T519" s="93"/>
      <c r="U519" s="13"/>
      <c r="V519" s="93"/>
      <c r="W519" s="13"/>
      <c r="X519" s="93"/>
      <c r="Y519" s="13"/>
      <c r="Z519" s="93"/>
      <c r="AA519" s="13"/>
      <c r="AB519" s="93"/>
      <c r="AC519" s="13"/>
      <c r="AD519" s="93"/>
      <c r="AE519" s="13"/>
      <c r="AF519" s="93"/>
      <c r="AG519" s="13"/>
      <c r="AH519" s="93"/>
      <c r="AI519" s="13"/>
      <c r="AJ519" s="93"/>
      <c r="AK519" s="13"/>
      <c r="AL519" s="93"/>
      <c r="AM519" s="13"/>
      <c r="AN519" s="93"/>
      <c r="AO519" s="13"/>
      <c r="AP519" s="93"/>
      <c r="AQ519" s="13"/>
      <c r="AR519" s="93"/>
      <c r="AS519" s="20">
        <f>SUM(H519,J519,L519,N519,P519,R519,T519,V519,X519,Z519,AB519,AD519,AF519,AH519,AJ519,AL519,AN519)</f>
        <v>0</v>
      </c>
      <c r="AT519" s="94" t="str">
        <f>IF(C519="","",DATE(YEAR(C519),MONTH(C519),1))</f>
        <v/>
      </c>
      <c r="AU519" s="93" t="str">
        <f>IF(AT519="","",TEXT(AT519,"mmmm yyyy"))</f>
        <v/>
      </c>
      <c r="AV519" s="94" t="str">
        <f>IF(C519="","",C519-WEEKDAY(C519,2)+1)</f>
        <v/>
      </c>
      <c r="AW519" s="94" t="str">
        <f>IF(AV519="","",AV519+6)</f>
        <v/>
      </c>
      <c r="AX519" s="93" t="str">
        <f>IF(AV519="","",TEXT(AV519,"dd/mm/yyyy")&amp;" - "&amp;TEXT(AW519,"dd/mm/yyyy"))</f>
        <v/>
      </c>
      <c r="AY519" s="93" t="str">
        <f>IF(B519="","",COUNTIFS($B$5:B519,B519,$AT$5:AT519,AT519))</f>
        <v/>
      </c>
      <c r="AZ519" s="93" t="str">
        <f>IF(B519="","",COUNTIFS($B$5:B519,B519,$AV$5:AV519,AV519))</f>
        <v/>
      </c>
      <c r="BA519" s="93" t="str">
        <f>IF(B519="","",TEXT(AY519,"00")&amp;"|"&amp;B519&amp;"|"&amp;TEXT(AT519,"yyyymmdd"))</f>
        <v/>
      </c>
      <c r="BB519" s="93" t="str">
        <f>IF(B519="","",TEXT(AZ519,"00")&amp;"|"&amp;B519&amp;"|"&amp;TEXT(AV519,"yyyymmdd"))</f>
        <v/>
      </c>
      <c r="BC519" s="93">
        <f>IF(OR(AQ519="YES",AQ519="Yes",AQ519="Y",AQ519=1),1,0)</f>
        <v>0</v>
      </c>
    </row>
    <row r="520" spans="1:55" ht="15" customHeight="1">
      <c r="A520" s="92"/>
      <c r="B520" s="93"/>
      <c r="C520" s="94"/>
      <c r="D520" s="95"/>
      <c r="E520" s="95"/>
      <c r="F520" s="93"/>
      <c r="G520" s="93"/>
      <c r="H520" s="93"/>
      <c r="I520" s="13"/>
      <c r="J520" s="93"/>
      <c r="K520" s="13"/>
      <c r="L520" s="93"/>
      <c r="M520" s="13"/>
      <c r="N520" s="93"/>
      <c r="O520" s="13"/>
      <c r="P520" s="93"/>
      <c r="Q520" s="21"/>
      <c r="R520" s="93"/>
      <c r="S520" s="21"/>
      <c r="T520" s="93"/>
      <c r="U520" s="13"/>
      <c r="V520" s="93"/>
      <c r="W520" s="13"/>
      <c r="X520" s="93"/>
      <c r="Y520" s="13"/>
      <c r="Z520" s="93"/>
      <c r="AA520" s="13"/>
      <c r="AB520" s="93"/>
      <c r="AC520" s="13"/>
      <c r="AD520" s="93"/>
      <c r="AE520" s="13"/>
      <c r="AF520" s="93"/>
      <c r="AG520" s="13"/>
      <c r="AH520" s="93"/>
      <c r="AI520" s="13"/>
      <c r="AJ520" s="93"/>
      <c r="AK520" s="13"/>
      <c r="AL520" s="93"/>
      <c r="AM520" s="13"/>
      <c r="AN520" s="93"/>
      <c r="AO520" s="13"/>
      <c r="AP520" s="93"/>
      <c r="AQ520" s="13"/>
      <c r="AR520" s="93"/>
      <c r="AS520" s="20">
        <f>SUM(H520,J520,L520,N520,P520,R520,T520,V520,X520,Z520,AB520,AD520,AF520,AH520,AJ520,AL520,AN520)</f>
        <v>0</v>
      </c>
      <c r="AT520" s="94" t="str">
        <f>IF(C520="","",DATE(YEAR(C520),MONTH(C520),1))</f>
        <v/>
      </c>
      <c r="AU520" s="93" t="str">
        <f>IF(AT520="","",TEXT(AT520,"mmmm yyyy"))</f>
        <v/>
      </c>
      <c r="AV520" s="94" t="str">
        <f>IF(C520="","",C520-WEEKDAY(C520,2)+1)</f>
        <v/>
      </c>
      <c r="AW520" s="94" t="str">
        <f>IF(AV520="","",AV520+6)</f>
        <v/>
      </c>
      <c r="AX520" s="93" t="str">
        <f>IF(AV520="","",TEXT(AV520,"dd/mm/yyyy")&amp;" - "&amp;TEXT(AW520,"dd/mm/yyyy"))</f>
        <v/>
      </c>
      <c r="AY520" s="93" t="str">
        <f>IF(B520="","",COUNTIFS($B$5:B520,B520,$AT$5:AT520,AT520))</f>
        <v/>
      </c>
      <c r="AZ520" s="93" t="str">
        <f>IF(B520="","",COUNTIFS($B$5:B520,B520,$AV$5:AV520,AV520))</f>
        <v/>
      </c>
      <c r="BA520" s="93" t="str">
        <f>IF(B520="","",TEXT(AY520,"00")&amp;"|"&amp;B520&amp;"|"&amp;TEXT(AT520,"yyyymmdd"))</f>
        <v/>
      </c>
      <c r="BB520" s="93" t="str">
        <f>IF(B520="","",TEXT(AZ520,"00")&amp;"|"&amp;B520&amp;"|"&amp;TEXT(AV520,"yyyymmdd"))</f>
        <v/>
      </c>
      <c r="BC520" s="93">
        <f>IF(OR(AQ520="YES",AQ520="Yes",AQ520="Y",AQ520=1),1,0)</f>
        <v>0</v>
      </c>
    </row>
    <row r="521" spans="1:55" ht="15" customHeight="1">
      <c r="A521" s="92"/>
      <c r="B521" s="93"/>
      <c r="C521" s="94"/>
      <c r="D521" s="95"/>
      <c r="E521" s="95"/>
      <c r="F521" s="93"/>
      <c r="G521" s="93"/>
      <c r="H521" s="93"/>
      <c r="I521" s="13"/>
      <c r="J521" s="93"/>
      <c r="K521" s="13"/>
      <c r="L521" s="93"/>
      <c r="M521" s="13"/>
      <c r="N521" s="93"/>
      <c r="O521" s="13"/>
      <c r="P521" s="93"/>
      <c r="Q521" s="21"/>
      <c r="R521" s="93"/>
      <c r="S521" s="21"/>
      <c r="T521" s="93"/>
      <c r="U521" s="13"/>
      <c r="V521" s="93"/>
      <c r="W521" s="13"/>
      <c r="X521" s="93"/>
      <c r="Y521" s="13"/>
      <c r="Z521" s="93"/>
      <c r="AA521" s="13"/>
      <c r="AB521" s="93"/>
      <c r="AC521" s="13"/>
      <c r="AD521" s="93"/>
      <c r="AE521" s="13"/>
      <c r="AF521" s="93"/>
      <c r="AG521" s="13"/>
      <c r="AH521" s="93"/>
      <c r="AI521" s="13"/>
      <c r="AJ521" s="93"/>
      <c r="AK521" s="13"/>
      <c r="AL521" s="93"/>
      <c r="AM521" s="13"/>
      <c r="AN521" s="93"/>
      <c r="AO521" s="13"/>
      <c r="AP521" s="93"/>
      <c r="AQ521" s="13"/>
      <c r="AR521" s="93"/>
      <c r="AS521" s="20">
        <f>SUM(H521,J521,L521,N521,P521,R521,T521,V521,X521,Z521,AB521,AD521,AF521,AH521,AJ521,AL521,AN521)</f>
        <v>0</v>
      </c>
      <c r="AT521" s="94" t="str">
        <f>IF(C521="","",DATE(YEAR(C521),MONTH(C521),1))</f>
        <v/>
      </c>
      <c r="AU521" s="93" t="str">
        <f>IF(AT521="","",TEXT(AT521,"mmmm yyyy"))</f>
        <v/>
      </c>
      <c r="AV521" s="94" t="str">
        <f>IF(C521="","",C521-WEEKDAY(C521,2)+1)</f>
        <v/>
      </c>
      <c r="AW521" s="94" t="str">
        <f>IF(AV521="","",AV521+6)</f>
        <v/>
      </c>
      <c r="AX521" s="93" t="str">
        <f>IF(AV521="","",TEXT(AV521,"dd/mm/yyyy")&amp;" - "&amp;TEXT(AW521,"dd/mm/yyyy"))</f>
        <v/>
      </c>
      <c r="AY521" s="93" t="str">
        <f>IF(B521="","",COUNTIFS($B$5:B521,B521,$AT$5:AT521,AT521))</f>
        <v/>
      </c>
      <c r="AZ521" s="93" t="str">
        <f>IF(B521="","",COUNTIFS($B$5:B521,B521,$AV$5:AV521,AV521))</f>
        <v/>
      </c>
      <c r="BA521" s="93" t="str">
        <f>IF(B521="","",TEXT(AY521,"00")&amp;"|"&amp;B521&amp;"|"&amp;TEXT(AT521,"yyyymmdd"))</f>
        <v/>
      </c>
      <c r="BB521" s="93" t="str">
        <f>IF(B521="","",TEXT(AZ521,"00")&amp;"|"&amp;B521&amp;"|"&amp;TEXT(AV521,"yyyymmdd"))</f>
        <v/>
      </c>
      <c r="BC521" s="93">
        <f>IF(OR(AQ521="YES",AQ521="Yes",AQ521="Y",AQ521=1),1,0)</f>
        <v>0</v>
      </c>
    </row>
    <row r="522" spans="1:55" ht="15" customHeight="1">
      <c r="A522" s="92"/>
      <c r="B522" s="93"/>
      <c r="C522" s="94"/>
      <c r="D522" s="95"/>
      <c r="E522" s="95"/>
      <c r="F522" s="93"/>
      <c r="G522" s="93"/>
      <c r="H522" s="93"/>
      <c r="I522" s="13"/>
      <c r="J522" s="93"/>
      <c r="K522" s="13"/>
      <c r="L522" s="93"/>
      <c r="M522" s="13"/>
      <c r="N522" s="93"/>
      <c r="O522" s="13"/>
      <c r="P522" s="93"/>
      <c r="Q522" s="21"/>
      <c r="R522" s="93"/>
      <c r="S522" s="21"/>
      <c r="T522" s="93"/>
      <c r="U522" s="13"/>
      <c r="V522" s="93"/>
      <c r="W522" s="13"/>
      <c r="X522" s="93"/>
      <c r="Y522" s="13"/>
      <c r="Z522" s="93"/>
      <c r="AA522" s="13"/>
      <c r="AB522" s="93"/>
      <c r="AC522" s="13"/>
      <c r="AD522" s="93"/>
      <c r="AE522" s="13"/>
      <c r="AF522" s="93"/>
      <c r="AG522" s="13"/>
      <c r="AH522" s="93"/>
      <c r="AI522" s="13"/>
      <c r="AJ522" s="93"/>
      <c r="AK522" s="13"/>
      <c r="AL522" s="93"/>
      <c r="AM522" s="13"/>
      <c r="AN522" s="93"/>
      <c r="AO522" s="13"/>
      <c r="AP522" s="93"/>
      <c r="AQ522" s="13"/>
      <c r="AR522" s="93"/>
      <c r="AS522" s="20">
        <f>SUM(H522,J522,L522,N522,P522,R522,T522,V522,X522,Z522,AB522,AD522,AF522,AH522,AJ522,AL522,AN522)</f>
        <v>0</v>
      </c>
      <c r="AT522" s="94" t="str">
        <f>IF(C522="","",DATE(YEAR(C522),MONTH(C522),1))</f>
        <v/>
      </c>
      <c r="AU522" s="93" t="str">
        <f>IF(AT522="","",TEXT(AT522,"mmmm yyyy"))</f>
        <v/>
      </c>
      <c r="AV522" s="94" t="str">
        <f>IF(C522="","",C522-WEEKDAY(C522,2)+1)</f>
        <v/>
      </c>
      <c r="AW522" s="94" t="str">
        <f>IF(AV522="","",AV522+6)</f>
        <v/>
      </c>
      <c r="AX522" s="93" t="str">
        <f>IF(AV522="","",TEXT(AV522,"dd/mm/yyyy")&amp;" - "&amp;TEXT(AW522,"dd/mm/yyyy"))</f>
        <v/>
      </c>
      <c r="AY522" s="93" t="str">
        <f>IF(B522="","",COUNTIFS($B$5:B522,B522,$AT$5:AT522,AT522))</f>
        <v/>
      </c>
      <c r="AZ522" s="93" t="str">
        <f>IF(B522="","",COUNTIFS($B$5:B522,B522,$AV$5:AV522,AV522))</f>
        <v/>
      </c>
      <c r="BA522" s="93" t="str">
        <f>IF(B522="","",TEXT(AY522,"00")&amp;"|"&amp;B522&amp;"|"&amp;TEXT(AT522,"yyyymmdd"))</f>
        <v/>
      </c>
      <c r="BB522" s="93" t="str">
        <f>IF(B522="","",TEXT(AZ522,"00")&amp;"|"&amp;B522&amp;"|"&amp;TEXT(AV522,"yyyymmdd"))</f>
        <v/>
      </c>
      <c r="BC522" s="93">
        <f>IF(OR(AQ522="YES",AQ522="Yes",AQ522="Y",AQ522=1),1,0)</f>
        <v>0</v>
      </c>
    </row>
    <row r="523" spans="1:55" ht="15" customHeight="1">
      <c r="A523" s="92"/>
      <c r="B523" s="93"/>
      <c r="C523" s="94"/>
      <c r="D523" s="95"/>
      <c r="E523" s="95"/>
      <c r="F523" s="93"/>
      <c r="G523" s="93"/>
      <c r="H523" s="93"/>
      <c r="I523" s="13"/>
      <c r="J523" s="93"/>
      <c r="K523" s="13"/>
      <c r="L523" s="93"/>
      <c r="M523" s="13"/>
      <c r="N523" s="93"/>
      <c r="O523" s="13"/>
      <c r="P523" s="93"/>
      <c r="Q523" s="21"/>
      <c r="R523" s="93"/>
      <c r="S523" s="21"/>
      <c r="T523" s="93"/>
      <c r="U523" s="13"/>
      <c r="V523" s="93"/>
      <c r="W523" s="13"/>
      <c r="X523" s="93"/>
      <c r="Y523" s="13"/>
      <c r="Z523" s="93"/>
      <c r="AA523" s="13"/>
      <c r="AB523" s="93"/>
      <c r="AC523" s="13"/>
      <c r="AD523" s="93"/>
      <c r="AE523" s="13"/>
      <c r="AF523" s="93"/>
      <c r="AG523" s="13"/>
      <c r="AH523" s="93"/>
      <c r="AI523" s="13"/>
      <c r="AJ523" s="93"/>
      <c r="AK523" s="13"/>
      <c r="AL523" s="93"/>
      <c r="AM523" s="13"/>
      <c r="AN523" s="93"/>
      <c r="AO523" s="13"/>
      <c r="AP523" s="93"/>
      <c r="AQ523" s="13"/>
      <c r="AR523" s="93"/>
      <c r="AS523" s="20">
        <f>SUM(H523,J523,L523,N523,P523,R523,T523,V523,X523,Z523,AB523,AD523,AF523,AH523,AJ523,AL523,AN523)</f>
        <v>0</v>
      </c>
      <c r="AT523" s="94" t="str">
        <f>IF(C523="","",DATE(YEAR(C523),MONTH(C523),1))</f>
        <v/>
      </c>
      <c r="AU523" s="93" t="str">
        <f>IF(AT523="","",TEXT(AT523,"mmmm yyyy"))</f>
        <v/>
      </c>
      <c r="AV523" s="94" t="str">
        <f>IF(C523="","",C523-WEEKDAY(C523,2)+1)</f>
        <v/>
      </c>
      <c r="AW523" s="94" t="str">
        <f>IF(AV523="","",AV523+6)</f>
        <v/>
      </c>
      <c r="AX523" s="93" t="str">
        <f>IF(AV523="","",TEXT(AV523,"dd/mm/yyyy")&amp;" - "&amp;TEXT(AW523,"dd/mm/yyyy"))</f>
        <v/>
      </c>
      <c r="AY523" s="93" t="str">
        <f>IF(B523="","",COUNTIFS($B$5:B523,B523,$AT$5:AT523,AT523))</f>
        <v/>
      </c>
      <c r="AZ523" s="93" t="str">
        <f>IF(B523="","",COUNTIFS($B$5:B523,B523,$AV$5:AV523,AV523))</f>
        <v/>
      </c>
      <c r="BA523" s="93" t="str">
        <f>IF(B523="","",TEXT(AY523,"00")&amp;"|"&amp;B523&amp;"|"&amp;TEXT(AT523,"yyyymmdd"))</f>
        <v/>
      </c>
      <c r="BB523" s="93" t="str">
        <f>IF(B523="","",TEXT(AZ523,"00")&amp;"|"&amp;B523&amp;"|"&amp;TEXT(AV523,"yyyymmdd"))</f>
        <v/>
      </c>
      <c r="BC523" s="93">
        <f>IF(OR(AQ523="YES",AQ523="Yes",AQ523="Y",AQ523=1),1,0)</f>
        <v>0</v>
      </c>
    </row>
    <row r="524" spans="1:55" ht="15" customHeight="1">
      <c r="A524" s="92"/>
      <c r="B524" s="93"/>
      <c r="C524" s="94"/>
      <c r="D524" s="95"/>
      <c r="E524" s="95"/>
      <c r="F524" s="93"/>
      <c r="G524" s="93"/>
      <c r="H524" s="93"/>
      <c r="I524" s="13"/>
      <c r="J524" s="93"/>
      <c r="K524" s="13"/>
      <c r="L524" s="93"/>
      <c r="M524" s="13"/>
      <c r="N524" s="93"/>
      <c r="O524" s="13"/>
      <c r="P524" s="93"/>
      <c r="Q524" s="21"/>
      <c r="R524" s="93"/>
      <c r="S524" s="21"/>
      <c r="T524" s="93"/>
      <c r="U524" s="13"/>
      <c r="V524" s="93"/>
      <c r="W524" s="13"/>
      <c r="X524" s="93"/>
      <c r="Y524" s="13"/>
      <c r="Z524" s="93"/>
      <c r="AA524" s="13"/>
      <c r="AB524" s="93"/>
      <c r="AC524" s="13"/>
      <c r="AD524" s="93"/>
      <c r="AE524" s="13"/>
      <c r="AF524" s="93"/>
      <c r="AG524" s="13"/>
      <c r="AH524" s="93"/>
      <c r="AI524" s="13"/>
      <c r="AJ524" s="93"/>
      <c r="AK524" s="13"/>
      <c r="AL524" s="93"/>
      <c r="AM524" s="13"/>
      <c r="AN524" s="93"/>
      <c r="AO524" s="13"/>
      <c r="AP524" s="93"/>
      <c r="AQ524" s="13"/>
      <c r="AR524" s="93"/>
      <c r="AS524" s="20">
        <f>SUM(H524,J524,L524,N524,P524,R524,T524,V524,X524,Z524,AB524,AD524,AF524,AH524,AJ524,AL524,AN524)</f>
        <v>0</v>
      </c>
      <c r="AT524" s="94" t="str">
        <f>IF(C524="","",DATE(YEAR(C524),MONTH(C524),1))</f>
        <v/>
      </c>
      <c r="AU524" s="93" t="str">
        <f>IF(AT524="","",TEXT(AT524,"mmmm yyyy"))</f>
        <v/>
      </c>
      <c r="AV524" s="94" t="str">
        <f>IF(C524="","",C524-WEEKDAY(C524,2)+1)</f>
        <v/>
      </c>
      <c r="AW524" s="94" t="str">
        <f>IF(AV524="","",AV524+6)</f>
        <v/>
      </c>
      <c r="AX524" s="93" t="str">
        <f>IF(AV524="","",TEXT(AV524,"dd/mm/yyyy")&amp;" - "&amp;TEXT(AW524,"dd/mm/yyyy"))</f>
        <v/>
      </c>
      <c r="AY524" s="93" t="str">
        <f>IF(B524="","",COUNTIFS($B$5:B524,B524,$AT$5:AT524,AT524))</f>
        <v/>
      </c>
      <c r="AZ524" s="93" t="str">
        <f>IF(B524="","",COUNTIFS($B$5:B524,B524,$AV$5:AV524,AV524))</f>
        <v/>
      </c>
      <c r="BA524" s="93" t="str">
        <f>IF(B524="","",TEXT(AY524,"00")&amp;"|"&amp;B524&amp;"|"&amp;TEXT(AT524,"yyyymmdd"))</f>
        <v/>
      </c>
      <c r="BB524" s="93" t="str">
        <f>IF(B524="","",TEXT(AZ524,"00")&amp;"|"&amp;B524&amp;"|"&amp;TEXT(AV524,"yyyymmdd"))</f>
        <v/>
      </c>
      <c r="BC524" s="93">
        <f>IF(OR(AQ524="YES",AQ524="Yes",AQ524="Y",AQ524=1),1,0)</f>
        <v>0</v>
      </c>
    </row>
    <row r="525" spans="1:55" ht="15" customHeight="1">
      <c r="A525" s="92"/>
      <c r="B525" s="93"/>
      <c r="C525" s="94"/>
      <c r="D525" s="95"/>
      <c r="E525" s="95"/>
      <c r="F525" s="93"/>
      <c r="G525" s="93"/>
      <c r="H525" s="93"/>
      <c r="I525" s="13"/>
      <c r="J525" s="93"/>
      <c r="K525" s="13"/>
      <c r="L525" s="93"/>
      <c r="M525" s="13"/>
      <c r="N525" s="93"/>
      <c r="O525" s="13"/>
      <c r="P525" s="93"/>
      <c r="Q525" s="21"/>
      <c r="R525" s="93"/>
      <c r="S525" s="21"/>
      <c r="T525" s="93"/>
      <c r="U525" s="13"/>
      <c r="V525" s="93"/>
      <c r="W525" s="13"/>
      <c r="X525" s="93"/>
      <c r="Y525" s="13"/>
      <c r="Z525" s="93"/>
      <c r="AA525" s="13"/>
      <c r="AB525" s="93"/>
      <c r="AC525" s="13"/>
      <c r="AD525" s="93"/>
      <c r="AE525" s="13"/>
      <c r="AF525" s="93"/>
      <c r="AG525" s="13"/>
      <c r="AH525" s="93"/>
      <c r="AI525" s="13"/>
      <c r="AJ525" s="93"/>
      <c r="AK525" s="13"/>
      <c r="AL525" s="93"/>
      <c r="AM525" s="13"/>
      <c r="AN525" s="93"/>
      <c r="AO525" s="13"/>
      <c r="AP525" s="93"/>
      <c r="AQ525" s="13"/>
      <c r="AR525" s="93"/>
      <c r="AS525" s="20">
        <f>SUM(H525,J525,L525,N525,P525,R525,T525,V525,X525,Z525,AB525,AD525,AF525,AH525,AJ525,AL525,AN525)</f>
        <v>0</v>
      </c>
      <c r="AT525" s="94" t="str">
        <f>IF(C525="","",DATE(YEAR(C525),MONTH(C525),1))</f>
        <v/>
      </c>
      <c r="AU525" s="93" t="str">
        <f>IF(AT525="","",TEXT(AT525,"mmmm yyyy"))</f>
        <v/>
      </c>
      <c r="AV525" s="94" t="str">
        <f>IF(C525="","",C525-WEEKDAY(C525,2)+1)</f>
        <v/>
      </c>
      <c r="AW525" s="94" t="str">
        <f>IF(AV525="","",AV525+6)</f>
        <v/>
      </c>
      <c r="AX525" s="93" t="str">
        <f>IF(AV525="","",TEXT(AV525,"dd/mm/yyyy")&amp;" - "&amp;TEXT(AW525,"dd/mm/yyyy"))</f>
        <v/>
      </c>
      <c r="AY525" s="93" t="str">
        <f>IF(B525="","",COUNTIFS($B$5:B525,B525,$AT$5:AT525,AT525))</f>
        <v/>
      </c>
      <c r="AZ525" s="93" t="str">
        <f>IF(B525="","",COUNTIFS($B$5:B525,B525,$AV$5:AV525,AV525))</f>
        <v/>
      </c>
      <c r="BA525" s="93" t="str">
        <f>IF(B525="","",TEXT(AY525,"00")&amp;"|"&amp;B525&amp;"|"&amp;TEXT(AT525,"yyyymmdd"))</f>
        <v/>
      </c>
      <c r="BB525" s="93" t="str">
        <f>IF(B525="","",TEXT(AZ525,"00")&amp;"|"&amp;B525&amp;"|"&amp;TEXT(AV525,"yyyymmdd"))</f>
        <v/>
      </c>
      <c r="BC525" s="93">
        <f>IF(OR(AQ525="YES",AQ525="Yes",AQ525="Y",AQ525=1),1,0)</f>
        <v>0</v>
      </c>
    </row>
    <row r="526" spans="1:55" ht="15" customHeight="1">
      <c r="A526" s="92"/>
      <c r="B526" s="93"/>
      <c r="C526" s="94"/>
      <c r="D526" s="95"/>
      <c r="E526" s="95"/>
      <c r="F526" s="93"/>
      <c r="G526" s="93"/>
      <c r="H526" s="93"/>
      <c r="I526" s="13"/>
      <c r="J526" s="93"/>
      <c r="K526" s="13"/>
      <c r="L526" s="93"/>
      <c r="M526" s="13"/>
      <c r="N526" s="93"/>
      <c r="O526" s="13"/>
      <c r="P526" s="93"/>
      <c r="Q526" s="21"/>
      <c r="R526" s="93"/>
      <c r="S526" s="21"/>
      <c r="T526" s="93"/>
      <c r="U526" s="13"/>
      <c r="V526" s="93"/>
      <c r="W526" s="13"/>
      <c r="X526" s="93"/>
      <c r="Y526" s="13"/>
      <c r="Z526" s="93"/>
      <c r="AA526" s="13"/>
      <c r="AB526" s="93"/>
      <c r="AC526" s="13"/>
      <c r="AD526" s="93"/>
      <c r="AE526" s="13"/>
      <c r="AF526" s="93"/>
      <c r="AG526" s="13"/>
      <c r="AH526" s="93"/>
      <c r="AI526" s="13"/>
      <c r="AJ526" s="93"/>
      <c r="AK526" s="13"/>
      <c r="AL526" s="93"/>
      <c r="AM526" s="13"/>
      <c r="AN526" s="93"/>
      <c r="AO526" s="13"/>
      <c r="AP526" s="93"/>
      <c r="AQ526" s="13"/>
      <c r="AR526" s="93"/>
      <c r="AS526" s="20">
        <f>SUM(H526,J526,L526,N526,P526,R526,T526,V526,X526,Z526,AB526,AD526,AF526,AH526,AJ526,AL526,AN526)</f>
        <v>0</v>
      </c>
      <c r="AT526" s="94" t="str">
        <f>IF(C526="","",DATE(YEAR(C526),MONTH(C526),1))</f>
        <v/>
      </c>
      <c r="AU526" s="93" t="str">
        <f>IF(AT526="","",TEXT(AT526,"mmmm yyyy"))</f>
        <v/>
      </c>
      <c r="AV526" s="94" t="str">
        <f>IF(C526="","",C526-WEEKDAY(C526,2)+1)</f>
        <v/>
      </c>
      <c r="AW526" s="94" t="str">
        <f>IF(AV526="","",AV526+6)</f>
        <v/>
      </c>
      <c r="AX526" s="93" t="str">
        <f>IF(AV526="","",TEXT(AV526,"dd/mm/yyyy")&amp;" - "&amp;TEXT(AW526,"dd/mm/yyyy"))</f>
        <v/>
      </c>
      <c r="AY526" s="93" t="str">
        <f>IF(B526="","",COUNTIFS($B$5:B526,B526,$AT$5:AT526,AT526))</f>
        <v/>
      </c>
      <c r="AZ526" s="93" t="str">
        <f>IF(B526="","",COUNTIFS($B$5:B526,B526,$AV$5:AV526,AV526))</f>
        <v/>
      </c>
      <c r="BA526" s="93" t="str">
        <f>IF(B526="","",TEXT(AY526,"00")&amp;"|"&amp;B526&amp;"|"&amp;TEXT(AT526,"yyyymmdd"))</f>
        <v/>
      </c>
      <c r="BB526" s="93" t="str">
        <f>IF(B526="","",TEXT(AZ526,"00")&amp;"|"&amp;B526&amp;"|"&amp;TEXT(AV526,"yyyymmdd"))</f>
        <v/>
      </c>
      <c r="BC526" s="93">
        <f>IF(OR(AQ526="YES",AQ526="Yes",AQ526="Y",AQ526=1),1,0)</f>
        <v>0</v>
      </c>
    </row>
    <row r="527" spans="1:55" ht="15" customHeight="1">
      <c r="A527" s="92"/>
      <c r="B527" s="93"/>
      <c r="C527" s="94"/>
      <c r="D527" s="95"/>
      <c r="E527" s="95"/>
      <c r="F527" s="93"/>
      <c r="G527" s="93"/>
      <c r="H527" s="93"/>
      <c r="I527" s="13"/>
      <c r="J527" s="93"/>
      <c r="K527" s="13"/>
      <c r="L527" s="93"/>
      <c r="M527" s="13"/>
      <c r="N527" s="93"/>
      <c r="O527" s="13"/>
      <c r="P527" s="93"/>
      <c r="Q527" s="21"/>
      <c r="R527" s="93"/>
      <c r="S527" s="21"/>
      <c r="T527" s="93"/>
      <c r="U527" s="13"/>
      <c r="V527" s="93"/>
      <c r="W527" s="13"/>
      <c r="X527" s="93"/>
      <c r="Y527" s="13"/>
      <c r="Z527" s="93"/>
      <c r="AA527" s="13"/>
      <c r="AB527" s="93"/>
      <c r="AC527" s="13"/>
      <c r="AD527" s="93"/>
      <c r="AE527" s="13"/>
      <c r="AF527" s="93"/>
      <c r="AG527" s="13"/>
      <c r="AH527" s="93"/>
      <c r="AI527" s="13"/>
      <c r="AJ527" s="93"/>
      <c r="AK527" s="13"/>
      <c r="AL527" s="93"/>
      <c r="AM527" s="13"/>
      <c r="AN527" s="93"/>
      <c r="AO527" s="13"/>
      <c r="AP527" s="93"/>
      <c r="AQ527" s="13"/>
      <c r="AR527" s="93"/>
      <c r="AS527" s="20">
        <f>SUM(H527,J527,L527,N527,P527,R527,T527,V527,X527,Z527,AB527,AD527,AF527,AH527,AJ527,AL527,AN527)</f>
        <v>0</v>
      </c>
      <c r="AT527" s="94" t="str">
        <f>IF(C527="","",DATE(YEAR(C527),MONTH(C527),1))</f>
        <v/>
      </c>
      <c r="AU527" s="93" t="str">
        <f>IF(AT527="","",TEXT(AT527,"mmmm yyyy"))</f>
        <v/>
      </c>
      <c r="AV527" s="94" t="str">
        <f>IF(C527="","",C527-WEEKDAY(C527,2)+1)</f>
        <v/>
      </c>
      <c r="AW527" s="94" t="str">
        <f>IF(AV527="","",AV527+6)</f>
        <v/>
      </c>
      <c r="AX527" s="93" t="str">
        <f>IF(AV527="","",TEXT(AV527,"dd/mm/yyyy")&amp;" - "&amp;TEXT(AW527,"dd/mm/yyyy"))</f>
        <v/>
      </c>
      <c r="AY527" s="93" t="str">
        <f>IF(B527="","",COUNTIFS($B$5:B527,B527,$AT$5:AT527,AT527))</f>
        <v/>
      </c>
      <c r="AZ527" s="93" t="str">
        <f>IF(B527="","",COUNTIFS($B$5:B527,B527,$AV$5:AV527,AV527))</f>
        <v/>
      </c>
      <c r="BA527" s="93" t="str">
        <f>IF(B527="","",TEXT(AY527,"00")&amp;"|"&amp;B527&amp;"|"&amp;TEXT(AT527,"yyyymmdd"))</f>
        <v/>
      </c>
      <c r="BB527" s="93" t="str">
        <f>IF(B527="","",TEXT(AZ527,"00")&amp;"|"&amp;B527&amp;"|"&amp;TEXT(AV527,"yyyymmdd"))</f>
        <v/>
      </c>
      <c r="BC527" s="93">
        <f>IF(OR(AQ527="YES",AQ527="Yes",AQ527="Y",AQ527=1),1,0)</f>
        <v>0</v>
      </c>
    </row>
    <row r="528" spans="1:55" ht="15" customHeight="1">
      <c r="A528" s="92"/>
      <c r="B528" s="93"/>
      <c r="C528" s="94"/>
      <c r="D528" s="95"/>
      <c r="E528" s="95"/>
      <c r="F528" s="93"/>
      <c r="G528" s="93"/>
      <c r="H528" s="93"/>
      <c r="I528" s="13"/>
      <c r="J528" s="93"/>
      <c r="K528" s="13"/>
      <c r="L528" s="93"/>
      <c r="M528" s="13"/>
      <c r="N528" s="93"/>
      <c r="O528" s="13"/>
      <c r="P528" s="93"/>
      <c r="Q528" s="21"/>
      <c r="R528" s="93"/>
      <c r="S528" s="21"/>
      <c r="T528" s="93"/>
      <c r="U528" s="13"/>
      <c r="V528" s="93"/>
      <c r="W528" s="13"/>
      <c r="X528" s="93"/>
      <c r="Y528" s="13"/>
      <c r="Z528" s="93"/>
      <c r="AA528" s="13"/>
      <c r="AB528" s="93"/>
      <c r="AC528" s="13"/>
      <c r="AD528" s="93"/>
      <c r="AE528" s="13"/>
      <c r="AF528" s="93"/>
      <c r="AG528" s="13"/>
      <c r="AH528" s="93"/>
      <c r="AI528" s="13"/>
      <c r="AJ528" s="93"/>
      <c r="AK528" s="13"/>
      <c r="AL528" s="93"/>
      <c r="AM528" s="13"/>
      <c r="AN528" s="93"/>
      <c r="AO528" s="13"/>
      <c r="AP528" s="93"/>
      <c r="AQ528" s="13"/>
      <c r="AR528" s="93"/>
      <c r="AS528" s="20">
        <f>SUM(H528,J528,L528,N528,P528,R528,T528,V528,X528,Z528,AB528,AD528,AF528,AH528,AJ528,AL528,AN528)</f>
        <v>0</v>
      </c>
      <c r="AT528" s="94" t="str">
        <f>IF(C528="","",DATE(YEAR(C528),MONTH(C528),1))</f>
        <v/>
      </c>
      <c r="AU528" s="93" t="str">
        <f>IF(AT528="","",TEXT(AT528,"mmmm yyyy"))</f>
        <v/>
      </c>
      <c r="AV528" s="94" t="str">
        <f>IF(C528="","",C528-WEEKDAY(C528,2)+1)</f>
        <v/>
      </c>
      <c r="AW528" s="94" t="str">
        <f>IF(AV528="","",AV528+6)</f>
        <v/>
      </c>
      <c r="AX528" s="93" t="str">
        <f>IF(AV528="","",TEXT(AV528,"dd/mm/yyyy")&amp;" - "&amp;TEXT(AW528,"dd/mm/yyyy"))</f>
        <v/>
      </c>
      <c r="AY528" s="93" t="str">
        <f>IF(B528="","",COUNTIFS($B$5:B528,B528,$AT$5:AT528,AT528))</f>
        <v/>
      </c>
      <c r="AZ528" s="93" t="str">
        <f>IF(B528="","",COUNTIFS($B$5:B528,B528,$AV$5:AV528,AV528))</f>
        <v/>
      </c>
      <c r="BA528" s="93" t="str">
        <f>IF(B528="","",TEXT(AY528,"00")&amp;"|"&amp;B528&amp;"|"&amp;TEXT(AT528,"yyyymmdd"))</f>
        <v/>
      </c>
      <c r="BB528" s="93" t="str">
        <f>IF(B528="","",TEXT(AZ528,"00")&amp;"|"&amp;B528&amp;"|"&amp;TEXT(AV528,"yyyymmdd"))</f>
        <v/>
      </c>
      <c r="BC528" s="93">
        <f>IF(OR(AQ528="YES",AQ528="Yes",AQ528="Y",AQ528=1),1,0)</f>
        <v>0</v>
      </c>
    </row>
    <row r="529" spans="1:55" ht="15" customHeight="1">
      <c r="A529" s="92"/>
      <c r="B529" s="93"/>
      <c r="C529" s="94"/>
      <c r="D529" s="95"/>
      <c r="E529" s="95"/>
      <c r="F529" s="93"/>
      <c r="G529" s="93"/>
      <c r="H529" s="93"/>
      <c r="I529" s="13"/>
      <c r="J529" s="93"/>
      <c r="K529" s="13"/>
      <c r="L529" s="93"/>
      <c r="M529" s="13"/>
      <c r="N529" s="93"/>
      <c r="O529" s="13"/>
      <c r="P529" s="93"/>
      <c r="Q529" s="21"/>
      <c r="R529" s="93"/>
      <c r="S529" s="21"/>
      <c r="T529" s="93"/>
      <c r="U529" s="13"/>
      <c r="V529" s="93"/>
      <c r="W529" s="13"/>
      <c r="X529" s="93"/>
      <c r="Y529" s="13"/>
      <c r="Z529" s="93"/>
      <c r="AA529" s="13"/>
      <c r="AB529" s="93"/>
      <c r="AC529" s="13"/>
      <c r="AD529" s="93"/>
      <c r="AE529" s="13"/>
      <c r="AF529" s="93"/>
      <c r="AG529" s="13"/>
      <c r="AH529" s="93"/>
      <c r="AI529" s="13"/>
      <c r="AJ529" s="93"/>
      <c r="AK529" s="13"/>
      <c r="AL529" s="93"/>
      <c r="AM529" s="13"/>
      <c r="AN529" s="93"/>
      <c r="AO529" s="13"/>
      <c r="AP529" s="93"/>
      <c r="AQ529" s="13"/>
      <c r="AR529" s="93"/>
      <c r="AS529" s="20">
        <f>SUM(H529,J529,L529,N529,P529,R529,T529,V529,X529,Z529,AB529,AD529,AF529,AH529,AJ529,AL529,AN529)</f>
        <v>0</v>
      </c>
      <c r="AT529" s="94" t="str">
        <f>IF(C529="","",DATE(YEAR(C529),MONTH(C529),1))</f>
        <v/>
      </c>
      <c r="AU529" s="93" t="str">
        <f>IF(AT529="","",TEXT(AT529,"mmmm yyyy"))</f>
        <v/>
      </c>
      <c r="AV529" s="94" t="str">
        <f>IF(C529="","",C529-WEEKDAY(C529,2)+1)</f>
        <v/>
      </c>
      <c r="AW529" s="94" t="str">
        <f>IF(AV529="","",AV529+6)</f>
        <v/>
      </c>
      <c r="AX529" s="93" t="str">
        <f>IF(AV529="","",TEXT(AV529,"dd/mm/yyyy")&amp;" - "&amp;TEXT(AW529,"dd/mm/yyyy"))</f>
        <v/>
      </c>
      <c r="AY529" s="93" t="str">
        <f>IF(B529="","",COUNTIFS($B$5:B529,B529,$AT$5:AT529,AT529))</f>
        <v/>
      </c>
      <c r="AZ529" s="93" t="str">
        <f>IF(B529="","",COUNTIFS($B$5:B529,B529,$AV$5:AV529,AV529))</f>
        <v/>
      </c>
      <c r="BA529" s="93" t="str">
        <f>IF(B529="","",TEXT(AY529,"00")&amp;"|"&amp;B529&amp;"|"&amp;TEXT(AT529,"yyyymmdd"))</f>
        <v/>
      </c>
      <c r="BB529" s="93" t="str">
        <f>IF(B529="","",TEXT(AZ529,"00")&amp;"|"&amp;B529&amp;"|"&amp;TEXT(AV529,"yyyymmdd"))</f>
        <v/>
      </c>
      <c r="BC529" s="93">
        <f>IF(OR(AQ529="YES",AQ529="Yes",AQ529="Y",AQ529=1),1,0)</f>
        <v>0</v>
      </c>
    </row>
    <row r="530" spans="1:55" ht="15" customHeight="1">
      <c r="A530" s="92"/>
      <c r="B530" s="93"/>
      <c r="C530" s="94"/>
      <c r="D530" s="95"/>
      <c r="E530" s="95"/>
      <c r="F530" s="93"/>
      <c r="G530" s="93"/>
      <c r="H530" s="93"/>
      <c r="I530" s="13"/>
      <c r="J530" s="93"/>
      <c r="K530" s="13"/>
      <c r="L530" s="93"/>
      <c r="M530" s="13"/>
      <c r="N530" s="93"/>
      <c r="O530" s="13"/>
      <c r="P530" s="93"/>
      <c r="Q530" s="21"/>
      <c r="R530" s="93"/>
      <c r="S530" s="21"/>
      <c r="T530" s="93"/>
      <c r="U530" s="13"/>
      <c r="V530" s="93"/>
      <c r="W530" s="13"/>
      <c r="X530" s="93"/>
      <c r="Y530" s="13"/>
      <c r="Z530" s="93"/>
      <c r="AA530" s="13"/>
      <c r="AB530" s="93"/>
      <c r="AC530" s="13"/>
      <c r="AD530" s="93"/>
      <c r="AE530" s="13"/>
      <c r="AF530" s="93"/>
      <c r="AG530" s="13"/>
      <c r="AH530" s="93"/>
      <c r="AI530" s="13"/>
      <c r="AJ530" s="93"/>
      <c r="AK530" s="13"/>
      <c r="AL530" s="93"/>
      <c r="AM530" s="13"/>
      <c r="AN530" s="93"/>
      <c r="AO530" s="13"/>
      <c r="AP530" s="93"/>
      <c r="AQ530" s="13"/>
      <c r="AR530" s="93"/>
      <c r="AS530" s="20">
        <f>SUM(H530,J530,L530,N530,P530,R530,T530,V530,X530,Z530,AB530,AD530,AF530,AH530,AJ530,AL530,AN530)</f>
        <v>0</v>
      </c>
      <c r="AT530" s="94" t="str">
        <f>IF(C530="","",DATE(YEAR(C530),MONTH(C530),1))</f>
        <v/>
      </c>
      <c r="AU530" s="93" t="str">
        <f>IF(AT530="","",TEXT(AT530,"mmmm yyyy"))</f>
        <v/>
      </c>
      <c r="AV530" s="94" t="str">
        <f>IF(C530="","",C530-WEEKDAY(C530,2)+1)</f>
        <v/>
      </c>
      <c r="AW530" s="94" t="str">
        <f>IF(AV530="","",AV530+6)</f>
        <v/>
      </c>
      <c r="AX530" s="93" t="str">
        <f>IF(AV530="","",TEXT(AV530,"dd/mm/yyyy")&amp;" - "&amp;TEXT(AW530,"dd/mm/yyyy"))</f>
        <v/>
      </c>
      <c r="AY530" s="93" t="str">
        <f>IF(B530="","",COUNTIFS($B$5:B530,B530,$AT$5:AT530,AT530))</f>
        <v/>
      </c>
      <c r="AZ530" s="93" t="str">
        <f>IF(B530="","",COUNTIFS($B$5:B530,B530,$AV$5:AV530,AV530))</f>
        <v/>
      </c>
      <c r="BA530" s="93" t="str">
        <f>IF(B530="","",TEXT(AY530,"00")&amp;"|"&amp;B530&amp;"|"&amp;TEXT(AT530,"yyyymmdd"))</f>
        <v/>
      </c>
      <c r="BB530" s="93" t="str">
        <f>IF(B530="","",TEXT(AZ530,"00")&amp;"|"&amp;B530&amp;"|"&amp;TEXT(AV530,"yyyymmdd"))</f>
        <v/>
      </c>
      <c r="BC530" s="93">
        <f>IF(OR(AQ530="YES",AQ530="Yes",AQ530="Y",AQ530=1),1,0)</f>
        <v>0</v>
      </c>
    </row>
    <row r="531" spans="1:55" ht="15" customHeight="1">
      <c r="A531" s="92"/>
      <c r="B531" s="93"/>
      <c r="C531" s="94"/>
      <c r="D531" s="95"/>
      <c r="E531" s="95"/>
      <c r="F531" s="93"/>
      <c r="G531" s="93"/>
      <c r="H531" s="93"/>
      <c r="I531" s="13"/>
      <c r="J531" s="93"/>
      <c r="K531" s="13"/>
      <c r="L531" s="93"/>
      <c r="M531" s="13"/>
      <c r="N531" s="93"/>
      <c r="O531" s="13"/>
      <c r="P531" s="93"/>
      <c r="Q531" s="21"/>
      <c r="R531" s="93"/>
      <c r="S531" s="21"/>
      <c r="T531" s="93"/>
      <c r="U531" s="13"/>
      <c r="V531" s="93"/>
      <c r="W531" s="13"/>
      <c r="X531" s="93"/>
      <c r="Y531" s="13"/>
      <c r="Z531" s="93"/>
      <c r="AA531" s="13"/>
      <c r="AB531" s="93"/>
      <c r="AC531" s="13"/>
      <c r="AD531" s="93"/>
      <c r="AE531" s="13"/>
      <c r="AF531" s="93"/>
      <c r="AG531" s="13"/>
      <c r="AH531" s="93"/>
      <c r="AI531" s="13"/>
      <c r="AJ531" s="93"/>
      <c r="AK531" s="13"/>
      <c r="AL531" s="93"/>
      <c r="AM531" s="13"/>
      <c r="AN531" s="93"/>
      <c r="AO531" s="13"/>
      <c r="AP531" s="93"/>
      <c r="AQ531" s="13"/>
      <c r="AR531" s="93"/>
      <c r="AS531" s="20">
        <f>SUM(H531,J531,L531,N531,P531,R531,T531,V531,X531,Z531,AB531,AD531,AF531,AH531,AJ531,AL531,AN531)</f>
        <v>0</v>
      </c>
      <c r="AT531" s="94" t="str">
        <f>IF(C531="","",DATE(YEAR(C531),MONTH(C531),1))</f>
        <v/>
      </c>
      <c r="AU531" s="93" t="str">
        <f>IF(AT531="","",TEXT(AT531,"mmmm yyyy"))</f>
        <v/>
      </c>
      <c r="AV531" s="94" t="str">
        <f>IF(C531="","",C531-WEEKDAY(C531,2)+1)</f>
        <v/>
      </c>
      <c r="AW531" s="94" t="str">
        <f>IF(AV531="","",AV531+6)</f>
        <v/>
      </c>
      <c r="AX531" s="93" t="str">
        <f>IF(AV531="","",TEXT(AV531,"dd/mm/yyyy")&amp;" - "&amp;TEXT(AW531,"dd/mm/yyyy"))</f>
        <v/>
      </c>
      <c r="AY531" s="93" t="str">
        <f>IF(B531="","",COUNTIFS($B$5:B531,B531,$AT$5:AT531,AT531))</f>
        <v/>
      </c>
      <c r="AZ531" s="93" t="str">
        <f>IF(B531="","",COUNTIFS($B$5:B531,B531,$AV$5:AV531,AV531))</f>
        <v/>
      </c>
      <c r="BA531" s="93" t="str">
        <f>IF(B531="","",TEXT(AY531,"00")&amp;"|"&amp;B531&amp;"|"&amp;TEXT(AT531,"yyyymmdd"))</f>
        <v/>
      </c>
      <c r="BB531" s="93" t="str">
        <f>IF(B531="","",TEXT(AZ531,"00")&amp;"|"&amp;B531&amp;"|"&amp;TEXT(AV531,"yyyymmdd"))</f>
        <v/>
      </c>
      <c r="BC531" s="93">
        <f>IF(OR(AQ531="YES",AQ531="Yes",AQ531="Y",AQ531=1),1,0)</f>
        <v>0</v>
      </c>
    </row>
    <row r="532" spans="1:55" ht="15" customHeight="1">
      <c r="A532" s="92"/>
      <c r="B532" s="93"/>
      <c r="C532" s="94"/>
      <c r="D532" s="95"/>
      <c r="E532" s="95"/>
      <c r="F532" s="93"/>
      <c r="G532" s="93"/>
      <c r="H532" s="93"/>
      <c r="I532" s="13"/>
      <c r="J532" s="93"/>
      <c r="K532" s="13"/>
      <c r="L532" s="93"/>
      <c r="M532" s="13"/>
      <c r="N532" s="93"/>
      <c r="O532" s="13"/>
      <c r="P532" s="93"/>
      <c r="Q532" s="21"/>
      <c r="R532" s="93"/>
      <c r="S532" s="21"/>
      <c r="T532" s="93"/>
      <c r="U532" s="13"/>
      <c r="V532" s="93"/>
      <c r="W532" s="13"/>
      <c r="X532" s="93"/>
      <c r="Y532" s="13"/>
      <c r="Z532" s="93"/>
      <c r="AA532" s="13"/>
      <c r="AB532" s="93"/>
      <c r="AC532" s="13"/>
      <c r="AD532" s="93"/>
      <c r="AE532" s="13"/>
      <c r="AF532" s="93"/>
      <c r="AG532" s="13"/>
      <c r="AH532" s="93"/>
      <c r="AI532" s="13"/>
      <c r="AJ532" s="93"/>
      <c r="AK532" s="13"/>
      <c r="AL532" s="93"/>
      <c r="AM532" s="13"/>
      <c r="AN532" s="93"/>
      <c r="AO532" s="13"/>
      <c r="AP532" s="93"/>
      <c r="AQ532" s="13"/>
      <c r="AR532" s="93"/>
      <c r="AS532" s="20">
        <f>SUM(H532,J532,L532,N532,P532,R532,T532,V532,X532,Z532,AB532,AD532,AF532,AH532,AJ532,AL532,AN532)</f>
        <v>0</v>
      </c>
      <c r="AT532" s="94" t="str">
        <f>IF(C532="","",DATE(YEAR(C532),MONTH(C532),1))</f>
        <v/>
      </c>
      <c r="AU532" s="93" t="str">
        <f>IF(AT532="","",TEXT(AT532,"mmmm yyyy"))</f>
        <v/>
      </c>
      <c r="AV532" s="94" t="str">
        <f>IF(C532="","",C532-WEEKDAY(C532,2)+1)</f>
        <v/>
      </c>
      <c r="AW532" s="94" t="str">
        <f>IF(AV532="","",AV532+6)</f>
        <v/>
      </c>
      <c r="AX532" s="93" t="str">
        <f>IF(AV532="","",TEXT(AV532,"dd/mm/yyyy")&amp;" - "&amp;TEXT(AW532,"dd/mm/yyyy"))</f>
        <v/>
      </c>
      <c r="AY532" s="93" t="str">
        <f>IF(B532="","",COUNTIFS($B$5:B532,B532,$AT$5:AT532,AT532))</f>
        <v/>
      </c>
      <c r="AZ532" s="93" t="str">
        <f>IF(B532="","",COUNTIFS($B$5:B532,B532,$AV$5:AV532,AV532))</f>
        <v/>
      </c>
      <c r="BA532" s="93" t="str">
        <f>IF(B532="","",TEXT(AY532,"00")&amp;"|"&amp;B532&amp;"|"&amp;TEXT(AT532,"yyyymmdd"))</f>
        <v/>
      </c>
      <c r="BB532" s="93" t="str">
        <f>IF(B532="","",TEXT(AZ532,"00")&amp;"|"&amp;B532&amp;"|"&amp;TEXT(AV532,"yyyymmdd"))</f>
        <v/>
      </c>
      <c r="BC532" s="93">
        <f>IF(OR(AQ532="YES",AQ532="Yes",AQ532="Y",AQ532=1),1,0)</f>
        <v>0</v>
      </c>
    </row>
    <row r="533" spans="1:55" ht="15" customHeight="1">
      <c r="A533" s="92"/>
      <c r="B533" s="93"/>
      <c r="C533" s="94"/>
      <c r="D533" s="95"/>
      <c r="E533" s="95"/>
      <c r="F533" s="93"/>
      <c r="G533" s="93"/>
      <c r="H533" s="93"/>
      <c r="I533" s="13"/>
      <c r="J533" s="93"/>
      <c r="K533" s="13"/>
      <c r="L533" s="93"/>
      <c r="M533" s="13"/>
      <c r="N533" s="93"/>
      <c r="O533" s="13"/>
      <c r="P533" s="93"/>
      <c r="Q533" s="21"/>
      <c r="R533" s="93"/>
      <c r="S533" s="21"/>
      <c r="T533" s="93"/>
      <c r="U533" s="13"/>
      <c r="V533" s="93"/>
      <c r="W533" s="13"/>
      <c r="X533" s="93"/>
      <c r="Y533" s="13"/>
      <c r="Z533" s="93"/>
      <c r="AA533" s="13"/>
      <c r="AB533" s="93"/>
      <c r="AC533" s="13"/>
      <c r="AD533" s="93"/>
      <c r="AE533" s="13"/>
      <c r="AF533" s="93"/>
      <c r="AG533" s="13"/>
      <c r="AH533" s="93"/>
      <c r="AI533" s="13"/>
      <c r="AJ533" s="93"/>
      <c r="AK533" s="13"/>
      <c r="AL533" s="93"/>
      <c r="AM533" s="13"/>
      <c r="AN533" s="93"/>
      <c r="AO533" s="13"/>
      <c r="AP533" s="93"/>
      <c r="AQ533" s="13"/>
      <c r="AR533" s="93"/>
      <c r="AS533" s="20">
        <f>SUM(H533,J533,L533,N533,P533,R533,T533,V533,X533,Z533,AB533,AD533,AF533,AH533,AJ533,AL533,AN533)</f>
        <v>0</v>
      </c>
      <c r="AT533" s="94" t="str">
        <f>IF(C533="","",DATE(YEAR(C533),MONTH(C533),1))</f>
        <v/>
      </c>
      <c r="AU533" s="93" t="str">
        <f>IF(AT533="","",TEXT(AT533,"mmmm yyyy"))</f>
        <v/>
      </c>
      <c r="AV533" s="94" t="str">
        <f>IF(C533="","",C533-WEEKDAY(C533,2)+1)</f>
        <v/>
      </c>
      <c r="AW533" s="94" t="str">
        <f>IF(AV533="","",AV533+6)</f>
        <v/>
      </c>
      <c r="AX533" s="93" t="str">
        <f>IF(AV533="","",TEXT(AV533,"dd/mm/yyyy")&amp;" - "&amp;TEXT(AW533,"dd/mm/yyyy"))</f>
        <v/>
      </c>
      <c r="AY533" s="93" t="str">
        <f>IF(B533="","",COUNTIFS($B$5:B533,B533,$AT$5:AT533,AT533))</f>
        <v/>
      </c>
      <c r="AZ533" s="93" t="str">
        <f>IF(B533="","",COUNTIFS($B$5:B533,B533,$AV$5:AV533,AV533))</f>
        <v/>
      </c>
      <c r="BA533" s="93" t="str">
        <f>IF(B533="","",TEXT(AY533,"00")&amp;"|"&amp;B533&amp;"|"&amp;TEXT(AT533,"yyyymmdd"))</f>
        <v/>
      </c>
      <c r="BB533" s="93" t="str">
        <f>IF(B533="","",TEXT(AZ533,"00")&amp;"|"&amp;B533&amp;"|"&amp;TEXT(AV533,"yyyymmdd"))</f>
        <v/>
      </c>
      <c r="BC533" s="93">
        <f>IF(OR(AQ533="YES",AQ533="Yes",AQ533="Y",AQ533=1),1,0)</f>
        <v>0</v>
      </c>
    </row>
    <row r="534" spans="1:55" ht="15" customHeight="1">
      <c r="A534" s="92"/>
      <c r="B534" s="93"/>
      <c r="C534" s="94"/>
      <c r="D534" s="95"/>
      <c r="E534" s="95"/>
      <c r="F534" s="93"/>
      <c r="G534" s="93"/>
      <c r="H534" s="93"/>
      <c r="I534" s="13"/>
      <c r="J534" s="93"/>
      <c r="K534" s="13"/>
      <c r="L534" s="93"/>
      <c r="M534" s="13"/>
      <c r="N534" s="93"/>
      <c r="O534" s="13"/>
      <c r="P534" s="93"/>
      <c r="Q534" s="21"/>
      <c r="R534" s="93"/>
      <c r="S534" s="21"/>
      <c r="T534" s="93"/>
      <c r="U534" s="13"/>
      <c r="V534" s="93"/>
      <c r="W534" s="13"/>
      <c r="X534" s="93"/>
      <c r="Y534" s="13"/>
      <c r="Z534" s="93"/>
      <c r="AA534" s="13"/>
      <c r="AB534" s="93"/>
      <c r="AC534" s="13"/>
      <c r="AD534" s="93"/>
      <c r="AE534" s="13"/>
      <c r="AF534" s="93"/>
      <c r="AG534" s="13"/>
      <c r="AH534" s="93"/>
      <c r="AI534" s="13"/>
      <c r="AJ534" s="93"/>
      <c r="AK534" s="13"/>
      <c r="AL534" s="93"/>
      <c r="AM534" s="13"/>
      <c r="AN534" s="93"/>
      <c r="AO534" s="13"/>
      <c r="AP534" s="93"/>
      <c r="AQ534" s="13"/>
      <c r="AR534" s="93"/>
      <c r="AS534" s="20">
        <f>SUM(H534,J534,L534,N534,P534,R534,T534,V534,X534,Z534,AB534,AD534,AF534,AH534,AJ534,AL534,AN534)</f>
        <v>0</v>
      </c>
      <c r="AT534" s="94" t="str">
        <f>IF(C534="","",DATE(YEAR(C534),MONTH(C534),1))</f>
        <v/>
      </c>
      <c r="AU534" s="93" t="str">
        <f>IF(AT534="","",TEXT(AT534,"mmmm yyyy"))</f>
        <v/>
      </c>
      <c r="AV534" s="94" t="str">
        <f>IF(C534="","",C534-WEEKDAY(C534,2)+1)</f>
        <v/>
      </c>
      <c r="AW534" s="94" t="str">
        <f>IF(AV534="","",AV534+6)</f>
        <v/>
      </c>
      <c r="AX534" s="93" t="str">
        <f>IF(AV534="","",TEXT(AV534,"dd/mm/yyyy")&amp;" - "&amp;TEXT(AW534,"dd/mm/yyyy"))</f>
        <v/>
      </c>
      <c r="AY534" s="93" t="str">
        <f>IF(B534="","",COUNTIFS($B$5:B534,B534,$AT$5:AT534,AT534))</f>
        <v/>
      </c>
      <c r="AZ534" s="93" t="str">
        <f>IF(B534="","",COUNTIFS($B$5:B534,B534,$AV$5:AV534,AV534))</f>
        <v/>
      </c>
      <c r="BA534" s="93" t="str">
        <f>IF(B534="","",TEXT(AY534,"00")&amp;"|"&amp;B534&amp;"|"&amp;TEXT(AT534,"yyyymmdd"))</f>
        <v/>
      </c>
      <c r="BB534" s="93" t="str">
        <f>IF(B534="","",TEXT(AZ534,"00")&amp;"|"&amp;B534&amp;"|"&amp;TEXT(AV534,"yyyymmdd"))</f>
        <v/>
      </c>
      <c r="BC534" s="93">
        <f>IF(OR(AQ534="YES",AQ534="Yes",AQ534="Y",AQ534=1),1,0)</f>
        <v>0</v>
      </c>
    </row>
    <row r="535" spans="1:55" ht="15" customHeight="1">
      <c r="A535" s="92"/>
      <c r="B535" s="93"/>
      <c r="C535" s="94"/>
      <c r="D535" s="95"/>
      <c r="E535" s="95"/>
      <c r="F535" s="93"/>
      <c r="G535" s="93"/>
      <c r="H535" s="93"/>
      <c r="I535" s="13"/>
      <c r="J535" s="93"/>
      <c r="K535" s="13"/>
      <c r="L535" s="93"/>
      <c r="M535" s="13"/>
      <c r="N535" s="93"/>
      <c r="O535" s="13"/>
      <c r="P535" s="93"/>
      <c r="Q535" s="21"/>
      <c r="R535" s="93"/>
      <c r="S535" s="21"/>
      <c r="T535" s="93"/>
      <c r="U535" s="13"/>
      <c r="V535" s="93"/>
      <c r="W535" s="13"/>
      <c r="X535" s="93"/>
      <c r="Y535" s="13"/>
      <c r="Z535" s="93"/>
      <c r="AA535" s="13"/>
      <c r="AB535" s="93"/>
      <c r="AC535" s="13"/>
      <c r="AD535" s="93"/>
      <c r="AE535" s="13"/>
      <c r="AF535" s="93"/>
      <c r="AG535" s="13"/>
      <c r="AH535" s="93"/>
      <c r="AI535" s="13"/>
      <c r="AJ535" s="93"/>
      <c r="AK535" s="13"/>
      <c r="AL535" s="93"/>
      <c r="AM535" s="13"/>
      <c r="AN535" s="93"/>
      <c r="AO535" s="13"/>
      <c r="AP535" s="93"/>
      <c r="AQ535" s="13"/>
      <c r="AR535" s="93"/>
      <c r="AS535" s="20">
        <f>SUM(H535,J535,L535,N535,P535,R535,T535,V535,X535,Z535,AB535,AD535,AF535,AH535,AJ535,AL535,AN535)</f>
        <v>0</v>
      </c>
      <c r="AT535" s="94" t="str">
        <f>IF(C535="","",DATE(YEAR(C535),MONTH(C535),1))</f>
        <v/>
      </c>
      <c r="AU535" s="93" t="str">
        <f>IF(AT535="","",TEXT(AT535,"mmmm yyyy"))</f>
        <v/>
      </c>
      <c r="AV535" s="94" t="str">
        <f>IF(C535="","",C535-WEEKDAY(C535,2)+1)</f>
        <v/>
      </c>
      <c r="AW535" s="94" t="str">
        <f>IF(AV535="","",AV535+6)</f>
        <v/>
      </c>
      <c r="AX535" s="93" t="str">
        <f>IF(AV535="","",TEXT(AV535,"dd/mm/yyyy")&amp;" - "&amp;TEXT(AW535,"dd/mm/yyyy"))</f>
        <v/>
      </c>
      <c r="AY535" s="93" t="str">
        <f>IF(B535="","",COUNTIFS($B$5:B535,B535,$AT$5:AT535,AT535))</f>
        <v/>
      </c>
      <c r="AZ535" s="93" t="str">
        <f>IF(B535="","",COUNTIFS($B$5:B535,B535,$AV$5:AV535,AV535))</f>
        <v/>
      </c>
      <c r="BA535" s="93" t="str">
        <f>IF(B535="","",TEXT(AY535,"00")&amp;"|"&amp;B535&amp;"|"&amp;TEXT(AT535,"yyyymmdd"))</f>
        <v/>
      </c>
      <c r="BB535" s="93" t="str">
        <f>IF(B535="","",TEXT(AZ535,"00")&amp;"|"&amp;B535&amp;"|"&amp;TEXT(AV535,"yyyymmdd"))</f>
        <v/>
      </c>
      <c r="BC535" s="93">
        <f>IF(OR(AQ535="YES",AQ535="Yes",AQ535="Y",AQ535=1),1,0)</f>
        <v>0</v>
      </c>
    </row>
    <row r="536" spans="1:55" ht="15" customHeight="1">
      <c r="A536" s="92"/>
      <c r="B536" s="93"/>
      <c r="C536" s="94"/>
      <c r="D536" s="95"/>
      <c r="E536" s="95"/>
      <c r="F536" s="93"/>
      <c r="G536" s="93"/>
      <c r="H536" s="93"/>
      <c r="I536" s="13"/>
      <c r="J536" s="93"/>
      <c r="K536" s="13"/>
      <c r="L536" s="93"/>
      <c r="M536" s="13"/>
      <c r="N536" s="93"/>
      <c r="O536" s="13"/>
      <c r="P536" s="93"/>
      <c r="Q536" s="21"/>
      <c r="R536" s="93"/>
      <c r="S536" s="21"/>
      <c r="T536" s="93"/>
      <c r="U536" s="13"/>
      <c r="V536" s="93"/>
      <c r="W536" s="13"/>
      <c r="X536" s="93"/>
      <c r="Y536" s="13"/>
      <c r="Z536" s="93"/>
      <c r="AA536" s="13"/>
      <c r="AB536" s="93"/>
      <c r="AC536" s="13"/>
      <c r="AD536" s="93"/>
      <c r="AE536" s="13"/>
      <c r="AF536" s="93"/>
      <c r="AG536" s="13"/>
      <c r="AH536" s="93"/>
      <c r="AI536" s="13"/>
      <c r="AJ536" s="93"/>
      <c r="AK536" s="13"/>
      <c r="AL536" s="93"/>
      <c r="AM536" s="13"/>
      <c r="AN536" s="93"/>
      <c r="AO536" s="13"/>
      <c r="AP536" s="93"/>
      <c r="AQ536" s="13"/>
      <c r="AR536" s="93"/>
      <c r="AS536" s="20">
        <f>SUM(H536,J536,L536,N536,P536,R536,T536,V536,X536,Z536,AB536,AD536,AF536,AH536,AJ536,AL536,AN536)</f>
        <v>0</v>
      </c>
      <c r="AT536" s="94" t="str">
        <f>IF(C536="","",DATE(YEAR(C536),MONTH(C536),1))</f>
        <v/>
      </c>
      <c r="AU536" s="93" t="str">
        <f>IF(AT536="","",TEXT(AT536,"mmmm yyyy"))</f>
        <v/>
      </c>
      <c r="AV536" s="94" t="str">
        <f>IF(C536="","",C536-WEEKDAY(C536,2)+1)</f>
        <v/>
      </c>
      <c r="AW536" s="94" t="str">
        <f>IF(AV536="","",AV536+6)</f>
        <v/>
      </c>
      <c r="AX536" s="93" t="str">
        <f>IF(AV536="","",TEXT(AV536,"dd/mm/yyyy")&amp;" - "&amp;TEXT(AW536,"dd/mm/yyyy"))</f>
        <v/>
      </c>
      <c r="AY536" s="93" t="str">
        <f>IF(B536="","",COUNTIFS($B$5:B536,B536,$AT$5:AT536,AT536))</f>
        <v/>
      </c>
      <c r="AZ536" s="93" t="str">
        <f>IF(B536="","",COUNTIFS($B$5:B536,B536,$AV$5:AV536,AV536))</f>
        <v/>
      </c>
      <c r="BA536" s="93" t="str">
        <f>IF(B536="","",TEXT(AY536,"00")&amp;"|"&amp;B536&amp;"|"&amp;TEXT(AT536,"yyyymmdd"))</f>
        <v/>
      </c>
      <c r="BB536" s="93" t="str">
        <f>IF(B536="","",TEXT(AZ536,"00")&amp;"|"&amp;B536&amp;"|"&amp;TEXT(AV536,"yyyymmdd"))</f>
        <v/>
      </c>
      <c r="BC536" s="93">
        <f>IF(OR(AQ536="YES",AQ536="Yes",AQ536="Y",AQ536=1),1,0)</f>
        <v>0</v>
      </c>
    </row>
    <row r="537" spans="1:55" ht="15" customHeight="1">
      <c r="A537" s="92"/>
      <c r="B537" s="93"/>
      <c r="C537" s="94"/>
      <c r="D537" s="95"/>
      <c r="E537" s="95"/>
      <c r="F537" s="93"/>
      <c r="G537" s="93"/>
      <c r="H537" s="93"/>
      <c r="I537" s="13"/>
      <c r="J537" s="93"/>
      <c r="K537" s="13"/>
      <c r="L537" s="93"/>
      <c r="M537" s="13"/>
      <c r="N537" s="93"/>
      <c r="O537" s="13"/>
      <c r="P537" s="93"/>
      <c r="Q537" s="21"/>
      <c r="R537" s="93"/>
      <c r="S537" s="21"/>
      <c r="T537" s="93"/>
      <c r="U537" s="13"/>
      <c r="V537" s="93"/>
      <c r="W537" s="13"/>
      <c r="X537" s="93"/>
      <c r="Y537" s="13"/>
      <c r="Z537" s="93"/>
      <c r="AA537" s="13"/>
      <c r="AB537" s="93"/>
      <c r="AC537" s="13"/>
      <c r="AD537" s="93"/>
      <c r="AE537" s="13"/>
      <c r="AF537" s="93"/>
      <c r="AG537" s="13"/>
      <c r="AH537" s="93"/>
      <c r="AI537" s="13"/>
      <c r="AJ537" s="93"/>
      <c r="AK537" s="13"/>
      <c r="AL537" s="93"/>
      <c r="AM537" s="13"/>
      <c r="AN537" s="93"/>
      <c r="AO537" s="13"/>
      <c r="AP537" s="93"/>
      <c r="AQ537" s="13"/>
      <c r="AR537" s="93"/>
      <c r="AS537" s="20">
        <f>SUM(H537,J537,L537,N537,P537,R537,T537,V537,X537,Z537,AB537,AD537,AF537,AH537,AJ537,AL537,AN537)</f>
        <v>0</v>
      </c>
      <c r="AT537" s="94" t="str">
        <f>IF(C537="","",DATE(YEAR(C537),MONTH(C537),1))</f>
        <v/>
      </c>
      <c r="AU537" s="93" t="str">
        <f>IF(AT537="","",TEXT(AT537,"mmmm yyyy"))</f>
        <v/>
      </c>
      <c r="AV537" s="94" t="str">
        <f>IF(C537="","",C537-WEEKDAY(C537,2)+1)</f>
        <v/>
      </c>
      <c r="AW537" s="94" t="str">
        <f>IF(AV537="","",AV537+6)</f>
        <v/>
      </c>
      <c r="AX537" s="93" t="str">
        <f>IF(AV537="","",TEXT(AV537,"dd/mm/yyyy")&amp;" - "&amp;TEXT(AW537,"dd/mm/yyyy"))</f>
        <v/>
      </c>
      <c r="AY537" s="93" t="str">
        <f>IF(B537="","",COUNTIFS($B$5:B537,B537,$AT$5:AT537,AT537))</f>
        <v/>
      </c>
      <c r="AZ537" s="93" t="str">
        <f>IF(B537="","",COUNTIFS($B$5:B537,B537,$AV$5:AV537,AV537))</f>
        <v/>
      </c>
      <c r="BA537" s="93" t="str">
        <f>IF(B537="","",TEXT(AY537,"00")&amp;"|"&amp;B537&amp;"|"&amp;TEXT(AT537,"yyyymmdd"))</f>
        <v/>
      </c>
      <c r="BB537" s="93" t="str">
        <f>IF(B537="","",TEXT(AZ537,"00")&amp;"|"&amp;B537&amp;"|"&amp;TEXT(AV537,"yyyymmdd"))</f>
        <v/>
      </c>
      <c r="BC537" s="93">
        <f>IF(OR(AQ537="YES",AQ537="Yes",AQ537="Y",AQ537=1),1,0)</f>
        <v>0</v>
      </c>
    </row>
    <row r="538" spans="1:55" ht="15" customHeight="1">
      <c r="A538" s="92"/>
      <c r="B538" s="93"/>
      <c r="C538" s="94"/>
      <c r="D538" s="95"/>
      <c r="E538" s="95"/>
      <c r="F538" s="93"/>
      <c r="G538" s="93"/>
      <c r="H538" s="93"/>
      <c r="I538" s="13"/>
      <c r="J538" s="93"/>
      <c r="K538" s="13"/>
      <c r="L538" s="93"/>
      <c r="M538" s="13"/>
      <c r="N538" s="93"/>
      <c r="O538" s="13"/>
      <c r="P538" s="93"/>
      <c r="Q538" s="21"/>
      <c r="R538" s="93"/>
      <c r="S538" s="21"/>
      <c r="T538" s="93"/>
      <c r="U538" s="13"/>
      <c r="V538" s="93"/>
      <c r="W538" s="13"/>
      <c r="X538" s="93"/>
      <c r="Y538" s="13"/>
      <c r="Z538" s="93"/>
      <c r="AA538" s="13"/>
      <c r="AB538" s="93"/>
      <c r="AC538" s="13"/>
      <c r="AD538" s="93"/>
      <c r="AE538" s="13"/>
      <c r="AF538" s="93"/>
      <c r="AG538" s="13"/>
      <c r="AH538" s="93"/>
      <c r="AI538" s="13"/>
      <c r="AJ538" s="93"/>
      <c r="AK538" s="13"/>
      <c r="AL538" s="93"/>
      <c r="AM538" s="13"/>
      <c r="AN538" s="93"/>
      <c r="AO538" s="13"/>
      <c r="AP538" s="93"/>
      <c r="AQ538" s="13"/>
      <c r="AR538" s="93"/>
      <c r="AS538" s="20">
        <f>SUM(H538,J538,L538,N538,P538,R538,T538,V538,X538,Z538,AB538,AD538,AF538,AH538,AJ538,AL538,AN538)</f>
        <v>0</v>
      </c>
      <c r="AT538" s="94" t="str">
        <f>IF(C538="","",DATE(YEAR(C538),MONTH(C538),1))</f>
        <v/>
      </c>
      <c r="AU538" s="93" t="str">
        <f>IF(AT538="","",TEXT(AT538,"mmmm yyyy"))</f>
        <v/>
      </c>
      <c r="AV538" s="94" t="str">
        <f>IF(C538="","",C538-WEEKDAY(C538,2)+1)</f>
        <v/>
      </c>
      <c r="AW538" s="94" t="str">
        <f>IF(AV538="","",AV538+6)</f>
        <v/>
      </c>
      <c r="AX538" s="93" t="str">
        <f>IF(AV538="","",TEXT(AV538,"dd/mm/yyyy")&amp;" - "&amp;TEXT(AW538,"dd/mm/yyyy"))</f>
        <v/>
      </c>
      <c r="AY538" s="93" t="str">
        <f>IF(B538="","",COUNTIFS($B$5:B538,B538,$AT$5:AT538,AT538))</f>
        <v/>
      </c>
      <c r="AZ538" s="93" t="str">
        <f>IF(B538="","",COUNTIFS($B$5:B538,B538,$AV$5:AV538,AV538))</f>
        <v/>
      </c>
      <c r="BA538" s="93" t="str">
        <f>IF(B538="","",TEXT(AY538,"00")&amp;"|"&amp;B538&amp;"|"&amp;TEXT(AT538,"yyyymmdd"))</f>
        <v/>
      </c>
      <c r="BB538" s="93" t="str">
        <f>IF(B538="","",TEXT(AZ538,"00")&amp;"|"&amp;B538&amp;"|"&amp;TEXT(AV538,"yyyymmdd"))</f>
        <v/>
      </c>
      <c r="BC538" s="93">
        <f>IF(OR(AQ538="YES",AQ538="Yes",AQ538="Y",AQ538=1),1,0)</f>
        <v>0</v>
      </c>
    </row>
    <row r="539" spans="1:55" ht="15" customHeight="1">
      <c r="A539" s="92"/>
      <c r="B539" s="93"/>
      <c r="C539" s="94"/>
      <c r="D539" s="95"/>
      <c r="E539" s="95"/>
      <c r="F539" s="93"/>
      <c r="G539" s="93"/>
      <c r="H539" s="93"/>
      <c r="I539" s="13"/>
      <c r="J539" s="93"/>
      <c r="K539" s="13"/>
      <c r="L539" s="93"/>
      <c r="M539" s="13"/>
      <c r="N539" s="93"/>
      <c r="O539" s="13"/>
      <c r="P539" s="93"/>
      <c r="Q539" s="21"/>
      <c r="R539" s="93"/>
      <c r="S539" s="21"/>
      <c r="T539" s="93"/>
      <c r="U539" s="13"/>
      <c r="V539" s="93"/>
      <c r="W539" s="13"/>
      <c r="X539" s="93"/>
      <c r="Y539" s="13"/>
      <c r="Z539" s="93"/>
      <c r="AA539" s="13"/>
      <c r="AB539" s="93"/>
      <c r="AC539" s="13"/>
      <c r="AD539" s="93"/>
      <c r="AE539" s="13"/>
      <c r="AF539" s="93"/>
      <c r="AG539" s="13"/>
      <c r="AH539" s="93"/>
      <c r="AI539" s="13"/>
      <c r="AJ539" s="93"/>
      <c r="AK539" s="13"/>
      <c r="AL539" s="93"/>
      <c r="AM539" s="13"/>
      <c r="AN539" s="93"/>
      <c r="AO539" s="13"/>
      <c r="AP539" s="93"/>
      <c r="AQ539" s="13"/>
      <c r="AR539" s="93"/>
      <c r="AS539" s="20">
        <f>SUM(H539,J539,L539,N539,P539,R539,T539,V539,X539,Z539,AB539,AD539,AF539,AH539,AJ539,AL539,AN539)</f>
        <v>0</v>
      </c>
      <c r="AT539" s="94" t="str">
        <f>IF(C539="","",DATE(YEAR(C539),MONTH(C539),1))</f>
        <v/>
      </c>
      <c r="AU539" s="93" t="str">
        <f>IF(AT539="","",TEXT(AT539,"mmmm yyyy"))</f>
        <v/>
      </c>
      <c r="AV539" s="94" t="str">
        <f>IF(C539="","",C539-WEEKDAY(C539,2)+1)</f>
        <v/>
      </c>
      <c r="AW539" s="94" t="str">
        <f>IF(AV539="","",AV539+6)</f>
        <v/>
      </c>
      <c r="AX539" s="93" t="str">
        <f>IF(AV539="","",TEXT(AV539,"dd/mm/yyyy")&amp;" - "&amp;TEXT(AW539,"dd/mm/yyyy"))</f>
        <v/>
      </c>
      <c r="AY539" s="93" t="str">
        <f>IF(B539="","",COUNTIFS($B$5:B539,B539,$AT$5:AT539,AT539))</f>
        <v/>
      </c>
      <c r="AZ539" s="93" t="str">
        <f>IF(B539="","",COUNTIFS($B$5:B539,B539,$AV$5:AV539,AV539))</f>
        <v/>
      </c>
      <c r="BA539" s="93" t="str">
        <f>IF(B539="","",TEXT(AY539,"00")&amp;"|"&amp;B539&amp;"|"&amp;TEXT(AT539,"yyyymmdd"))</f>
        <v/>
      </c>
      <c r="BB539" s="93" t="str">
        <f>IF(B539="","",TEXT(AZ539,"00")&amp;"|"&amp;B539&amp;"|"&amp;TEXT(AV539,"yyyymmdd"))</f>
        <v/>
      </c>
      <c r="BC539" s="93">
        <f>IF(OR(AQ539="YES",AQ539="Yes",AQ539="Y",AQ539=1),1,0)</f>
        <v>0</v>
      </c>
    </row>
    <row r="540" spans="1:55" ht="15" customHeight="1">
      <c r="A540" s="92"/>
      <c r="B540" s="93"/>
      <c r="C540" s="94"/>
      <c r="D540" s="95"/>
      <c r="E540" s="95"/>
      <c r="F540" s="93"/>
      <c r="G540" s="93"/>
      <c r="H540" s="93"/>
      <c r="I540" s="13"/>
      <c r="J540" s="93"/>
      <c r="K540" s="13"/>
      <c r="L540" s="93"/>
      <c r="M540" s="13"/>
      <c r="N540" s="93"/>
      <c r="O540" s="13"/>
      <c r="P540" s="93"/>
      <c r="Q540" s="21"/>
      <c r="R540" s="93"/>
      <c r="S540" s="21"/>
      <c r="T540" s="93"/>
      <c r="U540" s="13"/>
      <c r="V540" s="93"/>
      <c r="W540" s="13"/>
      <c r="X540" s="93"/>
      <c r="Y540" s="13"/>
      <c r="Z540" s="93"/>
      <c r="AA540" s="13"/>
      <c r="AB540" s="93"/>
      <c r="AC540" s="13"/>
      <c r="AD540" s="93"/>
      <c r="AE540" s="13"/>
      <c r="AF540" s="93"/>
      <c r="AG540" s="13"/>
      <c r="AH540" s="93"/>
      <c r="AI540" s="13"/>
      <c r="AJ540" s="93"/>
      <c r="AK540" s="13"/>
      <c r="AL540" s="93"/>
      <c r="AM540" s="13"/>
      <c r="AN540" s="93"/>
      <c r="AO540" s="13"/>
      <c r="AP540" s="93"/>
      <c r="AQ540" s="13"/>
      <c r="AR540" s="93"/>
      <c r="AS540" s="20">
        <f>SUM(H540,J540,L540,N540,P540,R540,T540,V540,X540,Z540,AB540,AD540,AF540,AH540,AJ540,AL540,AN540)</f>
        <v>0</v>
      </c>
      <c r="AT540" s="94" t="str">
        <f>IF(C540="","",DATE(YEAR(C540),MONTH(C540),1))</f>
        <v/>
      </c>
      <c r="AU540" s="93" t="str">
        <f>IF(AT540="","",TEXT(AT540,"mmmm yyyy"))</f>
        <v/>
      </c>
      <c r="AV540" s="94" t="str">
        <f>IF(C540="","",C540-WEEKDAY(C540,2)+1)</f>
        <v/>
      </c>
      <c r="AW540" s="94" t="str">
        <f>IF(AV540="","",AV540+6)</f>
        <v/>
      </c>
      <c r="AX540" s="93" t="str">
        <f>IF(AV540="","",TEXT(AV540,"dd/mm/yyyy")&amp;" - "&amp;TEXT(AW540,"dd/mm/yyyy"))</f>
        <v/>
      </c>
      <c r="AY540" s="93" t="str">
        <f>IF(B540="","",COUNTIFS($B$5:B540,B540,$AT$5:AT540,AT540))</f>
        <v/>
      </c>
      <c r="AZ540" s="93" t="str">
        <f>IF(B540="","",COUNTIFS($B$5:B540,B540,$AV$5:AV540,AV540))</f>
        <v/>
      </c>
      <c r="BA540" s="93" t="str">
        <f>IF(B540="","",TEXT(AY540,"00")&amp;"|"&amp;B540&amp;"|"&amp;TEXT(AT540,"yyyymmdd"))</f>
        <v/>
      </c>
      <c r="BB540" s="93" t="str">
        <f>IF(B540="","",TEXT(AZ540,"00")&amp;"|"&amp;B540&amp;"|"&amp;TEXT(AV540,"yyyymmdd"))</f>
        <v/>
      </c>
      <c r="BC540" s="93">
        <f>IF(OR(AQ540="YES",AQ540="Yes",AQ540="Y",AQ540=1),1,0)</f>
        <v>0</v>
      </c>
    </row>
    <row r="541" spans="1:55" ht="15" customHeight="1">
      <c r="A541" s="92"/>
      <c r="B541" s="93"/>
      <c r="C541" s="94"/>
      <c r="D541" s="95"/>
      <c r="E541" s="95"/>
      <c r="F541" s="93"/>
      <c r="G541" s="93"/>
      <c r="H541" s="93"/>
      <c r="I541" s="13"/>
      <c r="J541" s="93"/>
      <c r="K541" s="13"/>
      <c r="L541" s="93"/>
      <c r="M541" s="13"/>
      <c r="N541" s="93"/>
      <c r="O541" s="13"/>
      <c r="P541" s="93"/>
      <c r="Q541" s="21"/>
      <c r="R541" s="93"/>
      <c r="S541" s="21"/>
      <c r="T541" s="93"/>
      <c r="U541" s="13"/>
      <c r="V541" s="93"/>
      <c r="W541" s="13"/>
      <c r="X541" s="93"/>
      <c r="Y541" s="13"/>
      <c r="Z541" s="93"/>
      <c r="AA541" s="13"/>
      <c r="AB541" s="93"/>
      <c r="AC541" s="13"/>
      <c r="AD541" s="93"/>
      <c r="AE541" s="13"/>
      <c r="AF541" s="93"/>
      <c r="AG541" s="13"/>
      <c r="AH541" s="93"/>
      <c r="AI541" s="13"/>
      <c r="AJ541" s="93"/>
      <c r="AK541" s="13"/>
      <c r="AL541" s="93"/>
      <c r="AM541" s="13"/>
      <c r="AN541" s="93"/>
      <c r="AO541" s="13"/>
      <c r="AP541" s="93"/>
      <c r="AQ541" s="13"/>
      <c r="AR541" s="93"/>
      <c r="AS541" s="20">
        <f>SUM(H541,J541,L541,N541,P541,R541,T541,V541,X541,Z541,AB541,AD541,AF541,AH541,AJ541,AL541,AN541)</f>
        <v>0</v>
      </c>
      <c r="AT541" s="94" t="str">
        <f>IF(C541="","",DATE(YEAR(C541),MONTH(C541),1))</f>
        <v/>
      </c>
      <c r="AU541" s="93" t="str">
        <f>IF(AT541="","",TEXT(AT541,"mmmm yyyy"))</f>
        <v/>
      </c>
      <c r="AV541" s="94" t="str">
        <f>IF(C541="","",C541-WEEKDAY(C541,2)+1)</f>
        <v/>
      </c>
      <c r="AW541" s="94" t="str">
        <f>IF(AV541="","",AV541+6)</f>
        <v/>
      </c>
      <c r="AX541" s="93" t="str">
        <f>IF(AV541="","",TEXT(AV541,"dd/mm/yyyy")&amp;" - "&amp;TEXT(AW541,"dd/mm/yyyy"))</f>
        <v/>
      </c>
      <c r="AY541" s="93" t="str">
        <f>IF(B541="","",COUNTIFS($B$5:B541,B541,$AT$5:AT541,AT541))</f>
        <v/>
      </c>
      <c r="AZ541" s="93" t="str">
        <f>IF(B541="","",COUNTIFS($B$5:B541,B541,$AV$5:AV541,AV541))</f>
        <v/>
      </c>
      <c r="BA541" s="93" t="str">
        <f>IF(B541="","",TEXT(AY541,"00")&amp;"|"&amp;B541&amp;"|"&amp;TEXT(AT541,"yyyymmdd"))</f>
        <v/>
      </c>
      <c r="BB541" s="93" t="str">
        <f>IF(B541="","",TEXT(AZ541,"00")&amp;"|"&amp;B541&amp;"|"&amp;TEXT(AV541,"yyyymmdd"))</f>
        <v/>
      </c>
      <c r="BC541" s="93">
        <f>IF(OR(AQ541="YES",AQ541="Yes",AQ541="Y",AQ541=1),1,0)</f>
        <v>0</v>
      </c>
    </row>
    <row r="542" spans="1:55" ht="15" customHeight="1">
      <c r="A542" s="92"/>
      <c r="B542" s="93"/>
      <c r="C542" s="94"/>
      <c r="D542" s="95"/>
      <c r="E542" s="95"/>
      <c r="F542" s="93"/>
      <c r="G542" s="93"/>
      <c r="H542" s="93"/>
      <c r="I542" s="13"/>
      <c r="J542" s="93"/>
      <c r="K542" s="13"/>
      <c r="L542" s="93"/>
      <c r="M542" s="13"/>
      <c r="N542" s="93"/>
      <c r="O542" s="13"/>
      <c r="P542" s="93"/>
      <c r="Q542" s="21"/>
      <c r="R542" s="93"/>
      <c r="S542" s="21"/>
      <c r="T542" s="93"/>
      <c r="U542" s="13"/>
      <c r="V542" s="93"/>
      <c r="W542" s="13"/>
      <c r="X542" s="93"/>
      <c r="Y542" s="13"/>
      <c r="Z542" s="93"/>
      <c r="AA542" s="13"/>
      <c r="AB542" s="93"/>
      <c r="AC542" s="13"/>
      <c r="AD542" s="93"/>
      <c r="AE542" s="13"/>
      <c r="AF542" s="93"/>
      <c r="AG542" s="13"/>
      <c r="AH542" s="93"/>
      <c r="AI542" s="13"/>
      <c r="AJ542" s="93"/>
      <c r="AK542" s="13"/>
      <c r="AL542" s="93"/>
      <c r="AM542" s="13"/>
      <c r="AN542" s="93"/>
      <c r="AO542" s="13"/>
      <c r="AP542" s="93"/>
      <c r="AQ542" s="13"/>
      <c r="AR542" s="93"/>
      <c r="AS542" s="20">
        <f>SUM(H542,J542,L542,N542,P542,R542,T542,V542,X542,Z542,AB542,AD542,AF542,AH542,AJ542,AL542,AN542)</f>
        <v>0</v>
      </c>
      <c r="AT542" s="94" t="str">
        <f>IF(C542="","",DATE(YEAR(C542),MONTH(C542),1))</f>
        <v/>
      </c>
      <c r="AU542" s="93" t="str">
        <f>IF(AT542="","",TEXT(AT542,"mmmm yyyy"))</f>
        <v/>
      </c>
      <c r="AV542" s="94" t="str">
        <f>IF(C542="","",C542-WEEKDAY(C542,2)+1)</f>
        <v/>
      </c>
      <c r="AW542" s="94" t="str">
        <f>IF(AV542="","",AV542+6)</f>
        <v/>
      </c>
      <c r="AX542" s="93" t="str">
        <f>IF(AV542="","",TEXT(AV542,"dd/mm/yyyy")&amp;" - "&amp;TEXT(AW542,"dd/mm/yyyy"))</f>
        <v/>
      </c>
      <c r="AY542" s="93" t="str">
        <f>IF(B542="","",COUNTIFS($B$5:B542,B542,$AT$5:AT542,AT542))</f>
        <v/>
      </c>
      <c r="AZ542" s="93" t="str">
        <f>IF(B542="","",COUNTIFS($B$5:B542,B542,$AV$5:AV542,AV542))</f>
        <v/>
      </c>
      <c r="BA542" s="93" t="str">
        <f>IF(B542="","",TEXT(AY542,"00")&amp;"|"&amp;B542&amp;"|"&amp;TEXT(AT542,"yyyymmdd"))</f>
        <v/>
      </c>
      <c r="BB542" s="93" t="str">
        <f>IF(B542="","",TEXT(AZ542,"00")&amp;"|"&amp;B542&amp;"|"&amp;TEXT(AV542,"yyyymmdd"))</f>
        <v/>
      </c>
      <c r="BC542" s="93">
        <f>IF(OR(AQ542="YES",AQ542="Yes",AQ542="Y",AQ542=1),1,0)</f>
        <v>0</v>
      </c>
    </row>
    <row r="543" spans="1:55" ht="15" customHeight="1">
      <c r="A543" s="92"/>
      <c r="B543" s="93"/>
      <c r="C543" s="94"/>
      <c r="D543" s="95"/>
      <c r="E543" s="95"/>
      <c r="F543" s="93"/>
      <c r="G543" s="93"/>
      <c r="H543" s="93"/>
      <c r="I543" s="13"/>
      <c r="J543" s="93"/>
      <c r="K543" s="13"/>
      <c r="L543" s="93"/>
      <c r="M543" s="13"/>
      <c r="N543" s="93"/>
      <c r="O543" s="13"/>
      <c r="P543" s="93"/>
      <c r="Q543" s="21"/>
      <c r="R543" s="93"/>
      <c r="S543" s="21"/>
      <c r="T543" s="93"/>
      <c r="U543" s="13"/>
      <c r="V543" s="93"/>
      <c r="W543" s="13"/>
      <c r="X543" s="93"/>
      <c r="Y543" s="13"/>
      <c r="Z543" s="93"/>
      <c r="AA543" s="13"/>
      <c r="AB543" s="93"/>
      <c r="AC543" s="13"/>
      <c r="AD543" s="93"/>
      <c r="AE543" s="13"/>
      <c r="AF543" s="93"/>
      <c r="AG543" s="13"/>
      <c r="AH543" s="93"/>
      <c r="AI543" s="13"/>
      <c r="AJ543" s="93"/>
      <c r="AK543" s="13"/>
      <c r="AL543" s="93"/>
      <c r="AM543" s="13"/>
      <c r="AN543" s="93"/>
      <c r="AO543" s="13"/>
      <c r="AP543" s="93"/>
      <c r="AQ543" s="13"/>
      <c r="AR543" s="93"/>
      <c r="AS543" s="20">
        <f>SUM(H543,J543,L543,N543,P543,R543,T543,V543,X543,Z543,AB543,AD543,AF543,AH543,AJ543,AL543,AN543)</f>
        <v>0</v>
      </c>
      <c r="AT543" s="94" t="str">
        <f>IF(C543="","",DATE(YEAR(C543),MONTH(C543),1))</f>
        <v/>
      </c>
      <c r="AU543" s="93" t="str">
        <f>IF(AT543="","",TEXT(AT543,"mmmm yyyy"))</f>
        <v/>
      </c>
      <c r="AV543" s="94" t="str">
        <f>IF(C543="","",C543-WEEKDAY(C543,2)+1)</f>
        <v/>
      </c>
      <c r="AW543" s="94" t="str">
        <f>IF(AV543="","",AV543+6)</f>
        <v/>
      </c>
      <c r="AX543" s="93" t="str">
        <f>IF(AV543="","",TEXT(AV543,"dd/mm/yyyy")&amp;" - "&amp;TEXT(AW543,"dd/mm/yyyy"))</f>
        <v/>
      </c>
      <c r="AY543" s="93" t="str">
        <f>IF(B543="","",COUNTIFS($B$5:B543,B543,$AT$5:AT543,AT543))</f>
        <v/>
      </c>
      <c r="AZ543" s="93" t="str">
        <f>IF(B543="","",COUNTIFS($B$5:B543,B543,$AV$5:AV543,AV543))</f>
        <v/>
      </c>
      <c r="BA543" s="93" t="str">
        <f>IF(B543="","",TEXT(AY543,"00")&amp;"|"&amp;B543&amp;"|"&amp;TEXT(AT543,"yyyymmdd"))</f>
        <v/>
      </c>
      <c r="BB543" s="93" t="str">
        <f>IF(B543="","",TEXT(AZ543,"00")&amp;"|"&amp;B543&amp;"|"&amp;TEXT(AV543,"yyyymmdd"))</f>
        <v/>
      </c>
      <c r="BC543" s="93">
        <f>IF(OR(AQ543="YES",AQ543="Yes",AQ543="Y",AQ543=1),1,0)</f>
        <v>0</v>
      </c>
    </row>
    <row r="544" spans="1:55" ht="15" customHeight="1">
      <c r="A544" s="92"/>
      <c r="B544" s="93"/>
      <c r="C544" s="94"/>
      <c r="D544" s="95"/>
      <c r="E544" s="95"/>
      <c r="F544" s="93"/>
      <c r="G544" s="93"/>
      <c r="H544" s="93"/>
      <c r="I544" s="13"/>
      <c r="J544" s="93"/>
      <c r="K544" s="13"/>
      <c r="L544" s="93"/>
      <c r="M544" s="13"/>
      <c r="N544" s="93"/>
      <c r="O544" s="13"/>
      <c r="P544" s="93"/>
      <c r="Q544" s="21"/>
      <c r="R544" s="93"/>
      <c r="S544" s="21"/>
      <c r="T544" s="93"/>
      <c r="U544" s="13"/>
      <c r="V544" s="93"/>
      <c r="W544" s="13"/>
      <c r="X544" s="93"/>
      <c r="Y544" s="13"/>
      <c r="Z544" s="93"/>
      <c r="AA544" s="13"/>
      <c r="AB544" s="93"/>
      <c r="AC544" s="13"/>
      <c r="AD544" s="93"/>
      <c r="AE544" s="13"/>
      <c r="AF544" s="93"/>
      <c r="AG544" s="13"/>
      <c r="AH544" s="93"/>
      <c r="AI544" s="13"/>
      <c r="AJ544" s="93"/>
      <c r="AK544" s="13"/>
      <c r="AL544" s="93"/>
      <c r="AM544" s="13"/>
      <c r="AN544" s="93"/>
      <c r="AO544" s="13"/>
      <c r="AP544" s="93"/>
      <c r="AQ544" s="13"/>
      <c r="AR544" s="93"/>
      <c r="AS544" s="20">
        <f>SUM(H544,J544,L544,N544,P544,R544,T544,V544,X544,Z544,AB544,AD544,AF544,AH544,AJ544,AL544,AN544)</f>
        <v>0</v>
      </c>
      <c r="AT544" s="94" t="str">
        <f>IF(C544="","",DATE(YEAR(C544),MONTH(C544),1))</f>
        <v/>
      </c>
      <c r="AU544" s="93" t="str">
        <f>IF(AT544="","",TEXT(AT544,"mmmm yyyy"))</f>
        <v/>
      </c>
      <c r="AV544" s="94" t="str">
        <f>IF(C544="","",C544-WEEKDAY(C544,2)+1)</f>
        <v/>
      </c>
      <c r="AW544" s="94" t="str">
        <f>IF(AV544="","",AV544+6)</f>
        <v/>
      </c>
      <c r="AX544" s="93" t="str">
        <f>IF(AV544="","",TEXT(AV544,"dd/mm/yyyy")&amp;" - "&amp;TEXT(AW544,"dd/mm/yyyy"))</f>
        <v/>
      </c>
      <c r="AY544" s="93" t="str">
        <f>IF(B544="","",COUNTIFS($B$5:B544,B544,$AT$5:AT544,AT544))</f>
        <v/>
      </c>
      <c r="AZ544" s="93" t="str">
        <f>IF(B544="","",COUNTIFS($B$5:B544,B544,$AV$5:AV544,AV544))</f>
        <v/>
      </c>
      <c r="BA544" s="93" t="str">
        <f>IF(B544="","",TEXT(AY544,"00")&amp;"|"&amp;B544&amp;"|"&amp;TEXT(AT544,"yyyymmdd"))</f>
        <v/>
      </c>
      <c r="BB544" s="93" t="str">
        <f>IF(B544="","",TEXT(AZ544,"00")&amp;"|"&amp;B544&amp;"|"&amp;TEXT(AV544,"yyyymmdd"))</f>
        <v/>
      </c>
      <c r="BC544" s="93">
        <f>IF(OR(AQ544="YES",AQ544="Yes",AQ544="Y",AQ544=1),1,0)</f>
        <v>0</v>
      </c>
    </row>
    <row r="545" spans="1:55" ht="15" customHeight="1">
      <c r="A545" s="92"/>
      <c r="B545" s="93"/>
      <c r="C545" s="94"/>
      <c r="D545" s="95"/>
      <c r="E545" s="95"/>
      <c r="F545" s="93"/>
      <c r="G545" s="93"/>
      <c r="H545" s="93"/>
      <c r="I545" s="13"/>
      <c r="J545" s="93"/>
      <c r="K545" s="13"/>
      <c r="L545" s="93"/>
      <c r="M545" s="13"/>
      <c r="N545" s="93"/>
      <c r="O545" s="13"/>
      <c r="P545" s="93"/>
      <c r="Q545" s="21"/>
      <c r="R545" s="93"/>
      <c r="S545" s="21"/>
      <c r="T545" s="93"/>
      <c r="U545" s="13"/>
      <c r="V545" s="93"/>
      <c r="W545" s="13"/>
      <c r="X545" s="93"/>
      <c r="Y545" s="13"/>
      <c r="Z545" s="93"/>
      <c r="AA545" s="13"/>
      <c r="AB545" s="93"/>
      <c r="AC545" s="13"/>
      <c r="AD545" s="93"/>
      <c r="AE545" s="13"/>
      <c r="AF545" s="93"/>
      <c r="AG545" s="13"/>
      <c r="AH545" s="93"/>
      <c r="AI545" s="13"/>
      <c r="AJ545" s="93"/>
      <c r="AK545" s="13"/>
      <c r="AL545" s="93"/>
      <c r="AM545" s="13"/>
      <c r="AN545" s="93"/>
      <c r="AO545" s="13"/>
      <c r="AP545" s="93"/>
      <c r="AQ545" s="13"/>
      <c r="AR545" s="93"/>
      <c r="AS545" s="20">
        <f>SUM(H545,J545,L545,N545,P545,R545,T545,V545,X545,Z545,AB545,AD545,AF545,AH545,AJ545,AL545,AN545)</f>
        <v>0</v>
      </c>
      <c r="AT545" s="94" t="str">
        <f>IF(C545="","",DATE(YEAR(C545),MONTH(C545),1))</f>
        <v/>
      </c>
      <c r="AU545" s="93" t="str">
        <f>IF(AT545="","",TEXT(AT545,"mmmm yyyy"))</f>
        <v/>
      </c>
      <c r="AV545" s="94" t="str">
        <f>IF(C545="","",C545-WEEKDAY(C545,2)+1)</f>
        <v/>
      </c>
      <c r="AW545" s="94" t="str">
        <f>IF(AV545="","",AV545+6)</f>
        <v/>
      </c>
      <c r="AX545" s="93" t="str">
        <f>IF(AV545="","",TEXT(AV545,"dd/mm/yyyy")&amp;" - "&amp;TEXT(AW545,"dd/mm/yyyy"))</f>
        <v/>
      </c>
      <c r="AY545" s="93" t="str">
        <f>IF(B545="","",COUNTIFS($B$5:B545,B545,$AT$5:AT545,AT545))</f>
        <v/>
      </c>
      <c r="AZ545" s="93" t="str">
        <f>IF(B545="","",COUNTIFS($B$5:B545,B545,$AV$5:AV545,AV545))</f>
        <v/>
      </c>
      <c r="BA545" s="93" t="str">
        <f>IF(B545="","",TEXT(AY545,"00")&amp;"|"&amp;B545&amp;"|"&amp;TEXT(AT545,"yyyymmdd"))</f>
        <v/>
      </c>
      <c r="BB545" s="93" t="str">
        <f>IF(B545="","",TEXT(AZ545,"00")&amp;"|"&amp;B545&amp;"|"&amp;TEXT(AV545,"yyyymmdd"))</f>
        <v/>
      </c>
      <c r="BC545" s="93">
        <f>IF(OR(AQ545="YES",AQ545="Yes",AQ545="Y",AQ545=1),1,0)</f>
        <v>0</v>
      </c>
    </row>
    <row r="546" spans="1:55" ht="15" customHeight="1">
      <c r="A546" s="92"/>
      <c r="B546" s="93"/>
      <c r="C546" s="94"/>
      <c r="D546" s="95"/>
      <c r="E546" s="95"/>
      <c r="F546" s="93"/>
      <c r="G546" s="93"/>
      <c r="H546" s="93"/>
      <c r="I546" s="13"/>
      <c r="J546" s="93"/>
      <c r="K546" s="13"/>
      <c r="L546" s="93"/>
      <c r="M546" s="13"/>
      <c r="N546" s="93"/>
      <c r="O546" s="13"/>
      <c r="P546" s="93"/>
      <c r="Q546" s="21"/>
      <c r="R546" s="93"/>
      <c r="S546" s="21"/>
      <c r="T546" s="93"/>
      <c r="U546" s="13"/>
      <c r="V546" s="93"/>
      <c r="W546" s="13"/>
      <c r="X546" s="93"/>
      <c r="Y546" s="13"/>
      <c r="Z546" s="93"/>
      <c r="AA546" s="13"/>
      <c r="AB546" s="93"/>
      <c r="AC546" s="13"/>
      <c r="AD546" s="93"/>
      <c r="AE546" s="13"/>
      <c r="AF546" s="93"/>
      <c r="AG546" s="13"/>
      <c r="AH546" s="93"/>
      <c r="AI546" s="13"/>
      <c r="AJ546" s="93"/>
      <c r="AK546" s="13"/>
      <c r="AL546" s="93"/>
      <c r="AM546" s="13"/>
      <c r="AN546" s="93"/>
      <c r="AO546" s="13"/>
      <c r="AP546" s="93"/>
      <c r="AQ546" s="13"/>
      <c r="AR546" s="93"/>
      <c r="AS546" s="20">
        <f>SUM(H546,J546,L546,N546,P546,R546,T546,V546,X546,Z546,AB546,AD546,AF546,AH546,AJ546,AL546,AN546)</f>
        <v>0</v>
      </c>
      <c r="AT546" s="94" t="str">
        <f>IF(C546="","",DATE(YEAR(C546),MONTH(C546),1))</f>
        <v/>
      </c>
      <c r="AU546" s="93" t="str">
        <f>IF(AT546="","",TEXT(AT546,"mmmm yyyy"))</f>
        <v/>
      </c>
      <c r="AV546" s="94" t="str">
        <f>IF(C546="","",C546-WEEKDAY(C546,2)+1)</f>
        <v/>
      </c>
      <c r="AW546" s="94" t="str">
        <f>IF(AV546="","",AV546+6)</f>
        <v/>
      </c>
      <c r="AX546" s="93" t="str">
        <f>IF(AV546="","",TEXT(AV546,"dd/mm/yyyy")&amp;" - "&amp;TEXT(AW546,"dd/mm/yyyy"))</f>
        <v/>
      </c>
      <c r="AY546" s="93" t="str">
        <f>IF(B546="","",COUNTIFS($B$5:B546,B546,$AT$5:AT546,AT546))</f>
        <v/>
      </c>
      <c r="AZ546" s="93" t="str">
        <f>IF(B546="","",COUNTIFS($B$5:B546,B546,$AV$5:AV546,AV546))</f>
        <v/>
      </c>
      <c r="BA546" s="93" t="str">
        <f>IF(B546="","",TEXT(AY546,"00")&amp;"|"&amp;B546&amp;"|"&amp;TEXT(AT546,"yyyymmdd"))</f>
        <v/>
      </c>
      <c r="BB546" s="93" t="str">
        <f>IF(B546="","",TEXT(AZ546,"00")&amp;"|"&amp;B546&amp;"|"&amp;TEXT(AV546,"yyyymmdd"))</f>
        <v/>
      </c>
      <c r="BC546" s="93">
        <f>IF(OR(AQ546="YES",AQ546="Yes",AQ546="Y",AQ546=1),1,0)</f>
        <v>0</v>
      </c>
    </row>
    <row r="547" spans="1:55" ht="15" customHeight="1">
      <c r="A547" s="92"/>
      <c r="B547" s="93"/>
      <c r="C547" s="94"/>
      <c r="D547" s="95"/>
      <c r="E547" s="95"/>
      <c r="F547" s="93"/>
      <c r="G547" s="93"/>
      <c r="H547" s="93"/>
      <c r="I547" s="13"/>
      <c r="J547" s="93"/>
      <c r="K547" s="13"/>
      <c r="L547" s="93"/>
      <c r="M547" s="13"/>
      <c r="N547" s="93"/>
      <c r="O547" s="13"/>
      <c r="P547" s="93"/>
      <c r="Q547" s="21"/>
      <c r="R547" s="93"/>
      <c r="S547" s="21"/>
      <c r="T547" s="93"/>
      <c r="U547" s="13"/>
      <c r="V547" s="93"/>
      <c r="W547" s="13"/>
      <c r="X547" s="93"/>
      <c r="Y547" s="13"/>
      <c r="Z547" s="93"/>
      <c r="AA547" s="13"/>
      <c r="AB547" s="93"/>
      <c r="AC547" s="13"/>
      <c r="AD547" s="93"/>
      <c r="AE547" s="13"/>
      <c r="AF547" s="93"/>
      <c r="AG547" s="13"/>
      <c r="AH547" s="93"/>
      <c r="AI547" s="13"/>
      <c r="AJ547" s="93"/>
      <c r="AK547" s="13"/>
      <c r="AL547" s="93"/>
      <c r="AM547" s="13"/>
      <c r="AN547" s="93"/>
      <c r="AO547" s="13"/>
      <c r="AP547" s="93"/>
      <c r="AQ547" s="13"/>
      <c r="AR547" s="93"/>
      <c r="AS547" s="20">
        <f>SUM(H547,J547,L547,N547,P547,R547,T547,V547,X547,Z547,AB547,AD547,AF547,AH547,AJ547,AL547,AN547)</f>
        <v>0</v>
      </c>
      <c r="AT547" s="94" t="str">
        <f>IF(C547="","",DATE(YEAR(C547),MONTH(C547),1))</f>
        <v/>
      </c>
      <c r="AU547" s="93" t="str">
        <f>IF(AT547="","",TEXT(AT547,"mmmm yyyy"))</f>
        <v/>
      </c>
      <c r="AV547" s="94" t="str">
        <f>IF(C547="","",C547-WEEKDAY(C547,2)+1)</f>
        <v/>
      </c>
      <c r="AW547" s="94" t="str">
        <f>IF(AV547="","",AV547+6)</f>
        <v/>
      </c>
      <c r="AX547" s="93" t="str">
        <f>IF(AV547="","",TEXT(AV547,"dd/mm/yyyy")&amp;" - "&amp;TEXT(AW547,"dd/mm/yyyy"))</f>
        <v/>
      </c>
      <c r="AY547" s="93" t="str">
        <f>IF(B547="","",COUNTIFS($B$5:B547,B547,$AT$5:AT547,AT547))</f>
        <v/>
      </c>
      <c r="AZ547" s="93" t="str">
        <f>IF(B547="","",COUNTIFS($B$5:B547,B547,$AV$5:AV547,AV547))</f>
        <v/>
      </c>
      <c r="BA547" s="93" t="str">
        <f>IF(B547="","",TEXT(AY547,"00")&amp;"|"&amp;B547&amp;"|"&amp;TEXT(AT547,"yyyymmdd"))</f>
        <v/>
      </c>
      <c r="BB547" s="93" t="str">
        <f>IF(B547="","",TEXT(AZ547,"00")&amp;"|"&amp;B547&amp;"|"&amp;TEXT(AV547,"yyyymmdd"))</f>
        <v/>
      </c>
      <c r="BC547" s="93">
        <f>IF(OR(AQ547="YES",AQ547="Yes",AQ547="Y",AQ547=1),1,0)</f>
        <v>0</v>
      </c>
    </row>
    <row r="548" spans="1:55" ht="15" customHeight="1">
      <c r="A548" s="92"/>
      <c r="B548" s="93"/>
      <c r="C548" s="94"/>
      <c r="D548" s="95"/>
      <c r="E548" s="95"/>
      <c r="F548" s="93"/>
      <c r="G548" s="93"/>
      <c r="H548" s="93"/>
      <c r="I548" s="13"/>
      <c r="J548" s="93"/>
      <c r="K548" s="13"/>
      <c r="L548" s="93"/>
      <c r="M548" s="13"/>
      <c r="N548" s="93"/>
      <c r="O548" s="13"/>
      <c r="P548" s="93"/>
      <c r="Q548" s="21"/>
      <c r="R548" s="93"/>
      <c r="S548" s="21"/>
      <c r="T548" s="93"/>
      <c r="U548" s="13"/>
      <c r="V548" s="93"/>
      <c r="W548" s="13"/>
      <c r="X548" s="93"/>
      <c r="Y548" s="13"/>
      <c r="Z548" s="93"/>
      <c r="AA548" s="13"/>
      <c r="AB548" s="93"/>
      <c r="AC548" s="13"/>
      <c r="AD548" s="93"/>
      <c r="AE548" s="13"/>
      <c r="AF548" s="93"/>
      <c r="AG548" s="13"/>
      <c r="AH548" s="93"/>
      <c r="AI548" s="13"/>
      <c r="AJ548" s="93"/>
      <c r="AK548" s="13"/>
      <c r="AL548" s="93"/>
      <c r="AM548" s="13"/>
      <c r="AN548" s="93"/>
      <c r="AO548" s="13"/>
      <c r="AP548" s="93"/>
      <c r="AQ548" s="13"/>
      <c r="AR548" s="93"/>
      <c r="AS548" s="20">
        <f>SUM(H548,J548,L548,N548,P548,R548,T548,V548,X548,Z548,AB548,AD548,AF548,AH548,AJ548,AL548,AN548)</f>
        <v>0</v>
      </c>
      <c r="AT548" s="94" t="str">
        <f>IF(C548="","",DATE(YEAR(C548),MONTH(C548),1))</f>
        <v/>
      </c>
      <c r="AU548" s="93" t="str">
        <f>IF(AT548="","",TEXT(AT548,"mmmm yyyy"))</f>
        <v/>
      </c>
      <c r="AV548" s="94" t="str">
        <f>IF(C548="","",C548-WEEKDAY(C548,2)+1)</f>
        <v/>
      </c>
      <c r="AW548" s="94" t="str">
        <f>IF(AV548="","",AV548+6)</f>
        <v/>
      </c>
      <c r="AX548" s="93" t="str">
        <f>IF(AV548="","",TEXT(AV548,"dd/mm/yyyy")&amp;" - "&amp;TEXT(AW548,"dd/mm/yyyy"))</f>
        <v/>
      </c>
      <c r="AY548" s="93" t="str">
        <f>IF(B548="","",COUNTIFS($B$5:B548,B548,$AT$5:AT548,AT548))</f>
        <v/>
      </c>
      <c r="AZ548" s="93" t="str">
        <f>IF(B548="","",COUNTIFS($B$5:B548,B548,$AV$5:AV548,AV548))</f>
        <v/>
      </c>
      <c r="BA548" s="93" t="str">
        <f>IF(B548="","",TEXT(AY548,"00")&amp;"|"&amp;B548&amp;"|"&amp;TEXT(AT548,"yyyymmdd"))</f>
        <v/>
      </c>
      <c r="BB548" s="93" t="str">
        <f>IF(B548="","",TEXT(AZ548,"00")&amp;"|"&amp;B548&amp;"|"&amp;TEXT(AV548,"yyyymmdd"))</f>
        <v/>
      </c>
      <c r="BC548" s="93">
        <f>IF(OR(AQ548="YES",AQ548="Yes",AQ548="Y",AQ548=1),1,0)</f>
        <v>0</v>
      </c>
    </row>
    <row r="549" spans="1:55" ht="15" customHeight="1">
      <c r="A549" s="92"/>
      <c r="B549" s="93"/>
      <c r="C549" s="94"/>
      <c r="D549" s="95"/>
      <c r="E549" s="95"/>
      <c r="F549" s="93"/>
      <c r="G549" s="93"/>
      <c r="H549" s="93"/>
      <c r="I549" s="13"/>
      <c r="J549" s="93"/>
      <c r="K549" s="13"/>
      <c r="L549" s="93"/>
      <c r="M549" s="13"/>
      <c r="N549" s="93"/>
      <c r="O549" s="13"/>
      <c r="P549" s="93"/>
      <c r="Q549" s="21"/>
      <c r="R549" s="93"/>
      <c r="S549" s="21"/>
      <c r="T549" s="93"/>
      <c r="U549" s="13"/>
      <c r="V549" s="93"/>
      <c r="W549" s="13"/>
      <c r="X549" s="93"/>
      <c r="Y549" s="13"/>
      <c r="Z549" s="93"/>
      <c r="AA549" s="13"/>
      <c r="AB549" s="93"/>
      <c r="AC549" s="13"/>
      <c r="AD549" s="93"/>
      <c r="AE549" s="13"/>
      <c r="AF549" s="93"/>
      <c r="AG549" s="13"/>
      <c r="AH549" s="93"/>
      <c r="AI549" s="13"/>
      <c r="AJ549" s="93"/>
      <c r="AK549" s="13"/>
      <c r="AL549" s="93"/>
      <c r="AM549" s="13"/>
      <c r="AN549" s="93"/>
      <c r="AO549" s="13"/>
      <c r="AP549" s="93"/>
      <c r="AQ549" s="13"/>
      <c r="AR549" s="93"/>
      <c r="AS549" s="20">
        <f>SUM(H549,J549,L549,N549,P549,R549,T549,V549,X549,Z549,AB549,AD549,AF549,AH549,AJ549,AL549,AN549)</f>
        <v>0</v>
      </c>
      <c r="AT549" s="94" t="str">
        <f>IF(C549="","",DATE(YEAR(C549),MONTH(C549),1))</f>
        <v/>
      </c>
      <c r="AU549" s="93" t="str">
        <f>IF(AT549="","",TEXT(AT549,"mmmm yyyy"))</f>
        <v/>
      </c>
      <c r="AV549" s="94" t="str">
        <f>IF(C549="","",C549-WEEKDAY(C549,2)+1)</f>
        <v/>
      </c>
      <c r="AW549" s="94" t="str">
        <f>IF(AV549="","",AV549+6)</f>
        <v/>
      </c>
      <c r="AX549" s="93" t="str">
        <f>IF(AV549="","",TEXT(AV549,"dd/mm/yyyy")&amp;" - "&amp;TEXT(AW549,"dd/mm/yyyy"))</f>
        <v/>
      </c>
      <c r="AY549" s="93" t="str">
        <f>IF(B549="","",COUNTIFS($B$5:B549,B549,$AT$5:AT549,AT549))</f>
        <v/>
      </c>
      <c r="AZ549" s="93" t="str">
        <f>IF(B549="","",COUNTIFS($B$5:B549,B549,$AV$5:AV549,AV549))</f>
        <v/>
      </c>
      <c r="BA549" s="93" t="str">
        <f>IF(B549="","",TEXT(AY549,"00")&amp;"|"&amp;B549&amp;"|"&amp;TEXT(AT549,"yyyymmdd"))</f>
        <v/>
      </c>
      <c r="BB549" s="93" t="str">
        <f>IF(B549="","",TEXT(AZ549,"00")&amp;"|"&amp;B549&amp;"|"&amp;TEXT(AV549,"yyyymmdd"))</f>
        <v/>
      </c>
      <c r="BC549" s="93">
        <f>IF(OR(AQ549="YES",AQ549="Yes",AQ549="Y",AQ549=1),1,0)</f>
        <v>0</v>
      </c>
    </row>
    <row r="550" spans="1:55" ht="15" customHeight="1">
      <c r="A550" s="92"/>
      <c r="B550" s="93"/>
      <c r="C550" s="94"/>
      <c r="D550" s="95"/>
      <c r="E550" s="95"/>
      <c r="F550" s="93"/>
      <c r="G550" s="93"/>
      <c r="H550" s="93"/>
      <c r="I550" s="13"/>
      <c r="J550" s="93"/>
      <c r="K550" s="13"/>
      <c r="L550" s="93"/>
      <c r="M550" s="13"/>
      <c r="N550" s="93"/>
      <c r="O550" s="13"/>
      <c r="P550" s="93"/>
      <c r="Q550" s="21"/>
      <c r="R550" s="93"/>
      <c r="S550" s="21"/>
      <c r="T550" s="93"/>
      <c r="U550" s="13"/>
      <c r="V550" s="93"/>
      <c r="W550" s="13"/>
      <c r="X550" s="93"/>
      <c r="Y550" s="13"/>
      <c r="Z550" s="93"/>
      <c r="AA550" s="13"/>
      <c r="AB550" s="93"/>
      <c r="AC550" s="13"/>
      <c r="AD550" s="93"/>
      <c r="AE550" s="13"/>
      <c r="AF550" s="93"/>
      <c r="AG550" s="13"/>
      <c r="AH550" s="93"/>
      <c r="AI550" s="13"/>
      <c r="AJ550" s="93"/>
      <c r="AK550" s="13"/>
      <c r="AL550" s="93"/>
      <c r="AM550" s="13"/>
      <c r="AN550" s="93"/>
      <c r="AO550" s="13"/>
      <c r="AP550" s="93"/>
      <c r="AQ550" s="13"/>
      <c r="AR550" s="93"/>
      <c r="AS550" s="20">
        <f>SUM(H550,J550,L550,N550,P550,R550,T550,V550,X550,Z550,AB550,AD550,AF550,AH550,AJ550,AL550,AN550)</f>
        <v>0</v>
      </c>
      <c r="AT550" s="94" t="str">
        <f>IF(C550="","",DATE(YEAR(C550),MONTH(C550),1))</f>
        <v/>
      </c>
      <c r="AU550" s="93" t="str">
        <f>IF(AT550="","",TEXT(AT550,"mmmm yyyy"))</f>
        <v/>
      </c>
      <c r="AV550" s="94" t="str">
        <f>IF(C550="","",C550-WEEKDAY(C550,2)+1)</f>
        <v/>
      </c>
      <c r="AW550" s="94" t="str">
        <f>IF(AV550="","",AV550+6)</f>
        <v/>
      </c>
      <c r="AX550" s="93" t="str">
        <f>IF(AV550="","",TEXT(AV550,"dd/mm/yyyy")&amp;" - "&amp;TEXT(AW550,"dd/mm/yyyy"))</f>
        <v/>
      </c>
      <c r="AY550" s="93" t="str">
        <f>IF(B550="","",COUNTIFS($B$5:B550,B550,$AT$5:AT550,AT550))</f>
        <v/>
      </c>
      <c r="AZ550" s="93" t="str">
        <f>IF(B550="","",COUNTIFS($B$5:B550,B550,$AV$5:AV550,AV550))</f>
        <v/>
      </c>
      <c r="BA550" s="93" t="str">
        <f>IF(B550="","",TEXT(AY550,"00")&amp;"|"&amp;B550&amp;"|"&amp;TEXT(AT550,"yyyymmdd"))</f>
        <v/>
      </c>
      <c r="BB550" s="93" t="str">
        <f>IF(B550="","",TEXT(AZ550,"00")&amp;"|"&amp;B550&amp;"|"&amp;TEXT(AV550,"yyyymmdd"))</f>
        <v/>
      </c>
      <c r="BC550" s="93">
        <f>IF(OR(AQ550="YES",AQ550="Yes",AQ550="Y",AQ550=1),1,0)</f>
        <v>0</v>
      </c>
    </row>
    <row r="551" spans="1:55" ht="15" customHeight="1">
      <c r="A551" s="92"/>
      <c r="B551" s="93"/>
      <c r="C551" s="94"/>
      <c r="D551" s="95"/>
      <c r="E551" s="95"/>
      <c r="F551" s="93"/>
      <c r="G551" s="93"/>
      <c r="H551" s="93"/>
      <c r="I551" s="13"/>
      <c r="J551" s="93"/>
      <c r="K551" s="13"/>
      <c r="L551" s="93"/>
      <c r="M551" s="13"/>
      <c r="N551" s="93"/>
      <c r="O551" s="13"/>
      <c r="P551" s="93"/>
      <c r="Q551" s="21"/>
      <c r="R551" s="93"/>
      <c r="S551" s="21"/>
      <c r="T551" s="93"/>
      <c r="U551" s="13"/>
      <c r="V551" s="93"/>
      <c r="W551" s="13"/>
      <c r="X551" s="93"/>
      <c r="Y551" s="13"/>
      <c r="Z551" s="93"/>
      <c r="AA551" s="13"/>
      <c r="AB551" s="93"/>
      <c r="AC551" s="13"/>
      <c r="AD551" s="93"/>
      <c r="AE551" s="13"/>
      <c r="AF551" s="93"/>
      <c r="AG551" s="13"/>
      <c r="AH551" s="93"/>
      <c r="AI551" s="13"/>
      <c r="AJ551" s="93"/>
      <c r="AK551" s="13"/>
      <c r="AL551" s="93"/>
      <c r="AM551" s="13"/>
      <c r="AN551" s="93"/>
      <c r="AO551" s="13"/>
      <c r="AP551" s="93"/>
      <c r="AQ551" s="13"/>
      <c r="AR551" s="93"/>
      <c r="AS551" s="20">
        <f>SUM(H551,J551,L551,N551,P551,R551,T551,V551,X551,Z551,AB551,AD551,AF551,AH551,AJ551,AL551,AN551)</f>
        <v>0</v>
      </c>
      <c r="AT551" s="94" t="str">
        <f>IF(C551="","",DATE(YEAR(C551),MONTH(C551),1))</f>
        <v/>
      </c>
      <c r="AU551" s="93" t="str">
        <f>IF(AT551="","",TEXT(AT551,"mmmm yyyy"))</f>
        <v/>
      </c>
      <c r="AV551" s="94" t="str">
        <f>IF(C551="","",C551-WEEKDAY(C551,2)+1)</f>
        <v/>
      </c>
      <c r="AW551" s="94" t="str">
        <f>IF(AV551="","",AV551+6)</f>
        <v/>
      </c>
      <c r="AX551" s="93" t="str">
        <f>IF(AV551="","",TEXT(AV551,"dd/mm/yyyy")&amp;" - "&amp;TEXT(AW551,"dd/mm/yyyy"))</f>
        <v/>
      </c>
      <c r="AY551" s="93" t="str">
        <f>IF(B551="","",COUNTIFS($B$5:B551,B551,$AT$5:AT551,AT551))</f>
        <v/>
      </c>
      <c r="AZ551" s="93" t="str">
        <f>IF(B551="","",COUNTIFS($B$5:B551,B551,$AV$5:AV551,AV551))</f>
        <v/>
      </c>
      <c r="BA551" s="93" t="str">
        <f>IF(B551="","",TEXT(AY551,"00")&amp;"|"&amp;B551&amp;"|"&amp;TEXT(AT551,"yyyymmdd"))</f>
        <v/>
      </c>
      <c r="BB551" s="93" t="str">
        <f>IF(B551="","",TEXT(AZ551,"00")&amp;"|"&amp;B551&amp;"|"&amp;TEXT(AV551,"yyyymmdd"))</f>
        <v/>
      </c>
      <c r="BC551" s="93">
        <f>IF(OR(AQ551="YES",AQ551="Yes",AQ551="Y",AQ551=1),1,0)</f>
        <v>0</v>
      </c>
    </row>
    <row r="552" spans="1:55" ht="15" customHeight="1">
      <c r="A552" s="92"/>
      <c r="B552" s="93"/>
      <c r="C552" s="94"/>
      <c r="D552" s="95"/>
      <c r="E552" s="95"/>
      <c r="F552" s="93"/>
      <c r="G552" s="93"/>
      <c r="H552" s="93"/>
      <c r="I552" s="13"/>
      <c r="J552" s="93"/>
      <c r="K552" s="13"/>
      <c r="L552" s="93"/>
      <c r="M552" s="13"/>
      <c r="N552" s="93"/>
      <c r="O552" s="13"/>
      <c r="P552" s="93"/>
      <c r="Q552" s="21"/>
      <c r="R552" s="93"/>
      <c r="S552" s="21"/>
      <c r="T552" s="93"/>
      <c r="U552" s="13"/>
      <c r="V552" s="93"/>
      <c r="W552" s="13"/>
      <c r="X552" s="93"/>
      <c r="Y552" s="13"/>
      <c r="Z552" s="93"/>
      <c r="AA552" s="13"/>
      <c r="AB552" s="93"/>
      <c r="AC552" s="13"/>
      <c r="AD552" s="93"/>
      <c r="AE552" s="13"/>
      <c r="AF552" s="93"/>
      <c r="AG552" s="13"/>
      <c r="AH552" s="93"/>
      <c r="AI552" s="13"/>
      <c r="AJ552" s="93"/>
      <c r="AK552" s="13"/>
      <c r="AL552" s="93"/>
      <c r="AM552" s="13"/>
      <c r="AN552" s="93"/>
      <c r="AO552" s="13"/>
      <c r="AP552" s="93"/>
      <c r="AQ552" s="13"/>
      <c r="AR552" s="93"/>
      <c r="AS552" s="20">
        <f>SUM(H552,J552,L552,N552,P552,R552,T552,V552,X552,Z552,AB552,AD552,AF552,AH552,AJ552,AL552,AN552)</f>
        <v>0</v>
      </c>
      <c r="AT552" s="94" t="str">
        <f>IF(C552="","",DATE(YEAR(C552),MONTH(C552),1))</f>
        <v/>
      </c>
      <c r="AU552" s="93" t="str">
        <f>IF(AT552="","",TEXT(AT552,"mmmm yyyy"))</f>
        <v/>
      </c>
      <c r="AV552" s="94" t="str">
        <f>IF(C552="","",C552-WEEKDAY(C552,2)+1)</f>
        <v/>
      </c>
      <c r="AW552" s="94" t="str">
        <f>IF(AV552="","",AV552+6)</f>
        <v/>
      </c>
      <c r="AX552" s="93" t="str">
        <f>IF(AV552="","",TEXT(AV552,"dd/mm/yyyy")&amp;" - "&amp;TEXT(AW552,"dd/mm/yyyy"))</f>
        <v/>
      </c>
      <c r="AY552" s="93" t="str">
        <f>IF(B552="","",COUNTIFS($B$5:B552,B552,$AT$5:AT552,AT552))</f>
        <v/>
      </c>
      <c r="AZ552" s="93" t="str">
        <f>IF(B552="","",COUNTIFS($B$5:B552,B552,$AV$5:AV552,AV552))</f>
        <v/>
      </c>
      <c r="BA552" s="93" t="str">
        <f>IF(B552="","",TEXT(AY552,"00")&amp;"|"&amp;B552&amp;"|"&amp;TEXT(AT552,"yyyymmdd"))</f>
        <v/>
      </c>
      <c r="BB552" s="93" t="str">
        <f>IF(B552="","",TEXT(AZ552,"00")&amp;"|"&amp;B552&amp;"|"&amp;TEXT(AV552,"yyyymmdd"))</f>
        <v/>
      </c>
      <c r="BC552" s="93">
        <f>IF(OR(AQ552="YES",AQ552="Yes",AQ552="Y",AQ552=1),1,0)</f>
        <v>0</v>
      </c>
    </row>
    <row r="553" spans="1:55" ht="15" customHeight="1">
      <c r="A553" s="92"/>
      <c r="B553" s="93"/>
      <c r="C553" s="94"/>
      <c r="D553" s="95"/>
      <c r="E553" s="95"/>
      <c r="F553" s="93"/>
      <c r="G553" s="93"/>
      <c r="H553" s="93"/>
      <c r="I553" s="13"/>
      <c r="J553" s="93"/>
      <c r="K553" s="13"/>
      <c r="L553" s="93"/>
      <c r="M553" s="13"/>
      <c r="N553" s="93"/>
      <c r="O553" s="13"/>
      <c r="P553" s="93"/>
      <c r="Q553" s="21"/>
      <c r="R553" s="93"/>
      <c r="S553" s="21"/>
      <c r="T553" s="93"/>
      <c r="U553" s="13"/>
      <c r="V553" s="93"/>
      <c r="W553" s="13"/>
      <c r="X553" s="93"/>
      <c r="Y553" s="13"/>
      <c r="Z553" s="93"/>
      <c r="AA553" s="13"/>
      <c r="AB553" s="93"/>
      <c r="AC553" s="13"/>
      <c r="AD553" s="93"/>
      <c r="AE553" s="13"/>
      <c r="AF553" s="93"/>
      <c r="AG553" s="13"/>
      <c r="AH553" s="93"/>
      <c r="AI553" s="13"/>
      <c r="AJ553" s="93"/>
      <c r="AK553" s="13"/>
      <c r="AL553" s="93"/>
      <c r="AM553" s="13"/>
      <c r="AN553" s="93"/>
      <c r="AO553" s="13"/>
      <c r="AP553" s="93"/>
      <c r="AQ553" s="13"/>
      <c r="AR553" s="93"/>
      <c r="AS553" s="20">
        <f>SUM(H553,J553,L553,N553,P553,R553,T553,V553,X553,Z553,AB553,AD553,AF553,AH553,AJ553,AL553,AN553)</f>
        <v>0</v>
      </c>
      <c r="AT553" s="94" t="str">
        <f>IF(C553="","",DATE(YEAR(C553),MONTH(C553),1))</f>
        <v/>
      </c>
      <c r="AU553" s="93" t="str">
        <f>IF(AT553="","",TEXT(AT553,"mmmm yyyy"))</f>
        <v/>
      </c>
      <c r="AV553" s="94" t="str">
        <f>IF(C553="","",C553-WEEKDAY(C553,2)+1)</f>
        <v/>
      </c>
      <c r="AW553" s="94" t="str">
        <f>IF(AV553="","",AV553+6)</f>
        <v/>
      </c>
      <c r="AX553" s="93" t="str">
        <f>IF(AV553="","",TEXT(AV553,"dd/mm/yyyy")&amp;" - "&amp;TEXT(AW553,"dd/mm/yyyy"))</f>
        <v/>
      </c>
      <c r="AY553" s="93" t="str">
        <f>IF(B553="","",COUNTIFS($B$5:B553,B553,$AT$5:AT553,AT553))</f>
        <v/>
      </c>
      <c r="AZ553" s="93" t="str">
        <f>IF(B553="","",COUNTIFS($B$5:B553,B553,$AV$5:AV553,AV553))</f>
        <v/>
      </c>
      <c r="BA553" s="93" t="str">
        <f>IF(B553="","",TEXT(AY553,"00")&amp;"|"&amp;B553&amp;"|"&amp;TEXT(AT553,"yyyymmdd"))</f>
        <v/>
      </c>
      <c r="BB553" s="93" t="str">
        <f>IF(B553="","",TEXT(AZ553,"00")&amp;"|"&amp;B553&amp;"|"&amp;TEXT(AV553,"yyyymmdd"))</f>
        <v/>
      </c>
      <c r="BC553" s="93">
        <f>IF(OR(AQ553="YES",AQ553="Yes",AQ553="Y",AQ553=1),1,0)</f>
        <v>0</v>
      </c>
    </row>
    <row r="554" spans="1:55" ht="15" customHeight="1">
      <c r="A554" s="92"/>
      <c r="B554" s="93"/>
      <c r="C554" s="94"/>
      <c r="D554" s="95"/>
      <c r="E554" s="95"/>
      <c r="F554" s="93"/>
      <c r="G554" s="93"/>
      <c r="H554" s="93"/>
      <c r="I554" s="13"/>
      <c r="J554" s="93"/>
      <c r="K554" s="13"/>
      <c r="L554" s="93"/>
      <c r="M554" s="13"/>
      <c r="N554" s="93"/>
      <c r="O554" s="13"/>
      <c r="P554" s="93"/>
      <c r="Q554" s="21"/>
      <c r="R554" s="93"/>
      <c r="S554" s="21"/>
      <c r="T554" s="93"/>
      <c r="U554" s="13"/>
      <c r="V554" s="93"/>
      <c r="W554" s="13"/>
      <c r="X554" s="93"/>
      <c r="Y554" s="13"/>
      <c r="Z554" s="93"/>
      <c r="AA554" s="13"/>
      <c r="AB554" s="93"/>
      <c r="AC554" s="13"/>
      <c r="AD554" s="93"/>
      <c r="AE554" s="13"/>
      <c r="AF554" s="93"/>
      <c r="AG554" s="13"/>
      <c r="AH554" s="93"/>
      <c r="AI554" s="13"/>
      <c r="AJ554" s="93"/>
      <c r="AK554" s="13"/>
      <c r="AL554" s="93"/>
      <c r="AM554" s="13"/>
      <c r="AN554" s="93"/>
      <c r="AO554" s="13"/>
      <c r="AP554" s="93"/>
      <c r="AQ554" s="13"/>
      <c r="AR554" s="93"/>
      <c r="AS554" s="20">
        <f>SUM(H554,J554,L554,N554,P554,R554,T554,V554,X554,Z554,AB554,AD554,AF554,AH554,AJ554,AL554,AN554)</f>
        <v>0</v>
      </c>
      <c r="AT554" s="94" t="str">
        <f>IF(C554="","",DATE(YEAR(C554),MONTH(C554),1))</f>
        <v/>
      </c>
      <c r="AU554" s="93" t="str">
        <f>IF(AT554="","",TEXT(AT554,"mmmm yyyy"))</f>
        <v/>
      </c>
      <c r="AV554" s="94" t="str">
        <f>IF(C554="","",C554-WEEKDAY(C554,2)+1)</f>
        <v/>
      </c>
      <c r="AW554" s="94" t="str">
        <f>IF(AV554="","",AV554+6)</f>
        <v/>
      </c>
      <c r="AX554" s="93" t="str">
        <f>IF(AV554="","",TEXT(AV554,"dd/mm/yyyy")&amp;" - "&amp;TEXT(AW554,"dd/mm/yyyy"))</f>
        <v/>
      </c>
      <c r="AY554" s="93" t="str">
        <f>IF(B554="","",COUNTIFS($B$5:B554,B554,$AT$5:AT554,AT554))</f>
        <v/>
      </c>
      <c r="AZ554" s="93" t="str">
        <f>IF(B554="","",COUNTIFS($B$5:B554,B554,$AV$5:AV554,AV554))</f>
        <v/>
      </c>
      <c r="BA554" s="93" t="str">
        <f>IF(B554="","",TEXT(AY554,"00")&amp;"|"&amp;B554&amp;"|"&amp;TEXT(AT554,"yyyymmdd"))</f>
        <v/>
      </c>
      <c r="BB554" s="93" t="str">
        <f>IF(B554="","",TEXT(AZ554,"00")&amp;"|"&amp;B554&amp;"|"&amp;TEXT(AV554,"yyyymmdd"))</f>
        <v/>
      </c>
      <c r="BC554" s="93">
        <f>IF(OR(AQ554="YES",AQ554="Yes",AQ554="Y",AQ554=1),1,0)</f>
        <v>0</v>
      </c>
    </row>
    <row r="555" spans="1:55" ht="15" customHeight="1">
      <c r="A555" s="92"/>
      <c r="B555" s="93"/>
      <c r="C555" s="94"/>
      <c r="D555" s="95"/>
      <c r="E555" s="95"/>
      <c r="F555" s="93"/>
      <c r="G555" s="93"/>
      <c r="H555" s="93"/>
      <c r="I555" s="13"/>
      <c r="J555" s="93"/>
      <c r="K555" s="13"/>
      <c r="L555" s="93"/>
      <c r="M555" s="13"/>
      <c r="N555" s="93"/>
      <c r="O555" s="13"/>
      <c r="P555" s="93"/>
      <c r="Q555" s="21"/>
      <c r="R555" s="93"/>
      <c r="S555" s="21"/>
      <c r="T555" s="93"/>
      <c r="U555" s="13"/>
      <c r="V555" s="93"/>
      <c r="W555" s="13"/>
      <c r="X555" s="93"/>
      <c r="Y555" s="13"/>
      <c r="Z555" s="93"/>
      <c r="AA555" s="13"/>
      <c r="AB555" s="93"/>
      <c r="AC555" s="13"/>
      <c r="AD555" s="93"/>
      <c r="AE555" s="13"/>
      <c r="AF555" s="93"/>
      <c r="AG555" s="13"/>
      <c r="AH555" s="93"/>
      <c r="AI555" s="13"/>
      <c r="AJ555" s="93"/>
      <c r="AK555" s="13"/>
      <c r="AL555" s="93"/>
      <c r="AM555" s="13"/>
      <c r="AN555" s="93"/>
      <c r="AO555" s="13"/>
      <c r="AP555" s="93"/>
      <c r="AQ555" s="13"/>
      <c r="AR555" s="93"/>
      <c r="AS555" s="20">
        <f>SUM(H555,J555,L555,N555,P555,R555,T555,V555,X555,Z555,AB555,AD555,AF555,AH555,AJ555,AL555,AN555)</f>
        <v>0</v>
      </c>
      <c r="AT555" s="94" t="str">
        <f>IF(C555="","",DATE(YEAR(C555),MONTH(C555),1))</f>
        <v/>
      </c>
      <c r="AU555" s="93" t="str">
        <f>IF(AT555="","",TEXT(AT555,"mmmm yyyy"))</f>
        <v/>
      </c>
      <c r="AV555" s="94" t="str">
        <f>IF(C555="","",C555-WEEKDAY(C555,2)+1)</f>
        <v/>
      </c>
      <c r="AW555" s="94" t="str">
        <f>IF(AV555="","",AV555+6)</f>
        <v/>
      </c>
      <c r="AX555" s="93" t="str">
        <f>IF(AV555="","",TEXT(AV555,"dd/mm/yyyy")&amp;" - "&amp;TEXT(AW555,"dd/mm/yyyy"))</f>
        <v/>
      </c>
      <c r="AY555" s="93" t="str">
        <f>IF(B555="","",COUNTIFS($B$5:B555,B555,$AT$5:AT555,AT555))</f>
        <v/>
      </c>
      <c r="AZ555" s="93" t="str">
        <f>IF(B555="","",COUNTIFS($B$5:B555,B555,$AV$5:AV555,AV555))</f>
        <v/>
      </c>
      <c r="BA555" s="93" t="str">
        <f>IF(B555="","",TEXT(AY555,"00")&amp;"|"&amp;B555&amp;"|"&amp;TEXT(AT555,"yyyymmdd"))</f>
        <v/>
      </c>
      <c r="BB555" s="93" t="str">
        <f>IF(B555="","",TEXT(AZ555,"00")&amp;"|"&amp;B555&amp;"|"&amp;TEXT(AV555,"yyyymmdd"))</f>
        <v/>
      </c>
      <c r="BC555" s="93">
        <f>IF(OR(AQ555="YES",AQ555="Yes",AQ555="Y",AQ555=1),1,0)</f>
        <v>0</v>
      </c>
    </row>
    <row r="556" spans="1:55" ht="15" customHeight="1">
      <c r="A556" s="92"/>
      <c r="B556" s="93"/>
      <c r="C556" s="94"/>
      <c r="D556" s="95"/>
      <c r="E556" s="95"/>
      <c r="F556" s="93"/>
      <c r="G556" s="93"/>
      <c r="H556" s="93"/>
      <c r="I556" s="13"/>
      <c r="J556" s="93"/>
      <c r="K556" s="13"/>
      <c r="L556" s="93"/>
      <c r="M556" s="13"/>
      <c r="N556" s="93"/>
      <c r="O556" s="13"/>
      <c r="P556" s="93"/>
      <c r="Q556" s="21"/>
      <c r="R556" s="93"/>
      <c r="S556" s="21"/>
      <c r="T556" s="93"/>
      <c r="U556" s="13"/>
      <c r="V556" s="93"/>
      <c r="W556" s="13"/>
      <c r="X556" s="93"/>
      <c r="Y556" s="13"/>
      <c r="Z556" s="93"/>
      <c r="AA556" s="13"/>
      <c r="AB556" s="93"/>
      <c r="AC556" s="13"/>
      <c r="AD556" s="93"/>
      <c r="AE556" s="13"/>
      <c r="AF556" s="93"/>
      <c r="AG556" s="13"/>
      <c r="AH556" s="93"/>
      <c r="AI556" s="13"/>
      <c r="AJ556" s="93"/>
      <c r="AK556" s="13"/>
      <c r="AL556" s="93"/>
      <c r="AM556" s="13"/>
      <c r="AN556" s="93"/>
      <c r="AO556" s="13"/>
      <c r="AP556" s="93"/>
      <c r="AQ556" s="13"/>
      <c r="AR556" s="93"/>
      <c r="AS556" s="20">
        <f>SUM(H556,J556,L556,N556,P556,R556,T556,V556,X556,Z556,AB556,AD556,AF556,AH556,AJ556,AL556,AN556)</f>
        <v>0</v>
      </c>
      <c r="AT556" s="94" t="str">
        <f>IF(C556="","",DATE(YEAR(C556),MONTH(C556),1))</f>
        <v/>
      </c>
      <c r="AU556" s="93" t="str">
        <f>IF(AT556="","",TEXT(AT556,"mmmm yyyy"))</f>
        <v/>
      </c>
      <c r="AV556" s="94" t="str">
        <f>IF(C556="","",C556-WEEKDAY(C556,2)+1)</f>
        <v/>
      </c>
      <c r="AW556" s="94" t="str">
        <f>IF(AV556="","",AV556+6)</f>
        <v/>
      </c>
      <c r="AX556" s="93" t="str">
        <f>IF(AV556="","",TEXT(AV556,"dd/mm/yyyy")&amp;" - "&amp;TEXT(AW556,"dd/mm/yyyy"))</f>
        <v/>
      </c>
      <c r="AY556" s="93" t="str">
        <f>IF(B556="","",COUNTIFS($B$5:B556,B556,$AT$5:AT556,AT556))</f>
        <v/>
      </c>
      <c r="AZ556" s="93" t="str">
        <f>IF(B556="","",COUNTIFS($B$5:B556,B556,$AV$5:AV556,AV556))</f>
        <v/>
      </c>
      <c r="BA556" s="93" t="str">
        <f>IF(B556="","",TEXT(AY556,"00")&amp;"|"&amp;B556&amp;"|"&amp;TEXT(AT556,"yyyymmdd"))</f>
        <v/>
      </c>
      <c r="BB556" s="93" t="str">
        <f>IF(B556="","",TEXT(AZ556,"00")&amp;"|"&amp;B556&amp;"|"&amp;TEXT(AV556,"yyyymmdd"))</f>
        <v/>
      </c>
      <c r="BC556" s="93">
        <f>IF(OR(AQ556="YES",AQ556="Yes",AQ556="Y",AQ556=1),1,0)</f>
        <v>0</v>
      </c>
    </row>
    <row r="557" spans="1:55" ht="15" customHeight="1">
      <c r="A557" s="92"/>
      <c r="B557" s="93"/>
      <c r="C557" s="94"/>
      <c r="D557" s="95"/>
      <c r="E557" s="95"/>
      <c r="F557" s="93"/>
      <c r="G557" s="93"/>
      <c r="H557" s="93"/>
      <c r="I557" s="13"/>
      <c r="J557" s="93"/>
      <c r="K557" s="13"/>
      <c r="L557" s="93"/>
      <c r="M557" s="13"/>
      <c r="N557" s="93"/>
      <c r="O557" s="13"/>
      <c r="P557" s="93"/>
      <c r="Q557" s="21"/>
      <c r="R557" s="93"/>
      <c r="S557" s="21"/>
      <c r="T557" s="93"/>
      <c r="U557" s="13"/>
      <c r="V557" s="93"/>
      <c r="W557" s="13"/>
      <c r="X557" s="93"/>
      <c r="Y557" s="13"/>
      <c r="Z557" s="93"/>
      <c r="AA557" s="13"/>
      <c r="AB557" s="93"/>
      <c r="AC557" s="13"/>
      <c r="AD557" s="93"/>
      <c r="AE557" s="13"/>
      <c r="AF557" s="93"/>
      <c r="AG557" s="13"/>
      <c r="AH557" s="93"/>
      <c r="AI557" s="13"/>
      <c r="AJ557" s="93"/>
      <c r="AK557" s="13"/>
      <c r="AL557" s="93"/>
      <c r="AM557" s="13"/>
      <c r="AN557" s="93"/>
      <c r="AO557" s="13"/>
      <c r="AP557" s="93"/>
      <c r="AQ557" s="13"/>
      <c r="AR557" s="93"/>
      <c r="AS557" s="20">
        <f>SUM(H557,J557,L557,N557,P557,R557,T557,V557,X557,Z557,AB557,AD557,AF557,AH557,AJ557,AL557,AN557)</f>
        <v>0</v>
      </c>
      <c r="AT557" s="94" t="str">
        <f>IF(C557="","",DATE(YEAR(C557),MONTH(C557),1))</f>
        <v/>
      </c>
      <c r="AU557" s="93" t="str">
        <f>IF(AT557="","",TEXT(AT557,"mmmm yyyy"))</f>
        <v/>
      </c>
      <c r="AV557" s="94" t="str">
        <f>IF(C557="","",C557-WEEKDAY(C557,2)+1)</f>
        <v/>
      </c>
      <c r="AW557" s="94" t="str">
        <f>IF(AV557="","",AV557+6)</f>
        <v/>
      </c>
      <c r="AX557" s="93" t="str">
        <f>IF(AV557="","",TEXT(AV557,"dd/mm/yyyy")&amp;" - "&amp;TEXT(AW557,"dd/mm/yyyy"))</f>
        <v/>
      </c>
      <c r="AY557" s="93" t="str">
        <f>IF(B557="","",COUNTIFS($B$5:B557,B557,$AT$5:AT557,AT557))</f>
        <v/>
      </c>
      <c r="AZ557" s="93" t="str">
        <f>IF(B557="","",COUNTIFS($B$5:B557,B557,$AV$5:AV557,AV557))</f>
        <v/>
      </c>
      <c r="BA557" s="93" t="str">
        <f>IF(B557="","",TEXT(AY557,"00")&amp;"|"&amp;B557&amp;"|"&amp;TEXT(AT557,"yyyymmdd"))</f>
        <v/>
      </c>
      <c r="BB557" s="93" t="str">
        <f>IF(B557="","",TEXT(AZ557,"00")&amp;"|"&amp;B557&amp;"|"&amp;TEXT(AV557,"yyyymmdd"))</f>
        <v/>
      </c>
      <c r="BC557" s="93">
        <f>IF(OR(AQ557="YES",AQ557="Yes",AQ557="Y",AQ557=1),1,0)</f>
        <v>0</v>
      </c>
    </row>
    <row r="558" spans="1:55" ht="15" customHeight="1">
      <c r="A558" s="92"/>
      <c r="B558" s="93"/>
      <c r="C558" s="94"/>
      <c r="D558" s="95"/>
      <c r="E558" s="95"/>
      <c r="F558" s="93"/>
      <c r="G558" s="93"/>
      <c r="H558" s="93"/>
      <c r="I558" s="13"/>
      <c r="J558" s="93"/>
      <c r="K558" s="13"/>
      <c r="L558" s="93"/>
      <c r="M558" s="13"/>
      <c r="N558" s="93"/>
      <c r="O558" s="13"/>
      <c r="P558" s="93"/>
      <c r="Q558" s="21"/>
      <c r="R558" s="93"/>
      <c r="S558" s="21"/>
      <c r="T558" s="93"/>
      <c r="U558" s="13"/>
      <c r="V558" s="93"/>
      <c r="W558" s="13"/>
      <c r="X558" s="93"/>
      <c r="Y558" s="13"/>
      <c r="Z558" s="93"/>
      <c r="AA558" s="13"/>
      <c r="AB558" s="93"/>
      <c r="AC558" s="13"/>
      <c r="AD558" s="93"/>
      <c r="AE558" s="13"/>
      <c r="AF558" s="93"/>
      <c r="AG558" s="13"/>
      <c r="AH558" s="93"/>
      <c r="AI558" s="13"/>
      <c r="AJ558" s="93"/>
      <c r="AK558" s="13"/>
      <c r="AL558" s="93"/>
      <c r="AM558" s="13"/>
      <c r="AN558" s="93"/>
      <c r="AO558" s="13"/>
      <c r="AP558" s="93"/>
      <c r="AQ558" s="13"/>
      <c r="AR558" s="93"/>
      <c r="AS558" s="20">
        <f>SUM(H558,J558,L558,N558,P558,R558,T558,V558,X558,Z558,AB558,AD558,AF558,AH558,AJ558,AL558,AN558)</f>
        <v>0</v>
      </c>
      <c r="AT558" s="94" t="str">
        <f>IF(C558="","",DATE(YEAR(C558),MONTH(C558),1))</f>
        <v/>
      </c>
      <c r="AU558" s="93" t="str">
        <f>IF(AT558="","",TEXT(AT558,"mmmm yyyy"))</f>
        <v/>
      </c>
      <c r="AV558" s="94" t="str">
        <f>IF(C558="","",C558-WEEKDAY(C558,2)+1)</f>
        <v/>
      </c>
      <c r="AW558" s="94" t="str">
        <f>IF(AV558="","",AV558+6)</f>
        <v/>
      </c>
      <c r="AX558" s="93" t="str">
        <f>IF(AV558="","",TEXT(AV558,"dd/mm/yyyy")&amp;" - "&amp;TEXT(AW558,"dd/mm/yyyy"))</f>
        <v/>
      </c>
      <c r="AY558" s="93" t="str">
        <f>IF(B558="","",COUNTIFS($B$5:B558,B558,$AT$5:AT558,AT558))</f>
        <v/>
      </c>
      <c r="AZ558" s="93" t="str">
        <f>IF(B558="","",COUNTIFS($B$5:B558,B558,$AV$5:AV558,AV558))</f>
        <v/>
      </c>
      <c r="BA558" s="93" t="str">
        <f>IF(B558="","",TEXT(AY558,"00")&amp;"|"&amp;B558&amp;"|"&amp;TEXT(AT558,"yyyymmdd"))</f>
        <v/>
      </c>
      <c r="BB558" s="93" t="str">
        <f>IF(B558="","",TEXT(AZ558,"00")&amp;"|"&amp;B558&amp;"|"&amp;TEXT(AV558,"yyyymmdd"))</f>
        <v/>
      </c>
      <c r="BC558" s="93">
        <f>IF(OR(AQ558="YES",AQ558="Yes",AQ558="Y",AQ558=1),1,0)</f>
        <v>0</v>
      </c>
    </row>
    <row r="559" spans="1:55" ht="15" customHeight="1">
      <c r="A559" s="92"/>
      <c r="B559" s="93"/>
      <c r="C559" s="94"/>
      <c r="D559" s="95"/>
      <c r="E559" s="95"/>
      <c r="F559" s="93"/>
      <c r="G559" s="93"/>
      <c r="H559" s="93"/>
      <c r="I559" s="13"/>
      <c r="J559" s="93"/>
      <c r="K559" s="13"/>
      <c r="L559" s="93"/>
      <c r="M559" s="13"/>
      <c r="N559" s="93"/>
      <c r="O559" s="13"/>
      <c r="P559" s="93"/>
      <c r="Q559" s="21"/>
      <c r="R559" s="93"/>
      <c r="S559" s="21"/>
      <c r="T559" s="93"/>
      <c r="U559" s="13"/>
      <c r="V559" s="93"/>
      <c r="W559" s="13"/>
      <c r="X559" s="93"/>
      <c r="Y559" s="13"/>
      <c r="Z559" s="93"/>
      <c r="AA559" s="13"/>
      <c r="AB559" s="93"/>
      <c r="AC559" s="13"/>
      <c r="AD559" s="93"/>
      <c r="AE559" s="13"/>
      <c r="AF559" s="93"/>
      <c r="AG559" s="13"/>
      <c r="AH559" s="93"/>
      <c r="AI559" s="13"/>
      <c r="AJ559" s="93"/>
      <c r="AK559" s="13"/>
      <c r="AL559" s="93"/>
      <c r="AM559" s="13"/>
      <c r="AN559" s="93"/>
      <c r="AO559" s="13"/>
      <c r="AP559" s="93"/>
      <c r="AQ559" s="13"/>
      <c r="AR559" s="93"/>
      <c r="AS559" s="20">
        <f>SUM(H559,J559,L559,N559,P559,R559,T559,V559,X559,Z559,AB559,AD559,AF559,AH559,AJ559,AL559,AN559)</f>
        <v>0</v>
      </c>
      <c r="AT559" s="94" t="str">
        <f>IF(C559="","",DATE(YEAR(C559),MONTH(C559),1))</f>
        <v/>
      </c>
      <c r="AU559" s="93" t="str">
        <f>IF(AT559="","",TEXT(AT559,"mmmm yyyy"))</f>
        <v/>
      </c>
      <c r="AV559" s="94" t="str">
        <f>IF(C559="","",C559-WEEKDAY(C559,2)+1)</f>
        <v/>
      </c>
      <c r="AW559" s="94" t="str">
        <f>IF(AV559="","",AV559+6)</f>
        <v/>
      </c>
      <c r="AX559" s="93" t="str">
        <f>IF(AV559="","",TEXT(AV559,"dd/mm/yyyy")&amp;" - "&amp;TEXT(AW559,"dd/mm/yyyy"))</f>
        <v/>
      </c>
      <c r="AY559" s="93" t="str">
        <f>IF(B559="","",COUNTIFS($B$5:B559,B559,$AT$5:AT559,AT559))</f>
        <v/>
      </c>
      <c r="AZ559" s="93" t="str">
        <f>IF(B559="","",COUNTIFS($B$5:B559,B559,$AV$5:AV559,AV559))</f>
        <v/>
      </c>
      <c r="BA559" s="93" t="str">
        <f>IF(B559="","",TEXT(AY559,"00")&amp;"|"&amp;B559&amp;"|"&amp;TEXT(AT559,"yyyymmdd"))</f>
        <v/>
      </c>
      <c r="BB559" s="93" t="str">
        <f>IF(B559="","",TEXT(AZ559,"00")&amp;"|"&amp;B559&amp;"|"&amp;TEXT(AV559,"yyyymmdd"))</f>
        <v/>
      </c>
      <c r="BC559" s="93">
        <f>IF(OR(AQ559="YES",AQ559="Yes",AQ559="Y",AQ559=1),1,0)</f>
        <v>0</v>
      </c>
    </row>
    <row r="560" spans="1:55" ht="15" customHeight="1">
      <c r="A560" s="92"/>
      <c r="B560" s="93"/>
      <c r="C560" s="94"/>
      <c r="D560" s="95"/>
      <c r="E560" s="95"/>
      <c r="F560" s="93"/>
      <c r="G560" s="93"/>
      <c r="H560" s="93"/>
      <c r="I560" s="13"/>
      <c r="J560" s="93"/>
      <c r="K560" s="13"/>
      <c r="L560" s="93"/>
      <c r="M560" s="13"/>
      <c r="N560" s="93"/>
      <c r="O560" s="13"/>
      <c r="P560" s="93"/>
      <c r="Q560" s="21"/>
      <c r="R560" s="93"/>
      <c r="S560" s="21"/>
      <c r="T560" s="93"/>
      <c r="U560" s="13"/>
      <c r="V560" s="93"/>
      <c r="W560" s="13"/>
      <c r="X560" s="93"/>
      <c r="Y560" s="13"/>
      <c r="Z560" s="93"/>
      <c r="AA560" s="13"/>
      <c r="AB560" s="93"/>
      <c r="AC560" s="13"/>
      <c r="AD560" s="93"/>
      <c r="AE560" s="13"/>
      <c r="AF560" s="93"/>
      <c r="AG560" s="13"/>
      <c r="AH560" s="93"/>
      <c r="AI560" s="13"/>
      <c r="AJ560" s="93"/>
      <c r="AK560" s="13"/>
      <c r="AL560" s="93"/>
      <c r="AM560" s="13"/>
      <c r="AN560" s="93"/>
      <c r="AO560" s="13"/>
      <c r="AP560" s="93"/>
      <c r="AQ560" s="13"/>
      <c r="AR560" s="93"/>
      <c r="AS560" s="20">
        <f>SUM(H560,J560,L560,N560,P560,R560,T560,V560,X560,Z560,AB560,AD560,AF560,AH560,AJ560,AL560,AN560)</f>
        <v>0</v>
      </c>
      <c r="AT560" s="94" t="str">
        <f>IF(C560="","",DATE(YEAR(C560),MONTH(C560),1))</f>
        <v/>
      </c>
      <c r="AU560" s="93" t="str">
        <f>IF(AT560="","",TEXT(AT560,"mmmm yyyy"))</f>
        <v/>
      </c>
      <c r="AV560" s="94" t="str">
        <f>IF(C560="","",C560-WEEKDAY(C560,2)+1)</f>
        <v/>
      </c>
      <c r="AW560" s="94" t="str">
        <f>IF(AV560="","",AV560+6)</f>
        <v/>
      </c>
      <c r="AX560" s="93" t="str">
        <f>IF(AV560="","",TEXT(AV560,"dd/mm/yyyy")&amp;" - "&amp;TEXT(AW560,"dd/mm/yyyy"))</f>
        <v/>
      </c>
      <c r="AY560" s="93" t="str">
        <f>IF(B560="","",COUNTIFS($B$5:B560,B560,$AT$5:AT560,AT560))</f>
        <v/>
      </c>
      <c r="AZ560" s="93" t="str">
        <f>IF(B560="","",COUNTIFS($B$5:B560,B560,$AV$5:AV560,AV560))</f>
        <v/>
      </c>
      <c r="BA560" s="93" t="str">
        <f>IF(B560="","",TEXT(AY560,"00")&amp;"|"&amp;B560&amp;"|"&amp;TEXT(AT560,"yyyymmdd"))</f>
        <v/>
      </c>
      <c r="BB560" s="93" t="str">
        <f>IF(B560="","",TEXT(AZ560,"00")&amp;"|"&amp;B560&amp;"|"&amp;TEXT(AV560,"yyyymmdd"))</f>
        <v/>
      </c>
      <c r="BC560" s="93">
        <f>IF(OR(AQ560="YES",AQ560="Yes",AQ560="Y",AQ560=1),1,0)</f>
        <v>0</v>
      </c>
    </row>
    <row r="561" spans="1:55" ht="15" customHeight="1">
      <c r="A561" s="92"/>
      <c r="B561" s="93"/>
      <c r="C561" s="94"/>
      <c r="D561" s="95"/>
      <c r="E561" s="95"/>
      <c r="F561" s="93"/>
      <c r="G561" s="93"/>
      <c r="H561" s="93"/>
      <c r="I561" s="13"/>
      <c r="J561" s="93"/>
      <c r="K561" s="13"/>
      <c r="L561" s="93"/>
      <c r="M561" s="13"/>
      <c r="N561" s="93"/>
      <c r="O561" s="13"/>
      <c r="P561" s="93"/>
      <c r="Q561" s="21"/>
      <c r="R561" s="93"/>
      <c r="S561" s="21"/>
      <c r="T561" s="93"/>
      <c r="U561" s="13"/>
      <c r="V561" s="93"/>
      <c r="W561" s="13"/>
      <c r="X561" s="93"/>
      <c r="Y561" s="13"/>
      <c r="Z561" s="93"/>
      <c r="AA561" s="13"/>
      <c r="AB561" s="93"/>
      <c r="AC561" s="13"/>
      <c r="AD561" s="93"/>
      <c r="AE561" s="13"/>
      <c r="AF561" s="93"/>
      <c r="AG561" s="13"/>
      <c r="AH561" s="93"/>
      <c r="AI561" s="13"/>
      <c r="AJ561" s="93"/>
      <c r="AK561" s="13"/>
      <c r="AL561" s="93"/>
      <c r="AM561" s="13"/>
      <c r="AN561" s="93"/>
      <c r="AO561" s="13"/>
      <c r="AP561" s="93"/>
      <c r="AQ561" s="13"/>
      <c r="AR561" s="93"/>
      <c r="AS561" s="20">
        <f>SUM(H561,J561,L561,N561,P561,R561,T561,V561,X561,Z561,AB561,AD561,AF561,AH561,AJ561,AL561,AN561)</f>
        <v>0</v>
      </c>
      <c r="AT561" s="94" t="str">
        <f>IF(C561="","",DATE(YEAR(C561),MONTH(C561),1))</f>
        <v/>
      </c>
      <c r="AU561" s="93" t="str">
        <f>IF(AT561="","",TEXT(AT561,"mmmm yyyy"))</f>
        <v/>
      </c>
      <c r="AV561" s="94" t="str">
        <f>IF(C561="","",C561-WEEKDAY(C561,2)+1)</f>
        <v/>
      </c>
      <c r="AW561" s="94" t="str">
        <f>IF(AV561="","",AV561+6)</f>
        <v/>
      </c>
      <c r="AX561" s="93" t="str">
        <f>IF(AV561="","",TEXT(AV561,"dd/mm/yyyy")&amp;" - "&amp;TEXT(AW561,"dd/mm/yyyy"))</f>
        <v/>
      </c>
      <c r="AY561" s="93" t="str">
        <f>IF(B561="","",COUNTIFS($B$5:B561,B561,$AT$5:AT561,AT561))</f>
        <v/>
      </c>
      <c r="AZ561" s="93" t="str">
        <f>IF(B561="","",COUNTIFS($B$5:B561,B561,$AV$5:AV561,AV561))</f>
        <v/>
      </c>
      <c r="BA561" s="93" t="str">
        <f>IF(B561="","",TEXT(AY561,"00")&amp;"|"&amp;B561&amp;"|"&amp;TEXT(AT561,"yyyymmdd"))</f>
        <v/>
      </c>
      <c r="BB561" s="93" t="str">
        <f>IF(B561="","",TEXT(AZ561,"00")&amp;"|"&amp;B561&amp;"|"&amp;TEXT(AV561,"yyyymmdd"))</f>
        <v/>
      </c>
      <c r="BC561" s="93">
        <f>IF(OR(AQ561="YES",AQ561="Yes",AQ561="Y",AQ561=1),1,0)</f>
        <v>0</v>
      </c>
    </row>
    <row r="562" spans="1:55" ht="15" customHeight="1">
      <c r="A562" s="92"/>
      <c r="B562" s="93"/>
      <c r="C562" s="94"/>
      <c r="D562" s="95"/>
      <c r="E562" s="95"/>
      <c r="F562" s="93"/>
      <c r="G562" s="93"/>
      <c r="H562" s="93"/>
      <c r="I562" s="13"/>
      <c r="J562" s="93"/>
      <c r="K562" s="13"/>
      <c r="L562" s="93"/>
      <c r="M562" s="13"/>
      <c r="N562" s="93"/>
      <c r="O562" s="13"/>
      <c r="P562" s="93"/>
      <c r="Q562" s="21"/>
      <c r="R562" s="93"/>
      <c r="S562" s="21"/>
      <c r="T562" s="93"/>
      <c r="U562" s="13"/>
      <c r="V562" s="93"/>
      <c r="W562" s="13"/>
      <c r="X562" s="93"/>
      <c r="Y562" s="13"/>
      <c r="Z562" s="93"/>
      <c r="AA562" s="13"/>
      <c r="AB562" s="93"/>
      <c r="AC562" s="13"/>
      <c r="AD562" s="93"/>
      <c r="AE562" s="13"/>
      <c r="AF562" s="93"/>
      <c r="AG562" s="13"/>
      <c r="AH562" s="93"/>
      <c r="AI562" s="13"/>
      <c r="AJ562" s="93"/>
      <c r="AK562" s="13"/>
      <c r="AL562" s="93"/>
      <c r="AM562" s="13"/>
      <c r="AN562" s="93"/>
      <c r="AO562" s="13"/>
      <c r="AP562" s="93"/>
      <c r="AQ562" s="13"/>
      <c r="AR562" s="93"/>
      <c r="AS562" s="20">
        <f>SUM(H562,J562,L562,N562,P562,R562,T562,V562,X562,Z562,AB562,AD562,AF562,AH562,AJ562,AL562,AN562)</f>
        <v>0</v>
      </c>
      <c r="AT562" s="94" t="str">
        <f>IF(C562="","",DATE(YEAR(C562),MONTH(C562),1))</f>
        <v/>
      </c>
      <c r="AU562" s="93" t="str">
        <f>IF(AT562="","",TEXT(AT562,"mmmm yyyy"))</f>
        <v/>
      </c>
      <c r="AV562" s="94" t="str">
        <f>IF(C562="","",C562-WEEKDAY(C562,2)+1)</f>
        <v/>
      </c>
      <c r="AW562" s="94" t="str">
        <f>IF(AV562="","",AV562+6)</f>
        <v/>
      </c>
      <c r="AX562" s="93" t="str">
        <f>IF(AV562="","",TEXT(AV562,"dd/mm/yyyy")&amp;" - "&amp;TEXT(AW562,"dd/mm/yyyy"))</f>
        <v/>
      </c>
      <c r="AY562" s="93" t="str">
        <f>IF(B562="","",COUNTIFS($B$5:B562,B562,$AT$5:AT562,AT562))</f>
        <v/>
      </c>
      <c r="AZ562" s="93" t="str">
        <f>IF(B562="","",COUNTIFS($B$5:B562,B562,$AV$5:AV562,AV562))</f>
        <v/>
      </c>
      <c r="BA562" s="93" t="str">
        <f>IF(B562="","",TEXT(AY562,"00")&amp;"|"&amp;B562&amp;"|"&amp;TEXT(AT562,"yyyymmdd"))</f>
        <v/>
      </c>
      <c r="BB562" s="93" t="str">
        <f>IF(B562="","",TEXT(AZ562,"00")&amp;"|"&amp;B562&amp;"|"&amp;TEXT(AV562,"yyyymmdd"))</f>
        <v/>
      </c>
      <c r="BC562" s="93">
        <f>IF(OR(AQ562="YES",AQ562="Yes",AQ562="Y",AQ562=1),1,0)</f>
        <v>0</v>
      </c>
    </row>
    <row r="563" spans="1:55" ht="15" customHeight="1">
      <c r="A563" s="92"/>
      <c r="B563" s="93"/>
      <c r="C563" s="94"/>
      <c r="D563" s="95"/>
      <c r="E563" s="95"/>
      <c r="F563" s="93"/>
      <c r="G563" s="93"/>
      <c r="H563" s="93"/>
      <c r="I563" s="13"/>
      <c r="J563" s="93"/>
      <c r="K563" s="13"/>
      <c r="L563" s="93"/>
      <c r="M563" s="13"/>
      <c r="N563" s="93"/>
      <c r="O563" s="13"/>
      <c r="P563" s="93"/>
      <c r="Q563" s="21"/>
      <c r="R563" s="93"/>
      <c r="S563" s="21"/>
      <c r="T563" s="93"/>
      <c r="U563" s="13"/>
      <c r="V563" s="93"/>
      <c r="W563" s="13"/>
      <c r="X563" s="93"/>
      <c r="Y563" s="13"/>
      <c r="Z563" s="93"/>
      <c r="AA563" s="13"/>
      <c r="AB563" s="93"/>
      <c r="AC563" s="13"/>
      <c r="AD563" s="93"/>
      <c r="AE563" s="13"/>
      <c r="AF563" s="93"/>
      <c r="AG563" s="13"/>
      <c r="AH563" s="93"/>
      <c r="AI563" s="13"/>
      <c r="AJ563" s="93"/>
      <c r="AK563" s="13"/>
      <c r="AL563" s="93"/>
      <c r="AM563" s="13"/>
      <c r="AN563" s="93"/>
      <c r="AO563" s="13"/>
      <c r="AP563" s="93"/>
      <c r="AQ563" s="13"/>
      <c r="AR563" s="93"/>
      <c r="AS563" s="20">
        <f>SUM(H563,J563,L563,N563,P563,R563,T563,V563,X563,Z563,AB563,AD563,AF563,AH563,AJ563,AL563,AN563)</f>
        <v>0</v>
      </c>
      <c r="AT563" s="94" t="str">
        <f>IF(C563="","",DATE(YEAR(C563),MONTH(C563),1))</f>
        <v/>
      </c>
      <c r="AU563" s="93" t="str">
        <f>IF(AT563="","",TEXT(AT563,"mmmm yyyy"))</f>
        <v/>
      </c>
      <c r="AV563" s="94" t="str">
        <f>IF(C563="","",C563-WEEKDAY(C563,2)+1)</f>
        <v/>
      </c>
      <c r="AW563" s="94" t="str">
        <f>IF(AV563="","",AV563+6)</f>
        <v/>
      </c>
      <c r="AX563" s="93" t="str">
        <f>IF(AV563="","",TEXT(AV563,"dd/mm/yyyy")&amp;" - "&amp;TEXT(AW563,"dd/mm/yyyy"))</f>
        <v/>
      </c>
      <c r="AY563" s="93" t="str">
        <f>IF(B563="","",COUNTIFS($B$5:B563,B563,$AT$5:AT563,AT563))</f>
        <v/>
      </c>
      <c r="AZ563" s="93" t="str">
        <f>IF(B563="","",COUNTIFS($B$5:B563,B563,$AV$5:AV563,AV563))</f>
        <v/>
      </c>
      <c r="BA563" s="93" t="str">
        <f>IF(B563="","",TEXT(AY563,"00")&amp;"|"&amp;B563&amp;"|"&amp;TEXT(AT563,"yyyymmdd"))</f>
        <v/>
      </c>
      <c r="BB563" s="93" t="str">
        <f>IF(B563="","",TEXT(AZ563,"00")&amp;"|"&amp;B563&amp;"|"&amp;TEXT(AV563,"yyyymmdd"))</f>
        <v/>
      </c>
      <c r="BC563" s="93">
        <f>IF(OR(AQ563="YES",AQ563="Yes",AQ563="Y",AQ563=1),1,0)</f>
        <v>0</v>
      </c>
    </row>
    <row r="564" spans="1:55" ht="15" customHeight="1">
      <c r="A564" s="92"/>
      <c r="B564" s="93"/>
      <c r="C564" s="94"/>
      <c r="D564" s="95"/>
      <c r="E564" s="95"/>
      <c r="F564" s="93"/>
      <c r="G564" s="93"/>
      <c r="H564" s="93"/>
      <c r="I564" s="13"/>
      <c r="J564" s="93"/>
      <c r="K564" s="13"/>
      <c r="L564" s="93"/>
      <c r="M564" s="13"/>
      <c r="N564" s="93"/>
      <c r="O564" s="13"/>
      <c r="P564" s="93"/>
      <c r="Q564" s="21"/>
      <c r="R564" s="93"/>
      <c r="S564" s="21"/>
      <c r="T564" s="93"/>
      <c r="U564" s="13"/>
      <c r="V564" s="93"/>
      <c r="W564" s="13"/>
      <c r="X564" s="93"/>
      <c r="Y564" s="13"/>
      <c r="Z564" s="93"/>
      <c r="AA564" s="13"/>
      <c r="AB564" s="93"/>
      <c r="AC564" s="13"/>
      <c r="AD564" s="93"/>
      <c r="AE564" s="13"/>
      <c r="AF564" s="93"/>
      <c r="AG564" s="13"/>
      <c r="AH564" s="93"/>
      <c r="AI564" s="13"/>
      <c r="AJ564" s="93"/>
      <c r="AK564" s="13"/>
      <c r="AL564" s="93"/>
      <c r="AM564" s="13"/>
      <c r="AN564" s="93"/>
      <c r="AO564" s="13"/>
      <c r="AP564" s="93"/>
      <c r="AQ564" s="13"/>
      <c r="AR564" s="93"/>
      <c r="AS564" s="20">
        <f>SUM(H564,J564,L564,N564,P564,R564,T564,V564,X564,Z564,AB564,AD564,AF564,AH564,AJ564,AL564,AN564)</f>
        <v>0</v>
      </c>
      <c r="AT564" s="94" t="str">
        <f>IF(C564="","",DATE(YEAR(C564),MONTH(C564),1))</f>
        <v/>
      </c>
      <c r="AU564" s="93" t="str">
        <f>IF(AT564="","",TEXT(AT564,"mmmm yyyy"))</f>
        <v/>
      </c>
      <c r="AV564" s="94" t="str">
        <f>IF(C564="","",C564-WEEKDAY(C564,2)+1)</f>
        <v/>
      </c>
      <c r="AW564" s="94" t="str">
        <f>IF(AV564="","",AV564+6)</f>
        <v/>
      </c>
      <c r="AX564" s="93" t="str">
        <f>IF(AV564="","",TEXT(AV564,"dd/mm/yyyy")&amp;" - "&amp;TEXT(AW564,"dd/mm/yyyy"))</f>
        <v/>
      </c>
      <c r="AY564" s="93" t="str">
        <f>IF(B564="","",COUNTIFS($B$5:B564,B564,$AT$5:AT564,AT564))</f>
        <v/>
      </c>
      <c r="AZ564" s="93" t="str">
        <f>IF(B564="","",COUNTIFS($B$5:B564,B564,$AV$5:AV564,AV564))</f>
        <v/>
      </c>
      <c r="BA564" s="93" t="str">
        <f>IF(B564="","",TEXT(AY564,"00")&amp;"|"&amp;B564&amp;"|"&amp;TEXT(AT564,"yyyymmdd"))</f>
        <v/>
      </c>
      <c r="BB564" s="93" t="str">
        <f>IF(B564="","",TEXT(AZ564,"00")&amp;"|"&amp;B564&amp;"|"&amp;TEXT(AV564,"yyyymmdd"))</f>
        <v/>
      </c>
      <c r="BC564" s="93">
        <f>IF(OR(AQ564="YES",AQ564="Yes",AQ564="Y",AQ564=1),1,0)</f>
        <v>0</v>
      </c>
    </row>
    <row r="565" spans="1:55" ht="15" customHeight="1">
      <c r="A565" s="92"/>
      <c r="B565" s="93"/>
      <c r="C565" s="94"/>
      <c r="D565" s="95"/>
      <c r="E565" s="95"/>
      <c r="F565" s="93"/>
      <c r="G565" s="93"/>
      <c r="H565" s="93"/>
      <c r="I565" s="13"/>
      <c r="J565" s="93"/>
      <c r="K565" s="13"/>
      <c r="L565" s="93"/>
      <c r="M565" s="13"/>
      <c r="N565" s="93"/>
      <c r="O565" s="13"/>
      <c r="P565" s="93"/>
      <c r="Q565" s="21"/>
      <c r="R565" s="93"/>
      <c r="S565" s="21"/>
      <c r="T565" s="93"/>
      <c r="U565" s="13"/>
      <c r="V565" s="93"/>
      <c r="W565" s="13"/>
      <c r="X565" s="93"/>
      <c r="Y565" s="13"/>
      <c r="Z565" s="93"/>
      <c r="AA565" s="13"/>
      <c r="AB565" s="93"/>
      <c r="AC565" s="13"/>
      <c r="AD565" s="93"/>
      <c r="AE565" s="13"/>
      <c r="AF565" s="93"/>
      <c r="AG565" s="13"/>
      <c r="AH565" s="93"/>
      <c r="AI565" s="13"/>
      <c r="AJ565" s="93"/>
      <c r="AK565" s="13"/>
      <c r="AL565" s="93"/>
      <c r="AM565" s="13"/>
      <c r="AN565" s="93"/>
      <c r="AO565" s="13"/>
      <c r="AP565" s="93"/>
      <c r="AQ565" s="13"/>
      <c r="AR565" s="93"/>
      <c r="AS565" s="20">
        <f>SUM(H565,J565,L565,N565,P565,R565,T565,V565,X565,Z565,AB565,AD565,AF565,AH565,AJ565,AL565,AN565)</f>
        <v>0</v>
      </c>
      <c r="AT565" s="94" t="str">
        <f>IF(C565="","",DATE(YEAR(C565),MONTH(C565),1))</f>
        <v/>
      </c>
      <c r="AU565" s="93" t="str">
        <f>IF(AT565="","",TEXT(AT565,"mmmm yyyy"))</f>
        <v/>
      </c>
      <c r="AV565" s="94" t="str">
        <f>IF(C565="","",C565-WEEKDAY(C565,2)+1)</f>
        <v/>
      </c>
      <c r="AW565" s="94" t="str">
        <f>IF(AV565="","",AV565+6)</f>
        <v/>
      </c>
      <c r="AX565" s="93" t="str">
        <f>IF(AV565="","",TEXT(AV565,"dd/mm/yyyy")&amp;" - "&amp;TEXT(AW565,"dd/mm/yyyy"))</f>
        <v/>
      </c>
      <c r="AY565" s="93" t="str">
        <f>IF(B565="","",COUNTIFS($B$5:B565,B565,$AT$5:AT565,AT565))</f>
        <v/>
      </c>
      <c r="AZ565" s="93" t="str">
        <f>IF(B565="","",COUNTIFS($B$5:B565,B565,$AV$5:AV565,AV565))</f>
        <v/>
      </c>
      <c r="BA565" s="93" t="str">
        <f>IF(B565="","",TEXT(AY565,"00")&amp;"|"&amp;B565&amp;"|"&amp;TEXT(AT565,"yyyymmdd"))</f>
        <v/>
      </c>
      <c r="BB565" s="93" t="str">
        <f>IF(B565="","",TEXT(AZ565,"00")&amp;"|"&amp;B565&amp;"|"&amp;TEXT(AV565,"yyyymmdd"))</f>
        <v/>
      </c>
      <c r="BC565" s="93">
        <f>IF(OR(AQ565="YES",AQ565="Yes",AQ565="Y",AQ565=1),1,0)</f>
        <v>0</v>
      </c>
    </row>
    <row r="566" spans="1:55" ht="15" customHeight="1">
      <c r="A566" s="92"/>
      <c r="B566" s="93"/>
      <c r="C566" s="94"/>
      <c r="D566" s="95"/>
      <c r="E566" s="95"/>
      <c r="F566" s="93"/>
      <c r="G566" s="93"/>
      <c r="H566" s="93"/>
      <c r="I566" s="13"/>
      <c r="J566" s="93"/>
      <c r="K566" s="13"/>
      <c r="L566" s="93"/>
      <c r="M566" s="13"/>
      <c r="N566" s="93"/>
      <c r="O566" s="13"/>
      <c r="P566" s="93"/>
      <c r="Q566" s="21"/>
      <c r="R566" s="93"/>
      <c r="S566" s="21"/>
      <c r="T566" s="93"/>
      <c r="U566" s="13"/>
      <c r="V566" s="93"/>
      <c r="W566" s="13"/>
      <c r="X566" s="93"/>
      <c r="Y566" s="13"/>
      <c r="Z566" s="93"/>
      <c r="AA566" s="13"/>
      <c r="AB566" s="93"/>
      <c r="AC566" s="13"/>
      <c r="AD566" s="93"/>
      <c r="AE566" s="13"/>
      <c r="AF566" s="93"/>
      <c r="AG566" s="13"/>
      <c r="AH566" s="93"/>
      <c r="AI566" s="13"/>
      <c r="AJ566" s="93"/>
      <c r="AK566" s="13"/>
      <c r="AL566" s="93"/>
      <c r="AM566" s="13"/>
      <c r="AN566" s="93"/>
      <c r="AO566" s="13"/>
      <c r="AP566" s="93"/>
      <c r="AQ566" s="13"/>
      <c r="AR566" s="93"/>
      <c r="AS566" s="20">
        <f>SUM(H566,J566,L566,N566,P566,R566,T566,V566,X566,Z566,AB566,AD566,AF566,AH566,AJ566,AL566,AN566)</f>
        <v>0</v>
      </c>
      <c r="AT566" s="94" t="str">
        <f>IF(C566="","",DATE(YEAR(C566),MONTH(C566),1))</f>
        <v/>
      </c>
      <c r="AU566" s="93" t="str">
        <f>IF(AT566="","",TEXT(AT566,"mmmm yyyy"))</f>
        <v/>
      </c>
      <c r="AV566" s="94" t="str">
        <f>IF(C566="","",C566-WEEKDAY(C566,2)+1)</f>
        <v/>
      </c>
      <c r="AW566" s="94" t="str">
        <f>IF(AV566="","",AV566+6)</f>
        <v/>
      </c>
      <c r="AX566" s="93" t="str">
        <f>IF(AV566="","",TEXT(AV566,"dd/mm/yyyy")&amp;" - "&amp;TEXT(AW566,"dd/mm/yyyy"))</f>
        <v/>
      </c>
      <c r="AY566" s="93" t="str">
        <f>IF(B566="","",COUNTIFS($B$5:B566,B566,$AT$5:AT566,AT566))</f>
        <v/>
      </c>
      <c r="AZ566" s="93" t="str">
        <f>IF(B566="","",COUNTIFS($B$5:B566,B566,$AV$5:AV566,AV566))</f>
        <v/>
      </c>
      <c r="BA566" s="93" t="str">
        <f>IF(B566="","",TEXT(AY566,"00")&amp;"|"&amp;B566&amp;"|"&amp;TEXT(AT566,"yyyymmdd"))</f>
        <v/>
      </c>
      <c r="BB566" s="93" t="str">
        <f>IF(B566="","",TEXT(AZ566,"00")&amp;"|"&amp;B566&amp;"|"&amp;TEXT(AV566,"yyyymmdd"))</f>
        <v/>
      </c>
      <c r="BC566" s="93">
        <f>IF(OR(AQ566="YES",AQ566="Yes",AQ566="Y",AQ566=1),1,0)</f>
        <v>0</v>
      </c>
    </row>
    <row r="567" spans="1:55" ht="15" customHeight="1">
      <c r="A567" s="92"/>
      <c r="B567" s="93"/>
      <c r="C567" s="94"/>
      <c r="D567" s="95"/>
      <c r="E567" s="95"/>
      <c r="F567" s="93"/>
      <c r="G567" s="93"/>
      <c r="H567" s="93"/>
      <c r="I567" s="13"/>
      <c r="J567" s="93"/>
      <c r="K567" s="13"/>
      <c r="L567" s="93"/>
      <c r="M567" s="13"/>
      <c r="N567" s="93"/>
      <c r="O567" s="13"/>
      <c r="P567" s="93"/>
      <c r="Q567" s="21"/>
      <c r="R567" s="93"/>
      <c r="S567" s="21"/>
      <c r="T567" s="93"/>
      <c r="U567" s="13"/>
      <c r="V567" s="93"/>
      <c r="W567" s="13"/>
      <c r="X567" s="93"/>
      <c r="Y567" s="13"/>
      <c r="Z567" s="93"/>
      <c r="AA567" s="13"/>
      <c r="AB567" s="93"/>
      <c r="AC567" s="13"/>
      <c r="AD567" s="93"/>
      <c r="AE567" s="13"/>
      <c r="AF567" s="93"/>
      <c r="AG567" s="13"/>
      <c r="AH567" s="93"/>
      <c r="AI567" s="13"/>
      <c r="AJ567" s="93"/>
      <c r="AK567" s="13"/>
      <c r="AL567" s="93"/>
      <c r="AM567" s="13"/>
      <c r="AN567" s="93"/>
      <c r="AO567" s="13"/>
      <c r="AP567" s="93"/>
      <c r="AQ567" s="13"/>
      <c r="AR567" s="93"/>
      <c r="AS567" s="20">
        <f>SUM(H567,J567,L567,N567,P567,R567,T567,V567,X567,Z567,AB567,AD567,AF567,AH567,AJ567,AL567,AN567)</f>
        <v>0</v>
      </c>
      <c r="AT567" s="94" t="str">
        <f>IF(C567="","",DATE(YEAR(C567),MONTH(C567),1))</f>
        <v/>
      </c>
      <c r="AU567" s="93" t="str">
        <f>IF(AT567="","",TEXT(AT567,"mmmm yyyy"))</f>
        <v/>
      </c>
      <c r="AV567" s="94" t="str">
        <f>IF(C567="","",C567-WEEKDAY(C567,2)+1)</f>
        <v/>
      </c>
      <c r="AW567" s="94" t="str">
        <f>IF(AV567="","",AV567+6)</f>
        <v/>
      </c>
      <c r="AX567" s="93" t="str">
        <f>IF(AV567="","",TEXT(AV567,"dd/mm/yyyy")&amp;" - "&amp;TEXT(AW567,"dd/mm/yyyy"))</f>
        <v/>
      </c>
      <c r="AY567" s="93" t="str">
        <f>IF(B567="","",COUNTIFS($B$5:B567,B567,$AT$5:AT567,AT567))</f>
        <v/>
      </c>
      <c r="AZ567" s="93" t="str">
        <f>IF(B567="","",COUNTIFS($B$5:B567,B567,$AV$5:AV567,AV567))</f>
        <v/>
      </c>
      <c r="BA567" s="93" t="str">
        <f>IF(B567="","",TEXT(AY567,"00")&amp;"|"&amp;B567&amp;"|"&amp;TEXT(AT567,"yyyymmdd"))</f>
        <v/>
      </c>
      <c r="BB567" s="93" t="str">
        <f>IF(B567="","",TEXT(AZ567,"00")&amp;"|"&amp;B567&amp;"|"&amp;TEXT(AV567,"yyyymmdd"))</f>
        <v/>
      </c>
      <c r="BC567" s="93">
        <f>IF(OR(AQ567="YES",AQ567="Yes",AQ567="Y",AQ567=1),1,0)</f>
        <v>0</v>
      </c>
    </row>
    <row r="568" spans="1:55" ht="15" customHeight="1">
      <c r="A568" s="92"/>
      <c r="B568" s="93"/>
      <c r="C568" s="94"/>
      <c r="D568" s="95"/>
      <c r="E568" s="95"/>
      <c r="F568" s="93"/>
      <c r="G568" s="93"/>
      <c r="H568" s="93"/>
      <c r="I568" s="13"/>
      <c r="J568" s="93"/>
      <c r="K568" s="13"/>
      <c r="L568" s="93"/>
      <c r="M568" s="13"/>
      <c r="N568" s="93"/>
      <c r="O568" s="13"/>
      <c r="P568" s="93"/>
      <c r="Q568" s="21"/>
      <c r="R568" s="93"/>
      <c r="S568" s="21"/>
      <c r="T568" s="93"/>
      <c r="U568" s="13"/>
      <c r="V568" s="93"/>
      <c r="W568" s="13"/>
      <c r="X568" s="93"/>
      <c r="Y568" s="13"/>
      <c r="Z568" s="93"/>
      <c r="AA568" s="13"/>
      <c r="AB568" s="93"/>
      <c r="AC568" s="13"/>
      <c r="AD568" s="93"/>
      <c r="AE568" s="13"/>
      <c r="AF568" s="93"/>
      <c r="AG568" s="13"/>
      <c r="AH568" s="93"/>
      <c r="AI568" s="13"/>
      <c r="AJ568" s="93"/>
      <c r="AK568" s="13"/>
      <c r="AL568" s="93"/>
      <c r="AM568" s="13"/>
      <c r="AN568" s="93"/>
      <c r="AO568" s="13"/>
      <c r="AP568" s="93"/>
      <c r="AQ568" s="13"/>
      <c r="AR568" s="93"/>
      <c r="AS568" s="20">
        <f>SUM(H568,J568,L568,N568,P568,R568,T568,V568,X568,Z568,AB568,AD568,AF568,AH568,AJ568,AL568,AN568)</f>
        <v>0</v>
      </c>
      <c r="AT568" s="94" t="str">
        <f>IF(C568="","",DATE(YEAR(C568),MONTH(C568),1))</f>
        <v/>
      </c>
      <c r="AU568" s="93" t="str">
        <f>IF(AT568="","",TEXT(AT568,"mmmm yyyy"))</f>
        <v/>
      </c>
      <c r="AV568" s="94" t="str">
        <f>IF(C568="","",C568-WEEKDAY(C568,2)+1)</f>
        <v/>
      </c>
      <c r="AW568" s="94" t="str">
        <f>IF(AV568="","",AV568+6)</f>
        <v/>
      </c>
      <c r="AX568" s="93" t="str">
        <f>IF(AV568="","",TEXT(AV568,"dd/mm/yyyy")&amp;" - "&amp;TEXT(AW568,"dd/mm/yyyy"))</f>
        <v/>
      </c>
      <c r="AY568" s="93" t="str">
        <f>IF(B568="","",COUNTIFS($B$5:B568,B568,$AT$5:AT568,AT568))</f>
        <v/>
      </c>
      <c r="AZ568" s="93" t="str">
        <f>IF(B568="","",COUNTIFS($B$5:B568,B568,$AV$5:AV568,AV568))</f>
        <v/>
      </c>
      <c r="BA568" s="93" t="str">
        <f>IF(B568="","",TEXT(AY568,"00")&amp;"|"&amp;B568&amp;"|"&amp;TEXT(AT568,"yyyymmdd"))</f>
        <v/>
      </c>
      <c r="BB568" s="93" t="str">
        <f>IF(B568="","",TEXT(AZ568,"00")&amp;"|"&amp;B568&amp;"|"&amp;TEXT(AV568,"yyyymmdd"))</f>
        <v/>
      </c>
      <c r="BC568" s="93">
        <f>IF(OR(AQ568="YES",AQ568="Yes",AQ568="Y",AQ568=1),1,0)</f>
        <v>0</v>
      </c>
    </row>
    <row r="569" spans="1:55" ht="15" customHeight="1">
      <c r="A569" s="92"/>
      <c r="B569" s="93"/>
      <c r="C569" s="94"/>
      <c r="D569" s="95"/>
      <c r="E569" s="95"/>
      <c r="F569" s="93"/>
      <c r="G569" s="93"/>
      <c r="H569" s="93"/>
      <c r="I569" s="13"/>
      <c r="J569" s="93"/>
      <c r="K569" s="13"/>
      <c r="L569" s="93"/>
      <c r="M569" s="13"/>
      <c r="N569" s="93"/>
      <c r="O569" s="13"/>
      <c r="P569" s="93"/>
      <c r="Q569" s="21"/>
      <c r="R569" s="93"/>
      <c r="S569" s="21"/>
      <c r="T569" s="93"/>
      <c r="U569" s="13"/>
      <c r="V569" s="93"/>
      <c r="W569" s="13"/>
      <c r="X569" s="93"/>
      <c r="Y569" s="13"/>
      <c r="Z569" s="93"/>
      <c r="AA569" s="13"/>
      <c r="AB569" s="93"/>
      <c r="AC569" s="13"/>
      <c r="AD569" s="93"/>
      <c r="AE569" s="13"/>
      <c r="AF569" s="93"/>
      <c r="AG569" s="13"/>
      <c r="AH569" s="93"/>
      <c r="AI569" s="13"/>
      <c r="AJ569" s="93"/>
      <c r="AK569" s="13"/>
      <c r="AL569" s="93"/>
      <c r="AM569" s="13"/>
      <c r="AN569" s="93"/>
      <c r="AO569" s="13"/>
      <c r="AP569" s="93"/>
      <c r="AQ569" s="13"/>
      <c r="AR569" s="93"/>
      <c r="AS569" s="20">
        <f>SUM(H569,J569,L569,N569,P569,R569,T569,V569,X569,Z569,AB569,AD569,AF569,AH569,AJ569,AL569,AN569)</f>
        <v>0</v>
      </c>
      <c r="AT569" s="94" t="str">
        <f>IF(C569="","",DATE(YEAR(C569),MONTH(C569),1))</f>
        <v/>
      </c>
      <c r="AU569" s="93" t="str">
        <f>IF(AT569="","",TEXT(AT569,"mmmm yyyy"))</f>
        <v/>
      </c>
      <c r="AV569" s="94" t="str">
        <f>IF(C569="","",C569-WEEKDAY(C569,2)+1)</f>
        <v/>
      </c>
      <c r="AW569" s="94" t="str">
        <f>IF(AV569="","",AV569+6)</f>
        <v/>
      </c>
      <c r="AX569" s="93" t="str">
        <f>IF(AV569="","",TEXT(AV569,"dd/mm/yyyy")&amp;" - "&amp;TEXT(AW569,"dd/mm/yyyy"))</f>
        <v/>
      </c>
      <c r="AY569" s="93" t="str">
        <f>IF(B569="","",COUNTIFS($B$5:B569,B569,$AT$5:AT569,AT569))</f>
        <v/>
      </c>
      <c r="AZ569" s="93" t="str">
        <f>IF(B569="","",COUNTIFS($B$5:B569,B569,$AV$5:AV569,AV569))</f>
        <v/>
      </c>
      <c r="BA569" s="93" t="str">
        <f>IF(B569="","",TEXT(AY569,"00")&amp;"|"&amp;B569&amp;"|"&amp;TEXT(AT569,"yyyymmdd"))</f>
        <v/>
      </c>
      <c r="BB569" s="93" t="str">
        <f>IF(B569="","",TEXT(AZ569,"00")&amp;"|"&amp;B569&amp;"|"&amp;TEXT(AV569,"yyyymmdd"))</f>
        <v/>
      </c>
      <c r="BC569" s="93">
        <f>IF(OR(AQ569="YES",AQ569="Yes",AQ569="Y",AQ569=1),1,0)</f>
        <v>0</v>
      </c>
    </row>
    <row r="570" spans="1:55" ht="15" customHeight="1">
      <c r="A570" s="92"/>
      <c r="B570" s="93"/>
      <c r="C570" s="94"/>
      <c r="D570" s="95"/>
      <c r="E570" s="95"/>
      <c r="F570" s="93"/>
      <c r="G570" s="93"/>
      <c r="H570" s="93"/>
      <c r="I570" s="13"/>
      <c r="J570" s="93"/>
      <c r="K570" s="13"/>
      <c r="L570" s="93"/>
      <c r="M570" s="13"/>
      <c r="N570" s="93"/>
      <c r="O570" s="13"/>
      <c r="P570" s="93"/>
      <c r="Q570" s="21"/>
      <c r="R570" s="93"/>
      <c r="S570" s="21"/>
      <c r="T570" s="93"/>
      <c r="U570" s="13"/>
      <c r="V570" s="93"/>
      <c r="W570" s="13"/>
      <c r="X570" s="93"/>
      <c r="Y570" s="13"/>
      <c r="Z570" s="93"/>
      <c r="AA570" s="13"/>
      <c r="AB570" s="93"/>
      <c r="AC570" s="13"/>
      <c r="AD570" s="93"/>
      <c r="AE570" s="13"/>
      <c r="AF570" s="93"/>
      <c r="AG570" s="13"/>
      <c r="AH570" s="93"/>
      <c r="AI570" s="13"/>
      <c r="AJ570" s="93"/>
      <c r="AK570" s="13"/>
      <c r="AL570" s="93"/>
      <c r="AM570" s="13"/>
      <c r="AN570" s="93"/>
      <c r="AO570" s="13"/>
      <c r="AP570" s="93"/>
      <c r="AQ570" s="13"/>
      <c r="AR570" s="93"/>
      <c r="AS570" s="20">
        <f>SUM(H570,J570,L570,N570,P570,R570,T570,V570,X570,Z570,AB570,AD570,AF570,AH570,AJ570,AL570,AN570)</f>
        <v>0</v>
      </c>
      <c r="AT570" s="94" t="str">
        <f>IF(C570="","",DATE(YEAR(C570),MONTH(C570),1))</f>
        <v/>
      </c>
      <c r="AU570" s="93" t="str">
        <f>IF(AT570="","",TEXT(AT570,"mmmm yyyy"))</f>
        <v/>
      </c>
      <c r="AV570" s="94" t="str">
        <f>IF(C570="","",C570-WEEKDAY(C570,2)+1)</f>
        <v/>
      </c>
      <c r="AW570" s="94" t="str">
        <f>IF(AV570="","",AV570+6)</f>
        <v/>
      </c>
      <c r="AX570" s="93" t="str">
        <f>IF(AV570="","",TEXT(AV570,"dd/mm/yyyy")&amp;" - "&amp;TEXT(AW570,"dd/mm/yyyy"))</f>
        <v/>
      </c>
      <c r="AY570" s="93" t="str">
        <f>IF(B570="","",COUNTIFS($B$5:B570,B570,$AT$5:AT570,AT570))</f>
        <v/>
      </c>
      <c r="AZ570" s="93" t="str">
        <f>IF(B570="","",COUNTIFS($B$5:B570,B570,$AV$5:AV570,AV570))</f>
        <v/>
      </c>
      <c r="BA570" s="93" t="str">
        <f>IF(B570="","",TEXT(AY570,"00")&amp;"|"&amp;B570&amp;"|"&amp;TEXT(AT570,"yyyymmdd"))</f>
        <v/>
      </c>
      <c r="BB570" s="93" t="str">
        <f>IF(B570="","",TEXT(AZ570,"00")&amp;"|"&amp;B570&amp;"|"&amp;TEXT(AV570,"yyyymmdd"))</f>
        <v/>
      </c>
      <c r="BC570" s="93">
        <f>IF(OR(AQ570="YES",AQ570="Yes",AQ570="Y",AQ570=1),1,0)</f>
        <v>0</v>
      </c>
    </row>
    <row r="571" spans="1:55" ht="15" customHeight="1">
      <c r="A571" s="92"/>
      <c r="B571" s="93"/>
      <c r="C571" s="94"/>
      <c r="D571" s="95"/>
      <c r="E571" s="95"/>
      <c r="F571" s="93"/>
      <c r="G571" s="93"/>
      <c r="H571" s="93"/>
      <c r="I571" s="13"/>
      <c r="J571" s="93"/>
      <c r="K571" s="13"/>
      <c r="L571" s="93"/>
      <c r="M571" s="13"/>
      <c r="N571" s="93"/>
      <c r="O571" s="13"/>
      <c r="P571" s="93"/>
      <c r="Q571" s="21"/>
      <c r="R571" s="93"/>
      <c r="S571" s="21"/>
      <c r="T571" s="93"/>
      <c r="U571" s="13"/>
      <c r="V571" s="93"/>
      <c r="W571" s="13"/>
      <c r="X571" s="93"/>
      <c r="Y571" s="13"/>
      <c r="Z571" s="93"/>
      <c r="AA571" s="13"/>
      <c r="AB571" s="93"/>
      <c r="AC571" s="13"/>
      <c r="AD571" s="93"/>
      <c r="AE571" s="13"/>
      <c r="AF571" s="93"/>
      <c r="AG571" s="13"/>
      <c r="AH571" s="93"/>
      <c r="AI571" s="13"/>
      <c r="AJ571" s="93"/>
      <c r="AK571" s="13"/>
      <c r="AL571" s="93"/>
      <c r="AM571" s="13"/>
      <c r="AN571" s="93"/>
      <c r="AO571" s="13"/>
      <c r="AP571" s="93"/>
      <c r="AQ571" s="13"/>
      <c r="AR571" s="93"/>
      <c r="AS571" s="20">
        <f>SUM(H571,J571,L571,N571,P571,R571,T571,V571,X571,Z571,AB571,AD571,AF571,AH571,AJ571,AL571,AN571)</f>
        <v>0</v>
      </c>
      <c r="AT571" s="94" t="str">
        <f>IF(C571="","",DATE(YEAR(C571),MONTH(C571),1))</f>
        <v/>
      </c>
      <c r="AU571" s="93" t="str">
        <f>IF(AT571="","",TEXT(AT571,"mmmm yyyy"))</f>
        <v/>
      </c>
      <c r="AV571" s="94" t="str">
        <f>IF(C571="","",C571-WEEKDAY(C571,2)+1)</f>
        <v/>
      </c>
      <c r="AW571" s="94" t="str">
        <f>IF(AV571="","",AV571+6)</f>
        <v/>
      </c>
      <c r="AX571" s="93" t="str">
        <f>IF(AV571="","",TEXT(AV571,"dd/mm/yyyy")&amp;" - "&amp;TEXT(AW571,"dd/mm/yyyy"))</f>
        <v/>
      </c>
      <c r="AY571" s="93" t="str">
        <f>IF(B571="","",COUNTIFS($B$5:B571,B571,$AT$5:AT571,AT571))</f>
        <v/>
      </c>
      <c r="AZ571" s="93" t="str">
        <f>IF(B571="","",COUNTIFS($B$5:B571,B571,$AV$5:AV571,AV571))</f>
        <v/>
      </c>
      <c r="BA571" s="93" t="str">
        <f>IF(B571="","",TEXT(AY571,"00")&amp;"|"&amp;B571&amp;"|"&amp;TEXT(AT571,"yyyymmdd"))</f>
        <v/>
      </c>
      <c r="BB571" s="93" t="str">
        <f>IF(B571="","",TEXT(AZ571,"00")&amp;"|"&amp;B571&amp;"|"&amp;TEXT(AV571,"yyyymmdd"))</f>
        <v/>
      </c>
      <c r="BC571" s="93">
        <f>IF(OR(AQ571="YES",AQ571="Yes",AQ571="Y",AQ571=1),1,0)</f>
        <v>0</v>
      </c>
    </row>
    <row r="572" spans="1:55" ht="15" customHeight="1">
      <c r="A572" s="92"/>
      <c r="B572" s="93"/>
      <c r="C572" s="94"/>
      <c r="D572" s="95"/>
      <c r="E572" s="95"/>
      <c r="F572" s="93"/>
      <c r="G572" s="93"/>
      <c r="H572" s="93"/>
      <c r="I572" s="13"/>
      <c r="J572" s="93"/>
      <c r="K572" s="13"/>
      <c r="L572" s="93"/>
      <c r="M572" s="13"/>
      <c r="N572" s="93"/>
      <c r="O572" s="13"/>
      <c r="P572" s="93"/>
      <c r="Q572" s="21"/>
      <c r="R572" s="93"/>
      <c r="S572" s="21"/>
      <c r="T572" s="93"/>
      <c r="U572" s="13"/>
      <c r="V572" s="93"/>
      <c r="W572" s="13"/>
      <c r="X572" s="93"/>
      <c r="Y572" s="13"/>
      <c r="Z572" s="93"/>
      <c r="AA572" s="13"/>
      <c r="AB572" s="93"/>
      <c r="AC572" s="13"/>
      <c r="AD572" s="93"/>
      <c r="AE572" s="13"/>
      <c r="AF572" s="93"/>
      <c r="AG572" s="13"/>
      <c r="AH572" s="93"/>
      <c r="AI572" s="13"/>
      <c r="AJ572" s="93"/>
      <c r="AK572" s="13"/>
      <c r="AL572" s="93"/>
      <c r="AM572" s="13"/>
      <c r="AN572" s="93"/>
      <c r="AO572" s="13"/>
      <c r="AP572" s="93"/>
      <c r="AQ572" s="13"/>
      <c r="AR572" s="93"/>
      <c r="AS572" s="20">
        <f>SUM(H572,J572,L572,N572,P572,R572,T572,V572,X572,Z572,AB572,AD572,AF572,AH572,AJ572,AL572,AN572)</f>
        <v>0</v>
      </c>
      <c r="AT572" s="94" t="str">
        <f>IF(C572="","",DATE(YEAR(C572),MONTH(C572),1))</f>
        <v/>
      </c>
      <c r="AU572" s="93" t="str">
        <f>IF(AT572="","",TEXT(AT572,"mmmm yyyy"))</f>
        <v/>
      </c>
      <c r="AV572" s="94" t="str">
        <f>IF(C572="","",C572-WEEKDAY(C572,2)+1)</f>
        <v/>
      </c>
      <c r="AW572" s="94" t="str">
        <f>IF(AV572="","",AV572+6)</f>
        <v/>
      </c>
      <c r="AX572" s="93" t="str">
        <f>IF(AV572="","",TEXT(AV572,"dd/mm/yyyy")&amp;" - "&amp;TEXT(AW572,"dd/mm/yyyy"))</f>
        <v/>
      </c>
      <c r="AY572" s="93" t="str">
        <f>IF(B572="","",COUNTIFS($B$5:B572,B572,$AT$5:AT572,AT572))</f>
        <v/>
      </c>
      <c r="AZ572" s="93" t="str">
        <f>IF(B572="","",COUNTIFS($B$5:B572,B572,$AV$5:AV572,AV572))</f>
        <v/>
      </c>
      <c r="BA572" s="93" t="str">
        <f>IF(B572="","",TEXT(AY572,"00")&amp;"|"&amp;B572&amp;"|"&amp;TEXT(AT572,"yyyymmdd"))</f>
        <v/>
      </c>
      <c r="BB572" s="93" t="str">
        <f>IF(B572="","",TEXT(AZ572,"00")&amp;"|"&amp;B572&amp;"|"&amp;TEXT(AV572,"yyyymmdd"))</f>
        <v/>
      </c>
      <c r="BC572" s="93">
        <f>IF(OR(AQ572="YES",AQ572="Yes",AQ572="Y",AQ572=1),1,0)</f>
        <v>0</v>
      </c>
    </row>
    <row r="573" spans="1:55" ht="15" customHeight="1">
      <c r="A573" s="92"/>
      <c r="B573" s="93"/>
      <c r="C573" s="94"/>
      <c r="D573" s="95"/>
      <c r="E573" s="95"/>
      <c r="F573" s="93"/>
      <c r="G573" s="93"/>
      <c r="H573" s="93"/>
      <c r="I573" s="13"/>
      <c r="J573" s="93"/>
      <c r="K573" s="13"/>
      <c r="L573" s="93"/>
      <c r="M573" s="13"/>
      <c r="N573" s="93"/>
      <c r="O573" s="13"/>
      <c r="P573" s="93"/>
      <c r="Q573" s="21"/>
      <c r="R573" s="93"/>
      <c r="S573" s="21"/>
      <c r="T573" s="93"/>
      <c r="U573" s="13"/>
      <c r="V573" s="93"/>
      <c r="W573" s="13"/>
      <c r="X573" s="93"/>
      <c r="Y573" s="13"/>
      <c r="Z573" s="93"/>
      <c r="AA573" s="13"/>
      <c r="AB573" s="93"/>
      <c r="AC573" s="13"/>
      <c r="AD573" s="93"/>
      <c r="AE573" s="13"/>
      <c r="AF573" s="93"/>
      <c r="AG573" s="13"/>
      <c r="AH573" s="93"/>
      <c r="AI573" s="13"/>
      <c r="AJ573" s="93"/>
      <c r="AK573" s="13"/>
      <c r="AL573" s="93"/>
      <c r="AM573" s="13"/>
      <c r="AN573" s="93"/>
      <c r="AO573" s="13"/>
      <c r="AP573" s="93"/>
      <c r="AQ573" s="13"/>
      <c r="AR573" s="93"/>
      <c r="AS573" s="20">
        <f>SUM(H573,J573,L573,N573,P573,R573,T573,V573,X573,Z573,AB573,AD573,AF573,AH573,AJ573,AL573,AN573)</f>
        <v>0</v>
      </c>
      <c r="AT573" s="94" t="str">
        <f>IF(C573="","",DATE(YEAR(C573),MONTH(C573),1))</f>
        <v/>
      </c>
      <c r="AU573" s="93" t="str">
        <f>IF(AT573="","",TEXT(AT573,"mmmm yyyy"))</f>
        <v/>
      </c>
      <c r="AV573" s="94" t="str">
        <f>IF(C573="","",C573-WEEKDAY(C573,2)+1)</f>
        <v/>
      </c>
      <c r="AW573" s="94" t="str">
        <f>IF(AV573="","",AV573+6)</f>
        <v/>
      </c>
      <c r="AX573" s="93" t="str">
        <f>IF(AV573="","",TEXT(AV573,"dd/mm/yyyy")&amp;" - "&amp;TEXT(AW573,"dd/mm/yyyy"))</f>
        <v/>
      </c>
      <c r="AY573" s="93" t="str">
        <f>IF(B573="","",COUNTIFS($B$5:B573,B573,$AT$5:AT573,AT573))</f>
        <v/>
      </c>
      <c r="AZ573" s="93" t="str">
        <f>IF(B573="","",COUNTIFS($B$5:B573,B573,$AV$5:AV573,AV573))</f>
        <v/>
      </c>
      <c r="BA573" s="93" t="str">
        <f>IF(B573="","",TEXT(AY573,"00")&amp;"|"&amp;B573&amp;"|"&amp;TEXT(AT573,"yyyymmdd"))</f>
        <v/>
      </c>
      <c r="BB573" s="93" t="str">
        <f>IF(B573="","",TEXT(AZ573,"00")&amp;"|"&amp;B573&amp;"|"&amp;TEXT(AV573,"yyyymmdd"))</f>
        <v/>
      </c>
      <c r="BC573" s="93">
        <f>IF(OR(AQ573="YES",AQ573="Yes",AQ573="Y",AQ573=1),1,0)</f>
        <v>0</v>
      </c>
    </row>
    <row r="574" spans="1:55" ht="15" customHeight="1">
      <c r="A574" s="92"/>
      <c r="B574" s="93"/>
      <c r="C574" s="94"/>
      <c r="D574" s="95"/>
      <c r="E574" s="95"/>
      <c r="F574" s="93"/>
      <c r="G574" s="93"/>
      <c r="H574" s="93"/>
      <c r="I574" s="13"/>
      <c r="J574" s="93"/>
      <c r="K574" s="13"/>
      <c r="L574" s="93"/>
      <c r="M574" s="13"/>
      <c r="N574" s="93"/>
      <c r="O574" s="13"/>
      <c r="P574" s="93"/>
      <c r="Q574" s="21"/>
      <c r="R574" s="93"/>
      <c r="S574" s="21"/>
      <c r="T574" s="93"/>
      <c r="U574" s="13"/>
      <c r="V574" s="93"/>
      <c r="W574" s="13"/>
      <c r="X574" s="93"/>
      <c r="Y574" s="13"/>
      <c r="Z574" s="93"/>
      <c r="AA574" s="13"/>
      <c r="AB574" s="93"/>
      <c r="AC574" s="13"/>
      <c r="AD574" s="93"/>
      <c r="AE574" s="13"/>
      <c r="AF574" s="93"/>
      <c r="AG574" s="13"/>
      <c r="AH574" s="93"/>
      <c r="AI574" s="13"/>
      <c r="AJ574" s="93"/>
      <c r="AK574" s="13"/>
      <c r="AL574" s="93"/>
      <c r="AM574" s="13"/>
      <c r="AN574" s="93"/>
      <c r="AO574" s="13"/>
      <c r="AP574" s="93"/>
      <c r="AQ574" s="13"/>
      <c r="AR574" s="93"/>
      <c r="AS574" s="20">
        <f>SUM(H574,J574,L574,N574,P574,R574,T574,V574,X574,Z574,AB574,AD574,AF574,AH574,AJ574,AL574,AN574)</f>
        <v>0</v>
      </c>
      <c r="AT574" s="94" t="str">
        <f>IF(C574="","",DATE(YEAR(C574),MONTH(C574),1))</f>
        <v/>
      </c>
      <c r="AU574" s="93" t="str">
        <f>IF(AT574="","",TEXT(AT574,"mmmm yyyy"))</f>
        <v/>
      </c>
      <c r="AV574" s="94" t="str">
        <f>IF(C574="","",C574-WEEKDAY(C574,2)+1)</f>
        <v/>
      </c>
      <c r="AW574" s="94" t="str">
        <f>IF(AV574="","",AV574+6)</f>
        <v/>
      </c>
      <c r="AX574" s="93" t="str">
        <f>IF(AV574="","",TEXT(AV574,"dd/mm/yyyy")&amp;" - "&amp;TEXT(AW574,"dd/mm/yyyy"))</f>
        <v/>
      </c>
      <c r="AY574" s="93" t="str">
        <f>IF(B574="","",COUNTIFS($B$5:B574,B574,$AT$5:AT574,AT574))</f>
        <v/>
      </c>
      <c r="AZ574" s="93" t="str">
        <f>IF(B574="","",COUNTIFS($B$5:B574,B574,$AV$5:AV574,AV574))</f>
        <v/>
      </c>
      <c r="BA574" s="93" t="str">
        <f>IF(B574="","",TEXT(AY574,"00")&amp;"|"&amp;B574&amp;"|"&amp;TEXT(AT574,"yyyymmdd"))</f>
        <v/>
      </c>
      <c r="BB574" s="93" t="str">
        <f>IF(B574="","",TEXT(AZ574,"00")&amp;"|"&amp;B574&amp;"|"&amp;TEXT(AV574,"yyyymmdd"))</f>
        <v/>
      </c>
      <c r="BC574" s="93">
        <f>IF(OR(AQ574="YES",AQ574="Yes",AQ574="Y",AQ574=1),1,0)</f>
        <v>0</v>
      </c>
    </row>
    <row r="575" spans="1:55" ht="15" customHeight="1">
      <c r="A575" s="92"/>
      <c r="B575" s="93"/>
      <c r="C575" s="94"/>
      <c r="D575" s="95"/>
      <c r="E575" s="95"/>
      <c r="F575" s="93"/>
      <c r="G575" s="93"/>
      <c r="H575" s="93"/>
      <c r="I575" s="13"/>
      <c r="J575" s="93"/>
      <c r="K575" s="13"/>
      <c r="L575" s="93"/>
      <c r="M575" s="13"/>
      <c r="N575" s="93"/>
      <c r="O575" s="13"/>
      <c r="P575" s="93"/>
      <c r="Q575" s="21"/>
      <c r="R575" s="93"/>
      <c r="S575" s="21"/>
      <c r="T575" s="93"/>
      <c r="U575" s="13"/>
      <c r="V575" s="93"/>
      <c r="W575" s="13"/>
      <c r="X575" s="93"/>
      <c r="Y575" s="13"/>
      <c r="Z575" s="93"/>
      <c r="AA575" s="13"/>
      <c r="AB575" s="93"/>
      <c r="AC575" s="13"/>
      <c r="AD575" s="93"/>
      <c r="AE575" s="13"/>
      <c r="AF575" s="93"/>
      <c r="AG575" s="13"/>
      <c r="AH575" s="93"/>
      <c r="AI575" s="13"/>
      <c r="AJ575" s="93"/>
      <c r="AK575" s="13"/>
      <c r="AL575" s="93"/>
      <c r="AM575" s="13"/>
      <c r="AN575" s="93"/>
      <c r="AO575" s="13"/>
      <c r="AP575" s="93"/>
      <c r="AQ575" s="13"/>
      <c r="AR575" s="93"/>
      <c r="AS575" s="20">
        <f>SUM(H575,J575,L575,N575,P575,R575,T575,V575,X575,Z575,AB575,AD575,AF575,AH575,AJ575,AL575,AN575)</f>
        <v>0</v>
      </c>
      <c r="AT575" s="94" t="str">
        <f>IF(C575="","",DATE(YEAR(C575),MONTH(C575),1))</f>
        <v/>
      </c>
      <c r="AU575" s="93" t="str">
        <f>IF(AT575="","",TEXT(AT575,"mmmm yyyy"))</f>
        <v/>
      </c>
      <c r="AV575" s="94" t="str">
        <f>IF(C575="","",C575-WEEKDAY(C575,2)+1)</f>
        <v/>
      </c>
      <c r="AW575" s="94" t="str">
        <f>IF(AV575="","",AV575+6)</f>
        <v/>
      </c>
      <c r="AX575" s="93" t="str">
        <f>IF(AV575="","",TEXT(AV575,"dd/mm/yyyy")&amp;" - "&amp;TEXT(AW575,"dd/mm/yyyy"))</f>
        <v/>
      </c>
      <c r="AY575" s="93" t="str">
        <f>IF(B575="","",COUNTIFS($B$5:B575,B575,$AT$5:AT575,AT575))</f>
        <v/>
      </c>
      <c r="AZ575" s="93" t="str">
        <f>IF(B575="","",COUNTIFS($B$5:B575,B575,$AV$5:AV575,AV575))</f>
        <v/>
      </c>
      <c r="BA575" s="93" t="str">
        <f>IF(B575="","",TEXT(AY575,"00")&amp;"|"&amp;B575&amp;"|"&amp;TEXT(AT575,"yyyymmdd"))</f>
        <v/>
      </c>
      <c r="BB575" s="93" t="str">
        <f>IF(B575="","",TEXT(AZ575,"00")&amp;"|"&amp;B575&amp;"|"&amp;TEXT(AV575,"yyyymmdd"))</f>
        <v/>
      </c>
      <c r="BC575" s="93">
        <f>IF(OR(AQ575="YES",AQ575="Yes",AQ575="Y",AQ575=1),1,0)</f>
        <v>0</v>
      </c>
    </row>
    <row r="576" spans="1:55" ht="15" customHeight="1">
      <c r="A576" s="92"/>
      <c r="B576" s="93"/>
      <c r="C576" s="94"/>
      <c r="D576" s="95"/>
      <c r="E576" s="95"/>
      <c r="F576" s="93"/>
      <c r="G576" s="93"/>
      <c r="H576" s="93"/>
      <c r="I576" s="13"/>
      <c r="J576" s="93"/>
      <c r="K576" s="13"/>
      <c r="L576" s="93"/>
      <c r="M576" s="13"/>
      <c r="N576" s="93"/>
      <c r="O576" s="13"/>
      <c r="P576" s="93"/>
      <c r="Q576" s="21"/>
      <c r="R576" s="93"/>
      <c r="S576" s="21"/>
      <c r="T576" s="93"/>
      <c r="U576" s="13"/>
      <c r="V576" s="93"/>
      <c r="W576" s="13"/>
      <c r="X576" s="93"/>
      <c r="Y576" s="13"/>
      <c r="Z576" s="93"/>
      <c r="AA576" s="13"/>
      <c r="AB576" s="93"/>
      <c r="AC576" s="13"/>
      <c r="AD576" s="93"/>
      <c r="AE576" s="13"/>
      <c r="AF576" s="93"/>
      <c r="AG576" s="13"/>
      <c r="AH576" s="93"/>
      <c r="AI576" s="13"/>
      <c r="AJ576" s="93"/>
      <c r="AK576" s="13"/>
      <c r="AL576" s="93"/>
      <c r="AM576" s="13"/>
      <c r="AN576" s="93"/>
      <c r="AO576" s="13"/>
      <c r="AP576" s="93"/>
      <c r="AQ576" s="13"/>
      <c r="AR576" s="93"/>
      <c r="AS576" s="20">
        <f>SUM(H576,J576,L576,N576,P576,R576,T576,V576,X576,Z576,AB576,AD576,AF576,AH576,AJ576,AL576,AN576)</f>
        <v>0</v>
      </c>
      <c r="AT576" s="94" t="str">
        <f>IF(C576="","",DATE(YEAR(C576),MONTH(C576),1))</f>
        <v/>
      </c>
      <c r="AU576" s="93" t="str">
        <f>IF(AT576="","",TEXT(AT576,"mmmm yyyy"))</f>
        <v/>
      </c>
      <c r="AV576" s="94" t="str">
        <f>IF(C576="","",C576-WEEKDAY(C576,2)+1)</f>
        <v/>
      </c>
      <c r="AW576" s="94" t="str">
        <f>IF(AV576="","",AV576+6)</f>
        <v/>
      </c>
      <c r="AX576" s="93" t="str">
        <f>IF(AV576="","",TEXT(AV576,"dd/mm/yyyy")&amp;" - "&amp;TEXT(AW576,"dd/mm/yyyy"))</f>
        <v/>
      </c>
      <c r="AY576" s="93" t="str">
        <f>IF(B576="","",COUNTIFS($B$5:B576,B576,$AT$5:AT576,AT576))</f>
        <v/>
      </c>
      <c r="AZ576" s="93" t="str">
        <f>IF(B576="","",COUNTIFS($B$5:B576,B576,$AV$5:AV576,AV576))</f>
        <v/>
      </c>
      <c r="BA576" s="93" t="str">
        <f>IF(B576="","",TEXT(AY576,"00")&amp;"|"&amp;B576&amp;"|"&amp;TEXT(AT576,"yyyymmdd"))</f>
        <v/>
      </c>
      <c r="BB576" s="93" t="str">
        <f>IF(B576="","",TEXT(AZ576,"00")&amp;"|"&amp;B576&amp;"|"&amp;TEXT(AV576,"yyyymmdd"))</f>
        <v/>
      </c>
      <c r="BC576" s="93">
        <f>IF(OR(AQ576="YES",AQ576="Yes",AQ576="Y",AQ576=1),1,0)</f>
        <v>0</v>
      </c>
    </row>
    <row r="577" spans="1:55" ht="15" customHeight="1">
      <c r="A577" s="92"/>
      <c r="B577" s="93"/>
      <c r="C577" s="94"/>
      <c r="D577" s="95"/>
      <c r="E577" s="95"/>
      <c r="F577" s="93"/>
      <c r="G577" s="93"/>
      <c r="H577" s="93"/>
      <c r="I577" s="13"/>
      <c r="J577" s="93"/>
      <c r="K577" s="13"/>
      <c r="L577" s="93"/>
      <c r="M577" s="13"/>
      <c r="N577" s="93"/>
      <c r="O577" s="13"/>
      <c r="P577" s="93"/>
      <c r="Q577" s="21"/>
      <c r="R577" s="93"/>
      <c r="S577" s="21"/>
      <c r="T577" s="93"/>
      <c r="U577" s="13"/>
      <c r="V577" s="93"/>
      <c r="W577" s="13"/>
      <c r="X577" s="93"/>
      <c r="Y577" s="13"/>
      <c r="Z577" s="93"/>
      <c r="AA577" s="13"/>
      <c r="AB577" s="93"/>
      <c r="AC577" s="13"/>
      <c r="AD577" s="93"/>
      <c r="AE577" s="13"/>
      <c r="AF577" s="93"/>
      <c r="AG577" s="13"/>
      <c r="AH577" s="93"/>
      <c r="AI577" s="13"/>
      <c r="AJ577" s="93"/>
      <c r="AK577" s="13"/>
      <c r="AL577" s="93"/>
      <c r="AM577" s="13"/>
      <c r="AN577" s="93"/>
      <c r="AO577" s="13"/>
      <c r="AP577" s="93"/>
      <c r="AQ577" s="13"/>
      <c r="AR577" s="93"/>
      <c r="AS577" s="20">
        <f>SUM(H577,J577,L577,N577,P577,R577,T577,V577,X577,Z577,AB577,AD577,AF577,AH577,AJ577,AL577,AN577)</f>
        <v>0</v>
      </c>
      <c r="AT577" s="94" t="str">
        <f>IF(C577="","",DATE(YEAR(C577),MONTH(C577),1))</f>
        <v/>
      </c>
      <c r="AU577" s="93" t="str">
        <f>IF(AT577="","",TEXT(AT577,"mmmm yyyy"))</f>
        <v/>
      </c>
      <c r="AV577" s="94" t="str">
        <f>IF(C577="","",C577-WEEKDAY(C577,2)+1)</f>
        <v/>
      </c>
      <c r="AW577" s="94" t="str">
        <f>IF(AV577="","",AV577+6)</f>
        <v/>
      </c>
      <c r="AX577" s="93" t="str">
        <f>IF(AV577="","",TEXT(AV577,"dd/mm/yyyy")&amp;" - "&amp;TEXT(AW577,"dd/mm/yyyy"))</f>
        <v/>
      </c>
      <c r="AY577" s="93" t="str">
        <f>IF(B577="","",COUNTIFS($B$5:B577,B577,$AT$5:AT577,AT577))</f>
        <v/>
      </c>
      <c r="AZ577" s="93" t="str">
        <f>IF(B577="","",COUNTIFS($B$5:B577,B577,$AV$5:AV577,AV577))</f>
        <v/>
      </c>
      <c r="BA577" s="93" t="str">
        <f>IF(B577="","",TEXT(AY577,"00")&amp;"|"&amp;B577&amp;"|"&amp;TEXT(AT577,"yyyymmdd"))</f>
        <v/>
      </c>
      <c r="BB577" s="93" t="str">
        <f>IF(B577="","",TEXT(AZ577,"00")&amp;"|"&amp;B577&amp;"|"&amp;TEXT(AV577,"yyyymmdd"))</f>
        <v/>
      </c>
      <c r="BC577" s="93">
        <f>IF(OR(AQ577="YES",AQ577="Yes",AQ577="Y",AQ577=1),1,0)</f>
        <v>0</v>
      </c>
    </row>
    <row r="578" spans="1:55" ht="15" customHeight="1">
      <c r="A578" s="92"/>
      <c r="B578" s="93"/>
      <c r="C578" s="94"/>
      <c r="D578" s="95"/>
      <c r="E578" s="95"/>
      <c r="F578" s="93"/>
      <c r="G578" s="93"/>
      <c r="H578" s="93"/>
      <c r="I578" s="13"/>
      <c r="J578" s="93"/>
      <c r="K578" s="13"/>
      <c r="L578" s="93"/>
      <c r="M578" s="13"/>
      <c r="N578" s="93"/>
      <c r="O578" s="13"/>
      <c r="P578" s="93"/>
      <c r="Q578" s="21"/>
      <c r="R578" s="93"/>
      <c r="S578" s="21"/>
      <c r="T578" s="93"/>
      <c r="U578" s="13"/>
      <c r="V578" s="93"/>
      <c r="W578" s="13"/>
      <c r="X578" s="93"/>
      <c r="Y578" s="13"/>
      <c r="Z578" s="93"/>
      <c r="AA578" s="13"/>
      <c r="AB578" s="93"/>
      <c r="AC578" s="13"/>
      <c r="AD578" s="93"/>
      <c r="AE578" s="13"/>
      <c r="AF578" s="93"/>
      <c r="AG578" s="13"/>
      <c r="AH578" s="93"/>
      <c r="AI578" s="13"/>
      <c r="AJ578" s="93"/>
      <c r="AK578" s="13"/>
      <c r="AL578" s="93"/>
      <c r="AM578" s="13"/>
      <c r="AN578" s="93"/>
      <c r="AO578" s="13"/>
      <c r="AP578" s="93"/>
      <c r="AQ578" s="13"/>
      <c r="AR578" s="93"/>
      <c r="AS578" s="20">
        <f>SUM(H578,J578,L578,N578,P578,R578,T578,V578,X578,Z578,AB578,AD578,AF578,AH578,AJ578,AL578,AN578)</f>
        <v>0</v>
      </c>
      <c r="AT578" s="94" t="str">
        <f>IF(C578="","",DATE(YEAR(C578),MONTH(C578),1))</f>
        <v/>
      </c>
      <c r="AU578" s="93" t="str">
        <f>IF(AT578="","",TEXT(AT578,"mmmm yyyy"))</f>
        <v/>
      </c>
      <c r="AV578" s="94" t="str">
        <f>IF(C578="","",C578-WEEKDAY(C578,2)+1)</f>
        <v/>
      </c>
      <c r="AW578" s="94" t="str">
        <f>IF(AV578="","",AV578+6)</f>
        <v/>
      </c>
      <c r="AX578" s="93" t="str">
        <f>IF(AV578="","",TEXT(AV578,"dd/mm/yyyy")&amp;" - "&amp;TEXT(AW578,"dd/mm/yyyy"))</f>
        <v/>
      </c>
      <c r="AY578" s="93" t="str">
        <f>IF(B578="","",COUNTIFS($B$5:B578,B578,$AT$5:AT578,AT578))</f>
        <v/>
      </c>
      <c r="AZ578" s="93" t="str">
        <f>IF(B578="","",COUNTIFS($B$5:B578,B578,$AV$5:AV578,AV578))</f>
        <v/>
      </c>
      <c r="BA578" s="93" t="str">
        <f>IF(B578="","",TEXT(AY578,"00")&amp;"|"&amp;B578&amp;"|"&amp;TEXT(AT578,"yyyymmdd"))</f>
        <v/>
      </c>
      <c r="BB578" s="93" t="str">
        <f>IF(B578="","",TEXT(AZ578,"00")&amp;"|"&amp;B578&amp;"|"&amp;TEXT(AV578,"yyyymmdd"))</f>
        <v/>
      </c>
      <c r="BC578" s="93">
        <f>IF(OR(AQ578="YES",AQ578="Yes",AQ578="Y",AQ578=1),1,0)</f>
        <v>0</v>
      </c>
    </row>
    <row r="579" spans="1:55" ht="15" customHeight="1">
      <c r="A579" s="92"/>
      <c r="B579" s="93"/>
      <c r="C579" s="94"/>
      <c r="D579" s="95"/>
      <c r="E579" s="95"/>
      <c r="F579" s="93"/>
      <c r="G579" s="93"/>
      <c r="H579" s="93"/>
      <c r="I579" s="13"/>
      <c r="J579" s="93"/>
      <c r="K579" s="13"/>
      <c r="L579" s="93"/>
      <c r="M579" s="13"/>
      <c r="N579" s="93"/>
      <c r="O579" s="13"/>
      <c r="P579" s="93"/>
      <c r="Q579" s="21"/>
      <c r="R579" s="93"/>
      <c r="S579" s="21"/>
      <c r="T579" s="93"/>
      <c r="U579" s="13"/>
      <c r="V579" s="93"/>
      <c r="W579" s="13"/>
      <c r="X579" s="93"/>
      <c r="Y579" s="13"/>
      <c r="Z579" s="93"/>
      <c r="AA579" s="13"/>
      <c r="AB579" s="93"/>
      <c r="AC579" s="13"/>
      <c r="AD579" s="93"/>
      <c r="AE579" s="13"/>
      <c r="AF579" s="93"/>
      <c r="AG579" s="13"/>
      <c r="AH579" s="93"/>
      <c r="AI579" s="13"/>
      <c r="AJ579" s="93"/>
      <c r="AK579" s="13"/>
      <c r="AL579" s="93"/>
      <c r="AM579" s="13"/>
      <c r="AN579" s="93"/>
      <c r="AO579" s="13"/>
      <c r="AP579" s="93"/>
      <c r="AQ579" s="13"/>
      <c r="AR579" s="93"/>
      <c r="AS579" s="20">
        <f>SUM(H579,J579,L579,N579,P579,R579,T579,V579,X579,Z579,AB579,AD579,AF579,AH579,AJ579,AL579,AN579)</f>
        <v>0</v>
      </c>
      <c r="AT579" s="94" t="str">
        <f>IF(C579="","",DATE(YEAR(C579),MONTH(C579),1))</f>
        <v/>
      </c>
      <c r="AU579" s="93" t="str">
        <f>IF(AT579="","",TEXT(AT579,"mmmm yyyy"))</f>
        <v/>
      </c>
      <c r="AV579" s="94" t="str">
        <f>IF(C579="","",C579-WEEKDAY(C579,2)+1)</f>
        <v/>
      </c>
      <c r="AW579" s="94" t="str">
        <f>IF(AV579="","",AV579+6)</f>
        <v/>
      </c>
      <c r="AX579" s="93" t="str">
        <f>IF(AV579="","",TEXT(AV579,"dd/mm/yyyy")&amp;" - "&amp;TEXT(AW579,"dd/mm/yyyy"))</f>
        <v/>
      </c>
      <c r="AY579" s="93" t="str">
        <f>IF(B579="","",COUNTIFS($B$5:B579,B579,$AT$5:AT579,AT579))</f>
        <v/>
      </c>
      <c r="AZ579" s="93" t="str">
        <f>IF(B579="","",COUNTIFS($B$5:B579,B579,$AV$5:AV579,AV579))</f>
        <v/>
      </c>
      <c r="BA579" s="93" t="str">
        <f>IF(B579="","",TEXT(AY579,"00")&amp;"|"&amp;B579&amp;"|"&amp;TEXT(AT579,"yyyymmdd"))</f>
        <v/>
      </c>
      <c r="BB579" s="93" t="str">
        <f>IF(B579="","",TEXT(AZ579,"00")&amp;"|"&amp;B579&amp;"|"&amp;TEXT(AV579,"yyyymmdd"))</f>
        <v/>
      </c>
      <c r="BC579" s="93">
        <f>IF(OR(AQ579="YES",AQ579="Yes",AQ579="Y",AQ579=1),1,0)</f>
        <v>0</v>
      </c>
    </row>
    <row r="580" spans="1:55" ht="15" customHeight="1">
      <c r="A580" s="92"/>
      <c r="B580" s="93"/>
      <c r="C580" s="94"/>
      <c r="D580" s="95"/>
      <c r="E580" s="95"/>
      <c r="F580" s="93"/>
      <c r="G580" s="93"/>
      <c r="H580" s="93"/>
      <c r="I580" s="13"/>
      <c r="J580" s="93"/>
      <c r="K580" s="13"/>
      <c r="L580" s="93"/>
      <c r="M580" s="13"/>
      <c r="N580" s="93"/>
      <c r="O580" s="13"/>
      <c r="P580" s="93"/>
      <c r="Q580" s="21"/>
      <c r="R580" s="93"/>
      <c r="S580" s="21"/>
      <c r="T580" s="93"/>
      <c r="U580" s="13"/>
      <c r="V580" s="93"/>
      <c r="W580" s="13"/>
      <c r="X580" s="93"/>
      <c r="Y580" s="13"/>
      <c r="Z580" s="93"/>
      <c r="AA580" s="13"/>
      <c r="AB580" s="93"/>
      <c r="AC580" s="13"/>
      <c r="AD580" s="93"/>
      <c r="AE580" s="13"/>
      <c r="AF580" s="93"/>
      <c r="AG580" s="13"/>
      <c r="AH580" s="93"/>
      <c r="AI580" s="13"/>
      <c r="AJ580" s="93"/>
      <c r="AK580" s="13"/>
      <c r="AL580" s="93"/>
      <c r="AM580" s="13"/>
      <c r="AN580" s="93"/>
      <c r="AO580" s="13"/>
      <c r="AP580" s="93"/>
      <c r="AQ580" s="13"/>
      <c r="AR580" s="93"/>
      <c r="AS580" s="20">
        <f>SUM(H580,J580,L580,N580,P580,R580,T580,V580,X580,Z580,AB580,AD580,AF580,AH580,AJ580,AL580,AN580)</f>
        <v>0</v>
      </c>
      <c r="AT580" s="94" t="str">
        <f>IF(C580="","",DATE(YEAR(C580),MONTH(C580),1))</f>
        <v/>
      </c>
      <c r="AU580" s="93" t="str">
        <f>IF(AT580="","",TEXT(AT580,"mmmm yyyy"))</f>
        <v/>
      </c>
      <c r="AV580" s="94" t="str">
        <f>IF(C580="","",C580-WEEKDAY(C580,2)+1)</f>
        <v/>
      </c>
      <c r="AW580" s="94" t="str">
        <f>IF(AV580="","",AV580+6)</f>
        <v/>
      </c>
      <c r="AX580" s="93" t="str">
        <f>IF(AV580="","",TEXT(AV580,"dd/mm/yyyy")&amp;" - "&amp;TEXT(AW580,"dd/mm/yyyy"))</f>
        <v/>
      </c>
      <c r="AY580" s="93" t="str">
        <f>IF(B580="","",COUNTIFS($B$5:B580,B580,$AT$5:AT580,AT580))</f>
        <v/>
      </c>
      <c r="AZ580" s="93" t="str">
        <f>IF(B580="","",COUNTIFS($B$5:B580,B580,$AV$5:AV580,AV580))</f>
        <v/>
      </c>
      <c r="BA580" s="93" t="str">
        <f>IF(B580="","",TEXT(AY580,"00")&amp;"|"&amp;B580&amp;"|"&amp;TEXT(AT580,"yyyymmdd"))</f>
        <v/>
      </c>
      <c r="BB580" s="93" t="str">
        <f>IF(B580="","",TEXT(AZ580,"00")&amp;"|"&amp;B580&amp;"|"&amp;TEXT(AV580,"yyyymmdd"))</f>
        <v/>
      </c>
      <c r="BC580" s="93">
        <f>IF(OR(AQ580="YES",AQ580="Yes",AQ580="Y",AQ580=1),1,0)</f>
        <v>0</v>
      </c>
    </row>
    <row r="581" spans="1:55" ht="15" customHeight="1">
      <c r="A581" s="92"/>
      <c r="B581" s="93"/>
      <c r="C581" s="94"/>
      <c r="D581" s="95"/>
      <c r="E581" s="95"/>
      <c r="F581" s="93"/>
      <c r="G581" s="93"/>
      <c r="H581" s="93"/>
      <c r="I581" s="13"/>
      <c r="J581" s="93"/>
      <c r="K581" s="13"/>
      <c r="L581" s="93"/>
      <c r="M581" s="13"/>
      <c r="N581" s="93"/>
      <c r="O581" s="13"/>
      <c r="P581" s="93"/>
      <c r="Q581" s="21"/>
      <c r="R581" s="93"/>
      <c r="S581" s="21"/>
      <c r="T581" s="93"/>
      <c r="U581" s="13"/>
      <c r="V581" s="93"/>
      <c r="W581" s="13"/>
      <c r="X581" s="93"/>
      <c r="Y581" s="13"/>
      <c r="Z581" s="93"/>
      <c r="AA581" s="13"/>
      <c r="AB581" s="93"/>
      <c r="AC581" s="13"/>
      <c r="AD581" s="93"/>
      <c r="AE581" s="13"/>
      <c r="AF581" s="93"/>
      <c r="AG581" s="13"/>
      <c r="AH581" s="93"/>
      <c r="AI581" s="13"/>
      <c r="AJ581" s="93"/>
      <c r="AK581" s="13"/>
      <c r="AL581" s="93"/>
      <c r="AM581" s="13"/>
      <c r="AN581" s="93"/>
      <c r="AO581" s="13"/>
      <c r="AP581" s="93"/>
      <c r="AQ581" s="13"/>
      <c r="AR581" s="93"/>
      <c r="AS581" s="20">
        <f>SUM(H581,J581,L581,N581,P581,R581,T581,V581,X581,Z581,AB581,AD581,AF581,AH581,AJ581,AL581,AN581)</f>
        <v>0</v>
      </c>
      <c r="AT581" s="94" t="str">
        <f>IF(C581="","",DATE(YEAR(C581),MONTH(C581),1))</f>
        <v/>
      </c>
      <c r="AU581" s="93" t="str">
        <f>IF(AT581="","",TEXT(AT581,"mmmm yyyy"))</f>
        <v/>
      </c>
      <c r="AV581" s="94" t="str">
        <f>IF(C581="","",C581-WEEKDAY(C581,2)+1)</f>
        <v/>
      </c>
      <c r="AW581" s="94" t="str">
        <f>IF(AV581="","",AV581+6)</f>
        <v/>
      </c>
      <c r="AX581" s="93" t="str">
        <f>IF(AV581="","",TEXT(AV581,"dd/mm/yyyy")&amp;" - "&amp;TEXT(AW581,"dd/mm/yyyy"))</f>
        <v/>
      </c>
      <c r="AY581" s="93" t="str">
        <f>IF(B581="","",COUNTIFS($B$5:B581,B581,$AT$5:AT581,AT581))</f>
        <v/>
      </c>
      <c r="AZ581" s="93" t="str">
        <f>IF(B581="","",COUNTIFS($B$5:B581,B581,$AV$5:AV581,AV581))</f>
        <v/>
      </c>
      <c r="BA581" s="93" t="str">
        <f>IF(B581="","",TEXT(AY581,"00")&amp;"|"&amp;B581&amp;"|"&amp;TEXT(AT581,"yyyymmdd"))</f>
        <v/>
      </c>
      <c r="BB581" s="93" t="str">
        <f>IF(B581="","",TEXT(AZ581,"00")&amp;"|"&amp;B581&amp;"|"&amp;TEXT(AV581,"yyyymmdd"))</f>
        <v/>
      </c>
      <c r="BC581" s="93">
        <f>IF(OR(AQ581="YES",AQ581="Yes",AQ581="Y",AQ581=1),1,0)</f>
        <v>0</v>
      </c>
    </row>
    <row r="582" spans="1:55" ht="15" customHeight="1">
      <c r="A582" s="92"/>
      <c r="B582" s="93"/>
      <c r="C582" s="94"/>
      <c r="D582" s="95"/>
      <c r="E582" s="95"/>
      <c r="F582" s="93"/>
      <c r="G582" s="93"/>
      <c r="H582" s="93"/>
      <c r="I582" s="13"/>
      <c r="J582" s="93"/>
      <c r="K582" s="13"/>
      <c r="L582" s="93"/>
      <c r="M582" s="13"/>
      <c r="N582" s="93"/>
      <c r="O582" s="13"/>
      <c r="P582" s="93"/>
      <c r="Q582" s="21"/>
      <c r="R582" s="93"/>
      <c r="S582" s="21"/>
      <c r="T582" s="93"/>
      <c r="U582" s="13"/>
      <c r="V582" s="93"/>
      <c r="W582" s="13"/>
      <c r="X582" s="93"/>
      <c r="Y582" s="13"/>
      <c r="Z582" s="93"/>
      <c r="AA582" s="13"/>
      <c r="AB582" s="93"/>
      <c r="AC582" s="13"/>
      <c r="AD582" s="93"/>
      <c r="AE582" s="13"/>
      <c r="AF582" s="93"/>
      <c r="AG582" s="13"/>
      <c r="AH582" s="93"/>
      <c r="AI582" s="13"/>
      <c r="AJ582" s="93"/>
      <c r="AK582" s="13"/>
      <c r="AL582" s="93"/>
      <c r="AM582" s="13"/>
      <c r="AN582" s="93"/>
      <c r="AO582" s="13"/>
      <c r="AP582" s="93"/>
      <c r="AQ582" s="13"/>
      <c r="AR582" s="93"/>
      <c r="AS582" s="20">
        <f>SUM(H582,J582,L582,N582,P582,R582,T582,V582,X582,Z582,AB582,AD582,AF582,AH582,AJ582,AL582,AN582)</f>
        <v>0</v>
      </c>
      <c r="AT582" s="94" t="str">
        <f>IF(C582="","",DATE(YEAR(C582),MONTH(C582),1))</f>
        <v/>
      </c>
      <c r="AU582" s="93" t="str">
        <f>IF(AT582="","",TEXT(AT582,"mmmm yyyy"))</f>
        <v/>
      </c>
      <c r="AV582" s="94" t="str">
        <f>IF(C582="","",C582-WEEKDAY(C582,2)+1)</f>
        <v/>
      </c>
      <c r="AW582" s="94" t="str">
        <f>IF(AV582="","",AV582+6)</f>
        <v/>
      </c>
      <c r="AX582" s="93" t="str">
        <f>IF(AV582="","",TEXT(AV582,"dd/mm/yyyy")&amp;" - "&amp;TEXT(AW582,"dd/mm/yyyy"))</f>
        <v/>
      </c>
      <c r="AY582" s="93" t="str">
        <f>IF(B582="","",COUNTIFS($B$5:B582,B582,$AT$5:AT582,AT582))</f>
        <v/>
      </c>
      <c r="AZ582" s="93" t="str">
        <f>IF(B582="","",COUNTIFS($B$5:B582,B582,$AV$5:AV582,AV582))</f>
        <v/>
      </c>
      <c r="BA582" s="93" t="str">
        <f>IF(B582="","",TEXT(AY582,"00")&amp;"|"&amp;B582&amp;"|"&amp;TEXT(AT582,"yyyymmdd"))</f>
        <v/>
      </c>
      <c r="BB582" s="93" t="str">
        <f>IF(B582="","",TEXT(AZ582,"00")&amp;"|"&amp;B582&amp;"|"&amp;TEXT(AV582,"yyyymmdd"))</f>
        <v/>
      </c>
      <c r="BC582" s="93">
        <f>IF(OR(AQ582="YES",AQ582="Yes",AQ582="Y",AQ582=1),1,0)</f>
        <v>0</v>
      </c>
    </row>
    <row r="583" spans="1:55" ht="15" customHeight="1">
      <c r="A583" s="92"/>
      <c r="B583" s="93"/>
      <c r="C583" s="94"/>
      <c r="D583" s="95"/>
      <c r="E583" s="95"/>
      <c r="F583" s="93"/>
      <c r="G583" s="93"/>
      <c r="H583" s="93"/>
      <c r="I583" s="13"/>
      <c r="J583" s="93"/>
      <c r="K583" s="13"/>
      <c r="L583" s="93"/>
      <c r="M583" s="13"/>
      <c r="N583" s="93"/>
      <c r="O583" s="13"/>
      <c r="P583" s="93"/>
      <c r="Q583" s="21"/>
      <c r="R583" s="93"/>
      <c r="S583" s="21"/>
      <c r="T583" s="93"/>
      <c r="U583" s="13"/>
      <c r="V583" s="93"/>
      <c r="W583" s="13"/>
      <c r="X583" s="93"/>
      <c r="Y583" s="13"/>
      <c r="Z583" s="93"/>
      <c r="AA583" s="13"/>
      <c r="AB583" s="93"/>
      <c r="AC583" s="13"/>
      <c r="AD583" s="93"/>
      <c r="AE583" s="13"/>
      <c r="AF583" s="93"/>
      <c r="AG583" s="13"/>
      <c r="AH583" s="93"/>
      <c r="AI583" s="13"/>
      <c r="AJ583" s="93"/>
      <c r="AK583" s="13"/>
      <c r="AL583" s="93"/>
      <c r="AM583" s="13"/>
      <c r="AN583" s="93"/>
      <c r="AO583" s="13"/>
      <c r="AP583" s="93"/>
      <c r="AQ583" s="13"/>
      <c r="AR583" s="93"/>
      <c r="AS583" s="20">
        <f>SUM(H583,J583,L583,N583,P583,R583,T583,V583,X583,Z583,AB583,AD583,AF583,AH583,AJ583,AL583,AN583)</f>
        <v>0</v>
      </c>
      <c r="AT583" s="94" t="str">
        <f>IF(C583="","",DATE(YEAR(C583),MONTH(C583),1))</f>
        <v/>
      </c>
      <c r="AU583" s="93" t="str">
        <f>IF(AT583="","",TEXT(AT583,"mmmm yyyy"))</f>
        <v/>
      </c>
      <c r="AV583" s="94" t="str">
        <f>IF(C583="","",C583-WEEKDAY(C583,2)+1)</f>
        <v/>
      </c>
      <c r="AW583" s="94" t="str">
        <f>IF(AV583="","",AV583+6)</f>
        <v/>
      </c>
      <c r="AX583" s="93" t="str">
        <f>IF(AV583="","",TEXT(AV583,"dd/mm/yyyy")&amp;" - "&amp;TEXT(AW583,"dd/mm/yyyy"))</f>
        <v/>
      </c>
      <c r="AY583" s="93" t="str">
        <f>IF(B583="","",COUNTIFS($B$5:B583,B583,$AT$5:AT583,AT583))</f>
        <v/>
      </c>
      <c r="AZ583" s="93" t="str">
        <f>IF(B583="","",COUNTIFS($B$5:B583,B583,$AV$5:AV583,AV583))</f>
        <v/>
      </c>
      <c r="BA583" s="93" t="str">
        <f>IF(B583="","",TEXT(AY583,"00")&amp;"|"&amp;B583&amp;"|"&amp;TEXT(AT583,"yyyymmdd"))</f>
        <v/>
      </c>
      <c r="BB583" s="93" t="str">
        <f>IF(B583="","",TEXT(AZ583,"00")&amp;"|"&amp;B583&amp;"|"&amp;TEXT(AV583,"yyyymmdd"))</f>
        <v/>
      </c>
      <c r="BC583" s="93">
        <f>IF(OR(AQ583="YES",AQ583="Yes",AQ583="Y",AQ583=1),1,0)</f>
        <v>0</v>
      </c>
    </row>
    <row r="584" spans="1:55" ht="15" customHeight="1">
      <c r="A584" s="92"/>
      <c r="B584" s="93"/>
      <c r="C584" s="94"/>
      <c r="D584" s="95"/>
      <c r="E584" s="95"/>
      <c r="F584" s="93"/>
      <c r="G584" s="93"/>
      <c r="H584" s="93"/>
      <c r="I584" s="13"/>
      <c r="J584" s="93"/>
      <c r="K584" s="13"/>
      <c r="L584" s="93"/>
      <c r="M584" s="13"/>
      <c r="N584" s="93"/>
      <c r="O584" s="13"/>
      <c r="P584" s="93"/>
      <c r="Q584" s="21"/>
      <c r="R584" s="93"/>
      <c r="S584" s="21"/>
      <c r="T584" s="93"/>
      <c r="U584" s="13"/>
      <c r="V584" s="93"/>
      <c r="W584" s="13"/>
      <c r="X584" s="93"/>
      <c r="Y584" s="13"/>
      <c r="Z584" s="93"/>
      <c r="AA584" s="13"/>
      <c r="AB584" s="93"/>
      <c r="AC584" s="13"/>
      <c r="AD584" s="93"/>
      <c r="AE584" s="13"/>
      <c r="AF584" s="93"/>
      <c r="AG584" s="13"/>
      <c r="AH584" s="93"/>
      <c r="AI584" s="13"/>
      <c r="AJ584" s="93"/>
      <c r="AK584" s="13"/>
      <c r="AL584" s="93"/>
      <c r="AM584" s="13"/>
      <c r="AN584" s="93"/>
      <c r="AO584" s="13"/>
      <c r="AP584" s="93"/>
      <c r="AQ584" s="13"/>
      <c r="AR584" s="93"/>
      <c r="AS584" s="20">
        <f>SUM(H584,J584,L584,N584,P584,R584,T584,V584,X584,Z584,AB584,AD584,AF584,AH584,AJ584,AL584,AN584)</f>
        <v>0</v>
      </c>
      <c r="AT584" s="94" t="str">
        <f>IF(C584="","",DATE(YEAR(C584),MONTH(C584),1))</f>
        <v/>
      </c>
      <c r="AU584" s="93" t="str">
        <f>IF(AT584="","",TEXT(AT584,"mmmm yyyy"))</f>
        <v/>
      </c>
      <c r="AV584" s="94" t="str">
        <f>IF(C584="","",C584-WEEKDAY(C584,2)+1)</f>
        <v/>
      </c>
      <c r="AW584" s="94" t="str">
        <f>IF(AV584="","",AV584+6)</f>
        <v/>
      </c>
      <c r="AX584" s="93" t="str">
        <f>IF(AV584="","",TEXT(AV584,"dd/mm/yyyy")&amp;" - "&amp;TEXT(AW584,"dd/mm/yyyy"))</f>
        <v/>
      </c>
      <c r="AY584" s="93" t="str">
        <f>IF(B584="","",COUNTIFS($B$5:B584,B584,$AT$5:AT584,AT584))</f>
        <v/>
      </c>
      <c r="AZ584" s="93" t="str">
        <f>IF(B584="","",COUNTIFS($B$5:B584,B584,$AV$5:AV584,AV584))</f>
        <v/>
      </c>
      <c r="BA584" s="93" t="str">
        <f>IF(B584="","",TEXT(AY584,"00")&amp;"|"&amp;B584&amp;"|"&amp;TEXT(AT584,"yyyymmdd"))</f>
        <v/>
      </c>
      <c r="BB584" s="93" t="str">
        <f>IF(B584="","",TEXT(AZ584,"00")&amp;"|"&amp;B584&amp;"|"&amp;TEXT(AV584,"yyyymmdd"))</f>
        <v/>
      </c>
      <c r="BC584" s="93">
        <f>IF(OR(AQ584="YES",AQ584="Yes",AQ584="Y",AQ584=1),1,0)</f>
        <v>0</v>
      </c>
    </row>
    <row r="585" spans="1:55" ht="15" customHeight="1">
      <c r="A585" s="92"/>
      <c r="B585" s="93"/>
      <c r="C585" s="94"/>
      <c r="D585" s="95"/>
      <c r="E585" s="95"/>
      <c r="F585" s="93"/>
      <c r="G585" s="93"/>
      <c r="H585" s="93"/>
      <c r="I585" s="13"/>
      <c r="J585" s="93"/>
      <c r="K585" s="13"/>
      <c r="L585" s="93"/>
      <c r="M585" s="13"/>
      <c r="N585" s="93"/>
      <c r="O585" s="13"/>
      <c r="P585" s="93"/>
      <c r="Q585" s="21"/>
      <c r="R585" s="93"/>
      <c r="S585" s="21"/>
      <c r="T585" s="93"/>
      <c r="U585" s="13"/>
      <c r="V585" s="93"/>
      <c r="W585" s="13"/>
      <c r="X585" s="93"/>
      <c r="Y585" s="13"/>
      <c r="Z585" s="93"/>
      <c r="AA585" s="13"/>
      <c r="AB585" s="93"/>
      <c r="AC585" s="13"/>
      <c r="AD585" s="93"/>
      <c r="AE585" s="13"/>
      <c r="AF585" s="93"/>
      <c r="AG585" s="13"/>
      <c r="AH585" s="93"/>
      <c r="AI585" s="13"/>
      <c r="AJ585" s="93"/>
      <c r="AK585" s="13"/>
      <c r="AL585" s="93"/>
      <c r="AM585" s="13"/>
      <c r="AN585" s="93"/>
      <c r="AO585" s="13"/>
      <c r="AP585" s="93"/>
      <c r="AQ585" s="13"/>
      <c r="AR585" s="93"/>
      <c r="AS585" s="20">
        <f>SUM(H585,J585,L585,N585,P585,R585,T585,V585,X585,Z585,AB585,AD585,AF585,AH585,AJ585,AL585,AN585)</f>
        <v>0</v>
      </c>
      <c r="AT585" s="94" t="str">
        <f>IF(C585="","",DATE(YEAR(C585),MONTH(C585),1))</f>
        <v/>
      </c>
      <c r="AU585" s="93" t="str">
        <f>IF(AT585="","",TEXT(AT585,"mmmm yyyy"))</f>
        <v/>
      </c>
      <c r="AV585" s="94" t="str">
        <f>IF(C585="","",C585-WEEKDAY(C585,2)+1)</f>
        <v/>
      </c>
      <c r="AW585" s="94" t="str">
        <f>IF(AV585="","",AV585+6)</f>
        <v/>
      </c>
      <c r="AX585" s="93" t="str">
        <f>IF(AV585="","",TEXT(AV585,"dd/mm/yyyy")&amp;" - "&amp;TEXT(AW585,"dd/mm/yyyy"))</f>
        <v/>
      </c>
      <c r="AY585" s="93" t="str">
        <f>IF(B585="","",COUNTIFS($B$5:B585,B585,$AT$5:AT585,AT585))</f>
        <v/>
      </c>
      <c r="AZ585" s="93" t="str">
        <f>IF(B585="","",COUNTIFS($B$5:B585,B585,$AV$5:AV585,AV585))</f>
        <v/>
      </c>
      <c r="BA585" s="93" t="str">
        <f>IF(B585="","",TEXT(AY585,"00")&amp;"|"&amp;B585&amp;"|"&amp;TEXT(AT585,"yyyymmdd"))</f>
        <v/>
      </c>
      <c r="BB585" s="93" t="str">
        <f>IF(B585="","",TEXT(AZ585,"00")&amp;"|"&amp;B585&amp;"|"&amp;TEXT(AV585,"yyyymmdd"))</f>
        <v/>
      </c>
      <c r="BC585" s="93">
        <f>IF(OR(AQ585="YES",AQ585="Yes",AQ585="Y",AQ585=1),1,0)</f>
        <v>0</v>
      </c>
    </row>
    <row r="586" spans="1:55" ht="15" customHeight="1">
      <c r="A586" s="92"/>
      <c r="B586" s="93"/>
      <c r="C586" s="94"/>
      <c r="D586" s="95"/>
      <c r="E586" s="95"/>
      <c r="F586" s="93"/>
      <c r="G586" s="93"/>
      <c r="H586" s="93"/>
      <c r="I586" s="13"/>
      <c r="J586" s="93"/>
      <c r="K586" s="13"/>
      <c r="L586" s="93"/>
      <c r="M586" s="13"/>
      <c r="N586" s="93"/>
      <c r="O586" s="13"/>
      <c r="P586" s="93"/>
      <c r="Q586" s="21"/>
      <c r="R586" s="93"/>
      <c r="S586" s="21"/>
      <c r="T586" s="93"/>
      <c r="U586" s="13"/>
      <c r="V586" s="93"/>
      <c r="W586" s="13"/>
      <c r="X586" s="93"/>
      <c r="Y586" s="13"/>
      <c r="Z586" s="93"/>
      <c r="AA586" s="13"/>
      <c r="AB586" s="93"/>
      <c r="AC586" s="13"/>
      <c r="AD586" s="93"/>
      <c r="AE586" s="13"/>
      <c r="AF586" s="93"/>
      <c r="AG586" s="13"/>
      <c r="AH586" s="93"/>
      <c r="AI586" s="13"/>
      <c r="AJ586" s="93"/>
      <c r="AK586" s="13"/>
      <c r="AL586" s="93"/>
      <c r="AM586" s="13"/>
      <c r="AN586" s="93"/>
      <c r="AO586" s="13"/>
      <c r="AP586" s="93"/>
      <c r="AQ586" s="13"/>
      <c r="AR586" s="93"/>
      <c r="AS586" s="20">
        <f>SUM(H586,J586,L586,N586,P586,R586,T586,V586,X586,Z586,AB586,AD586,AF586,AH586,AJ586,AL586,AN586)</f>
        <v>0</v>
      </c>
      <c r="AT586" s="94" t="str">
        <f>IF(C586="","",DATE(YEAR(C586),MONTH(C586),1))</f>
        <v/>
      </c>
      <c r="AU586" s="93" t="str">
        <f>IF(AT586="","",TEXT(AT586,"mmmm yyyy"))</f>
        <v/>
      </c>
      <c r="AV586" s="94" t="str">
        <f>IF(C586="","",C586-WEEKDAY(C586,2)+1)</f>
        <v/>
      </c>
      <c r="AW586" s="94" t="str">
        <f>IF(AV586="","",AV586+6)</f>
        <v/>
      </c>
      <c r="AX586" s="93" t="str">
        <f>IF(AV586="","",TEXT(AV586,"dd/mm/yyyy")&amp;" - "&amp;TEXT(AW586,"dd/mm/yyyy"))</f>
        <v/>
      </c>
      <c r="AY586" s="93" t="str">
        <f>IF(B586="","",COUNTIFS($B$5:B586,B586,$AT$5:AT586,AT586))</f>
        <v/>
      </c>
      <c r="AZ586" s="93" t="str">
        <f>IF(B586="","",COUNTIFS($B$5:B586,B586,$AV$5:AV586,AV586))</f>
        <v/>
      </c>
      <c r="BA586" s="93" t="str">
        <f>IF(B586="","",TEXT(AY586,"00")&amp;"|"&amp;B586&amp;"|"&amp;TEXT(AT586,"yyyymmdd"))</f>
        <v/>
      </c>
      <c r="BB586" s="93" t="str">
        <f>IF(B586="","",TEXT(AZ586,"00")&amp;"|"&amp;B586&amp;"|"&amp;TEXT(AV586,"yyyymmdd"))</f>
        <v/>
      </c>
      <c r="BC586" s="93">
        <f>IF(OR(AQ586="YES",AQ586="Yes",AQ586="Y",AQ586=1),1,0)</f>
        <v>0</v>
      </c>
    </row>
    <row r="587" spans="1:55" ht="15" customHeight="1">
      <c r="A587" s="92"/>
      <c r="B587" s="93"/>
      <c r="C587" s="94"/>
      <c r="D587" s="95"/>
      <c r="E587" s="95"/>
      <c r="F587" s="93"/>
      <c r="G587" s="93"/>
      <c r="H587" s="93"/>
      <c r="I587" s="13"/>
      <c r="J587" s="93"/>
      <c r="K587" s="13"/>
      <c r="L587" s="93"/>
      <c r="M587" s="13"/>
      <c r="N587" s="93"/>
      <c r="O587" s="13"/>
      <c r="P587" s="93"/>
      <c r="Q587" s="21"/>
      <c r="R587" s="93"/>
      <c r="S587" s="21"/>
      <c r="T587" s="93"/>
      <c r="U587" s="13"/>
      <c r="V587" s="93"/>
      <c r="W587" s="13"/>
      <c r="X587" s="93"/>
      <c r="Y587" s="13"/>
      <c r="Z587" s="93"/>
      <c r="AA587" s="13"/>
      <c r="AB587" s="93"/>
      <c r="AC587" s="13"/>
      <c r="AD587" s="93"/>
      <c r="AE587" s="13"/>
      <c r="AF587" s="93"/>
      <c r="AG587" s="13"/>
      <c r="AH587" s="93"/>
      <c r="AI587" s="13"/>
      <c r="AJ587" s="93"/>
      <c r="AK587" s="13"/>
      <c r="AL587" s="93"/>
      <c r="AM587" s="13"/>
      <c r="AN587" s="93"/>
      <c r="AO587" s="13"/>
      <c r="AP587" s="93"/>
      <c r="AQ587" s="13"/>
      <c r="AR587" s="93"/>
      <c r="AS587" s="20">
        <f>SUM(H587,J587,L587,N587,P587,R587,T587,V587,X587,Z587,AB587,AD587,AF587,AH587,AJ587,AL587,AN587)</f>
        <v>0</v>
      </c>
      <c r="AT587" s="94" t="str">
        <f>IF(C587="","",DATE(YEAR(C587),MONTH(C587),1))</f>
        <v/>
      </c>
      <c r="AU587" s="93" t="str">
        <f>IF(AT587="","",TEXT(AT587,"mmmm yyyy"))</f>
        <v/>
      </c>
      <c r="AV587" s="94" t="str">
        <f>IF(C587="","",C587-WEEKDAY(C587,2)+1)</f>
        <v/>
      </c>
      <c r="AW587" s="94" t="str">
        <f>IF(AV587="","",AV587+6)</f>
        <v/>
      </c>
      <c r="AX587" s="93" t="str">
        <f>IF(AV587="","",TEXT(AV587,"dd/mm/yyyy")&amp;" - "&amp;TEXT(AW587,"dd/mm/yyyy"))</f>
        <v/>
      </c>
      <c r="AY587" s="93" t="str">
        <f>IF(B587="","",COUNTIFS($B$5:B587,B587,$AT$5:AT587,AT587))</f>
        <v/>
      </c>
      <c r="AZ587" s="93" t="str">
        <f>IF(B587="","",COUNTIFS($B$5:B587,B587,$AV$5:AV587,AV587))</f>
        <v/>
      </c>
      <c r="BA587" s="93" t="str">
        <f>IF(B587="","",TEXT(AY587,"00")&amp;"|"&amp;B587&amp;"|"&amp;TEXT(AT587,"yyyymmdd"))</f>
        <v/>
      </c>
      <c r="BB587" s="93" t="str">
        <f>IF(B587="","",TEXT(AZ587,"00")&amp;"|"&amp;B587&amp;"|"&amp;TEXT(AV587,"yyyymmdd"))</f>
        <v/>
      </c>
      <c r="BC587" s="93">
        <f>IF(OR(AQ587="YES",AQ587="Yes",AQ587="Y",AQ587=1),1,0)</f>
        <v>0</v>
      </c>
    </row>
    <row r="588" spans="1:55" ht="15" customHeight="1">
      <c r="A588" s="92"/>
      <c r="B588" s="93"/>
      <c r="C588" s="94"/>
      <c r="D588" s="95"/>
      <c r="E588" s="95"/>
      <c r="F588" s="93"/>
      <c r="G588" s="93"/>
      <c r="H588" s="93"/>
      <c r="I588" s="13"/>
      <c r="J588" s="93"/>
      <c r="K588" s="13"/>
      <c r="L588" s="93"/>
      <c r="M588" s="13"/>
      <c r="N588" s="93"/>
      <c r="O588" s="13"/>
      <c r="P588" s="93"/>
      <c r="Q588" s="21"/>
      <c r="R588" s="93"/>
      <c r="S588" s="21"/>
      <c r="T588" s="93"/>
      <c r="U588" s="13"/>
      <c r="V588" s="93"/>
      <c r="W588" s="13"/>
      <c r="X588" s="93"/>
      <c r="Y588" s="13"/>
      <c r="Z588" s="93"/>
      <c r="AA588" s="13"/>
      <c r="AB588" s="93"/>
      <c r="AC588" s="13"/>
      <c r="AD588" s="93"/>
      <c r="AE588" s="13"/>
      <c r="AF588" s="93"/>
      <c r="AG588" s="13"/>
      <c r="AH588" s="93"/>
      <c r="AI588" s="13"/>
      <c r="AJ588" s="93"/>
      <c r="AK588" s="13"/>
      <c r="AL588" s="93"/>
      <c r="AM588" s="13"/>
      <c r="AN588" s="93"/>
      <c r="AO588" s="13"/>
      <c r="AP588" s="93"/>
      <c r="AQ588" s="13"/>
      <c r="AR588" s="93"/>
      <c r="AS588" s="20">
        <f>SUM(H588,J588,L588,N588,P588,R588,T588,V588,X588,Z588,AB588,AD588,AF588,AH588,AJ588,AL588,AN588)</f>
        <v>0</v>
      </c>
      <c r="AT588" s="94" t="str">
        <f>IF(C588="","",DATE(YEAR(C588),MONTH(C588),1))</f>
        <v/>
      </c>
      <c r="AU588" s="93" t="str">
        <f>IF(AT588="","",TEXT(AT588,"mmmm yyyy"))</f>
        <v/>
      </c>
      <c r="AV588" s="94" t="str">
        <f>IF(C588="","",C588-WEEKDAY(C588,2)+1)</f>
        <v/>
      </c>
      <c r="AW588" s="94" t="str">
        <f>IF(AV588="","",AV588+6)</f>
        <v/>
      </c>
      <c r="AX588" s="93" t="str">
        <f>IF(AV588="","",TEXT(AV588,"dd/mm/yyyy")&amp;" - "&amp;TEXT(AW588,"dd/mm/yyyy"))</f>
        <v/>
      </c>
      <c r="AY588" s="93" t="str">
        <f>IF(B588="","",COUNTIFS($B$5:B588,B588,$AT$5:AT588,AT588))</f>
        <v/>
      </c>
      <c r="AZ588" s="93" t="str">
        <f>IF(B588="","",COUNTIFS($B$5:B588,B588,$AV$5:AV588,AV588))</f>
        <v/>
      </c>
      <c r="BA588" s="93" t="str">
        <f>IF(B588="","",TEXT(AY588,"00")&amp;"|"&amp;B588&amp;"|"&amp;TEXT(AT588,"yyyymmdd"))</f>
        <v/>
      </c>
      <c r="BB588" s="93" t="str">
        <f>IF(B588="","",TEXT(AZ588,"00")&amp;"|"&amp;B588&amp;"|"&amp;TEXT(AV588,"yyyymmdd"))</f>
        <v/>
      </c>
      <c r="BC588" s="93">
        <f>IF(OR(AQ588="YES",AQ588="Yes",AQ588="Y",AQ588=1),1,0)</f>
        <v>0</v>
      </c>
    </row>
    <row r="589" spans="1:55" ht="15" customHeight="1">
      <c r="A589" s="92"/>
      <c r="B589" s="93"/>
      <c r="C589" s="94"/>
      <c r="D589" s="95"/>
      <c r="E589" s="95"/>
      <c r="F589" s="93"/>
      <c r="G589" s="93"/>
      <c r="H589" s="93"/>
      <c r="I589" s="13"/>
      <c r="J589" s="93"/>
      <c r="K589" s="13"/>
      <c r="L589" s="93"/>
      <c r="M589" s="13"/>
      <c r="N589" s="93"/>
      <c r="O589" s="13"/>
      <c r="P589" s="93"/>
      <c r="Q589" s="21"/>
      <c r="R589" s="93"/>
      <c r="S589" s="21"/>
      <c r="T589" s="93"/>
      <c r="U589" s="13"/>
      <c r="V589" s="93"/>
      <c r="W589" s="13"/>
      <c r="X589" s="93"/>
      <c r="Y589" s="13"/>
      <c r="Z589" s="93"/>
      <c r="AA589" s="13"/>
      <c r="AB589" s="93"/>
      <c r="AC589" s="13"/>
      <c r="AD589" s="93"/>
      <c r="AE589" s="13"/>
      <c r="AF589" s="93"/>
      <c r="AG589" s="13"/>
      <c r="AH589" s="93"/>
      <c r="AI589" s="13"/>
      <c r="AJ589" s="93"/>
      <c r="AK589" s="13"/>
      <c r="AL589" s="93"/>
      <c r="AM589" s="13"/>
      <c r="AN589" s="93"/>
      <c r="AO589" s="13"/>
      <c r="AP589" s="93"/>
      <c r="AQ589" s="13"/>
      <c r="AR589" s="93"/>
      <c r="AS589" s="20">
        <f>SUM(H589,J589,L589,N589,P589,R589,T589,V589,X589,Z589,AB589,AD589,AF589,AH589,AJ589,AL589,AN589)</f>
        <v>0</v>
      </c>
      <c r="AT589" s="94" t="str">
        <f>IF(C589="","",DATE(YEAR(C589),MONTH(C589),1))</f>
        <v/>
      </c>
      <c r="AU589" s="93" t="str">
        <f>IF(AT589="","",TEXT(AT589,"mmmm yyyy"))</f>
        <v/>
      </c>
      <c r="AV589" s="94" t="str">
        <f>IF(C589="","",C589-WEEKDAY(C589,2)+1)</f>
        <v/>
      </c>
      <c r="AW589" s="94" t="str">
        <f>IF(AV589="","",AV589+6)</f>
        <v/>
      </c>
      <c r="AX589" s="93" t="str">
        <f>IF(AV589="","",TEXT(AV589,"dd/mm/yyyy")&amp;" - "&amp;TEXT(AW589,"dd/mm/yyyy"))</f>
        <v/>
      </c>
      <c r="AY589" s="93" t="str">
        <f>IF(B589="","",COUNTIFS($B$5:B589,B589,$AT$5:AT589,AT589))</f>
        <v/>
      </c>
      <c r="AZ589" s="93" t="str">
        <f>IF(B589="","",COUNTIFS($B$5:B589,B589,$AV$5:AV589,AV589))</f>
        <v/>
      </c>
      <c r="BA589" s="93" t="str">
        <f>IF(B589="","",TEXT(AY589,"00")&amp;"|"&amp;B589&amp;"|"&amp;TEXT(AT589,"yyyymmdd"))</f>
        <v/>
      </c>
      <c r="BB589" s="93" t="str">
        <f>IF(B589="","",TEXT(AZ589,"00")&amp;"|"&amp;B589&amp;"|"&amp;TEXT(AV589,"yyyymmdd"))</f>
        <v/>
      </c>
      <c r="BC589" s="93">
        <f>IF(OR(AQ589="YES",AQ589="Yes",AQ589="Y",AQ589=1),1,0)</f>
        <v>0</v>
      </c>
    </row>
    <row r="590" spans="1:55" ht="15" customHeight="1">
      <c r="A590" s="92"/>
      <c r="B590" s="93"/>
      <c r="C590" s="94"/>
      <c r="D590" s="95"/>
      <c r="E590" s="95"/>
      <c r="F590" s="93"/>
      <c r="G590" s="93"/>
      <c r="H590" s="93"/>
      <c r="I590" s="13"/>
      <c r="J590" s="93"/>
      <c r="K590" s="13"/>
      <c r="L590" s="93"/>
      <c r="M590" s="13"/>
      <c r="N590" s="93"/>
      <c r="O590" s="13"/>
      <c r="P590" s="93"/>
      <c r="Q590" s="21"/>
      <c r="R590" s="93"/>
      <c r="S590" s="21"/>
      <c r="T590" s="93"/>
      <c r="U590" s="13"/>
      <c r="V590" s="93"/>
      <c r="W590" s="13"/>
      <c r="X590" s="93"/>
      <c r="Y590" s="13"/>
      <c r="Z590" s="93"/>
      <c r="AA590" s="13"/>
      <c r="AB590" s="93"/>
      <c r="AC590" s="13"/>
      <c r="AD590" s="93"/>
      <c r="AE590" s="13"/>
      <c r="AF590" s="93"/>
      <c r="AG590" s="13"/>
      <c r="AH590" s="93"/>
      <c r="AI590" s="13"/>
      <c r="AJ590" s="93"/>
      <c r="AK590" s="13"/>
      <c r="AL590" s="93"/>
      <c r="AM590" s="13"/>
      <c r="AN590" s="93"/>
      <c r="AO590" s="13"/>
      <c r="AP590" s="93"/>
      <c r="AQ590" s="13"/>
      <c r="AR590" s="93"/>
      <c r="AS590" s="20">
        <f>SUM(H590,J590,L590,N590,P590,R590,T590,V590,X590,Z590,AB590,AD590,AF590,AH590,AJ590,AL590,AN590)</f>
        <v>0</v>
      </c>
      <c r="AT590" s="94" t="str">
        <f>IF(C590="","",DATE(YEAR(C590),MONTH(C590),1))</f>
        <v/>
      </c>
      <c r="AU590" s="93" t="str">
        <f>IF(AT590="","",TEXT(AT590,"mmmm yyyy"))</f>
        <v/>
      </c>
      <c r="AV590" s="94" t="str">
        <f>IF(C590="","",C590-WEEKDAY(C590,2)+1)</f>
        <v/>
      </c>
      <c r="AW590" s="94" t="str">
        <f>IF(AV590="","",AV590+6)</f>
        <v/>
      </c>
      <c r="AX590" s="93" t="str">
        <f>IF(AV590="","",TEXT(AV590,"dd/mm/yyyy")&amp;" - "&amp;TEXT(AW590,"dd/mm/yyyy"))</f>
        <v/>
      </c>
      <c r="AY590" s="93" t="str">
        <f>IF(B590="","",COUNTIFS($B$5:B590,B590,$AT$5:AT590,AT590))</f>
        <v/>
      </c>
      <c r="AZ590" s="93" t="str">
        <f>IF(B590="","",COUNTIFS($B$5:B590,B590,$AV$5:AV590,AV590))</f>
        <v/>
      </c>
      <c r="BA590" s="93" t="str">
        <f>IF(B590="","",TEXT(AY590,"00")&amp;"|"&amp;B590&amp;"|"&amp;TEXT(AT590,"yyyymmdd"))</f>
        <v/>
      </c>
      <c r="BB590" s="93" t="str">
        <f>IF(B590="","",TEXT(AZ590,"00")&amp;"|"&amp;B590&amp;"|"&amp;TEXT(AV590,"yyyymmdd"))</f>
        <v/>
      </c>
      <c r="BC590" s="93">
        <f>IF(OR(AQ590="YES",AQ590="Yes",AQ590="Y",AQ590=1),1,0)</f>
        <v>0</v>
      </c>
    </row>
    <row r="591" spans="1:55" ht="15" customHeight="1">
      <c r="A591" s="92"/>
      <c r="B591" s="93"/>
      <c r="C591" s="94"/>
      <c r="D591" s="95"/>
      <c r="E591" s="95"/>
      <c r="F591" s="93"/>
      <c r="G591" s="93"/>
      <c r="H591" s="93"/>
      <c r="I591" s="13"/>
      <c r="J591" s="93"/>
      <c r="K591" s="13"/>
      <c r="L591" s="93"/>
      <c r="M591" s="13"/>
      <c r="N591" s="93"/>
      <c r="O591" s="13"/>
      <c r="P591" s="93"/>
      <c r="Q591" s="21"/>
      <c r="R591" s="93"/>
      <c r="S591" s="21"/>
      <c r="T591" s="93"/>
      <c r="U591" s="13"/>
      <c r="V591" s="93"/>
      <c r="W591" s="13"/>
      <c r="X591" s="93"/>
      <c r="Y591" s="13"/>
      <c r="Z591" s="93"/>
      <c r="AA591" s="13"/>
      <c r="AB591" s="93"/>
      <c r="AC591" s="13"/>
      <c r="AD591" s="93"/>
      <c r="AE591" s="13"/>
      <c r="AF591" s="93"/>
      <c r="AG591" s="13"/>
      <c r="AH591" s="93"/>
      <c r="AI591" s="13"/>
      <c r="AJ591" s="93"/>
      <c r="AK591" s="13"/>
      <c r="AL591" s="93"/>
      <c r="AM591" s="13"/>
      <c r="AN591" s="93"/>
      <c r="AO591" s="13"/>
      <c r="AP591" s="93"/>
      <c r="AQ591" s="13"/>
      <c r="AR591" s="93"/>
      <c r="AS591" s="20">
        <f>SUM(H591,J591,L591,N591,P591,R591,T591,V591,X591,Z591,AB591,AD591,AF591,AH591,AJ591,AL591,AN591)</f>
        <v>0</v>
      </c>
      <c r="AT591" s="94" t="str">
        <f>IF(C591="","",DATE(YEAR(C591),MONTH(C591),1))</f>
        <v/>
      </c>
      <c r="AU591" s="93" t="str">
        <f>IF(AT591="","",TEXT(AT591,"mmmm yyyy"))</f>
        <v/>
      </c>
      <c r="AV591" s="94" t="str">
        <f>IF(C591="","",C591-WEEKDAY(C591,2)+1)</f>
        <v/>
      </c>
      <c r="AW591" s="94" t="str">
        <f>IF(AV591="","",AV591+6)</f>
        <v/>
      </c>
      <c r="AX591" s="93" t="str">
        <f>IF(AV591="","",TEXT(AV591,"dd/mm/yyyy")&amp;" - "&amp;TEXT(AW591,"dd/mm/yyyy"))</f>
        <v/>
      </c>
      <c r="AY591" s="93" t="str">
        <f>IF(B591="","",COUNTIFS($B$5:B591,B591,$AT$5:AT591,AT591))</f>
        <v/>
      </c>
      <c r="AZ591" s="93" t="str">
        <f>IF(B591="","",COUNTIFS($B$5:B591,B591,$AV$5:AV591,AV591))</f>
        <v/>
      </c>
      <c r="BA591" s="93" t="str">
        <f>IF(B591="","",TEXT(AY591,"00")&amp;"|"&amp;B591&amp;"|"&amp;TEXT(AT591,"yyyymmdd"))</f>
        <v/>
      </c>
      <c r="BB591" s="93" t="str">
        <f>IF(B591="","",TEXT(AZ591,"00")&amp;"|"&amp;B591&amp;"|"&amp;TEXT(AV591,"yyyymmdd"))</f>
        <v/>
      </c>
      <c r="BC591" s="93">
        <f>IF(OR(AQ591="YES",AQ591="Yes",AQ591="Y",AQ591=1),1,0)</f>
        <v>0</v>
      </c>
    </row>
    <row r="592" spans="1:55" ht="15" customHeight="1">
      <c r="A592" s="92"/>
      <c r="B592" s="93"/>
      <c r="C592" s="94"/>
      <c r="D592" s="95"/>
      <c r="E592" s="95"/>
      <c r="F592" s="93"/>
      <c r="G592" s="93"/>
      <c r="H592" s="93"/>
      <c r="I592" s="13"/>
      <c r="J592" s="93"/>
      <c r="K592" s="13"/>
      <c r="L592" s="93"/>
      <c r="M592" s="13"/>
      <c r="N592" s="93"/>
      <c r="O592" s="13"/>
      <c r="P592" s="93"/>
      <c r="Q592" s="21"/>
      <c r="R592" s="93"/>
      <c r="S592" s="21"/>
      <c r="T592" s="93"/>
      <c r="U592" s="13"/>
      <c r="V592" s="93"/>
      <c r="W592" s="13"/>
      <c r="X592" s="93"/>
      <c r="Y592" s="13"/>
      <c r="Z592" s="93"/>
      <c r="AA592" s="13"/>
      <c r="AB592" s="93"/>
      <c r="AC592" s="13"/>
      <c r="AD592" s="93"/>
      <c r="AE592" s="13"/>
      <c r="AF592" s="93"/>
      <c r="AG592" s="13"/>
      <c r="AH592" s="93"/>
      <c r="AI592" s="13"/>
      <c r="AJ592" s="93"/>
      <c r="AK592" s="13"/>
      <c r="AL592" s="93"/>
      <c r="AM592" s="13"/>
      <c r="AN592" s="93"/>
      <c r="AO592" s="13"/>
      <c r="AP592" s="93"/>
      <c r="AQ592" s="13"/>
      <c r="AR592" s="93"/>
      <c r="AS592" s="20">
        <f>SUM(H592,J592,L592,N592,P592,R592,T592,V592,X592,Z592,AB592,AD592,AF592,AH592,AJ592,AL592,AN592)</f>
        <v>0</v>
      </c>
      <c r="AT592" s="94" t="str">
        <f>IF(C592="","",DATE(YEAR(C592),MONTH(C592),1))</f>
        <v/>
      </c>
      <c r="AU592" s="93" t="str">
        <f>IF(AT592="","",TEXT(AT592,"mmmm yyyy"))</f>
        <v/>
      </c>
      <c r="AV592" s="94" t="str">
        <f>IF(C592="","",C592-WEEKDAY(C592,2)+1)</f>
        <v/>
      </c>
      <c r="AW592" s="94" t="str">
        <f>IF(AV592="","",AV592+6)</f>
        <v/>
      </c>
      <c r="AX592" s="93" t="str">
        <f>IF(AV592="","",TEXT(AV592,"dd/mm/yyyy")&amp;" - "&amp;TEXT(AW592,"dd/mm/yyyy"))</f>
        <v/>
      </c>
      <c r="AY592" s="93" t="str">
        <f>IF(B592="","",COUNTIFS($B$5:B592,B592,$AT$5:AT592,AT592))</f>
        <v/>
      </c>
      <c r="AZ592" s="93" t="str">
        <f>IF(B592="","",COUNTIFS($B$5:B592,B592,$AV$5:AV592,AV592))</f>
        <v/>
      </c>
      <c r="BA592" s="93" t="str">
        <f>IF(B592="","",TEXT(AY592,"00")&amp;"|"&amp;B592&amp;"|"&amp;TEXT(AT592,"yyyymmdd"))</f>
        <v/>
      </c>
      <c r="BB592" s="93" t="str">
        <f>IF(B592="","",TEXT(AZ592,"00")&amp;"|"&amp;B592&amp;"|"&amp;TEXT(AV592,"yyyymmdd"))</f>
        <v/>
      </c>
      <c r="BC592" s="93">
        <f>IF(OR(AQ592="YES",AQ592="Yes",AQ592="Y",AQ592=1),1,0)</f>
        <v>0</v>
      </c>
    </row>
    <row r="593" spans="1:55" ht="15" customHeight="1">
      <c r="A593" s="92"/>
      <c r="B593" s="93"/>
      <c r="C593" s="94"/>
      <c r="D593" s="95"/>
      <c r="E593" s="95"/>
      <c r="F593" s="93"/>
      <c r="G593" s="93"/>
      <c r="H593" s="93"/>
      <c r="I593" s="13"/>
      <c r="J593" s="93"/>
      <c r="K593" s="13"/>
      <c r="L593" s="93"/>
      <c r="M593" s="13"/>
      <c r="N593" s="93"/>
      <c r="O593" s="13"/>
      <c r="P593" s="93"/>
      <c r="Q593" s="21"/>
      <c r="R593" s="93"/>
      <c r="S593" s="21"/>
      <c r="T593" s="93"/>
      <c r="U593" s="13"/>
      <c r="V593" s="93"/>
      <c r="W593" s="13"/>
      <c r="X593" s="93"/>
      <c r="Y593" s="13"/>
      <c r="Z593" s="93"/>
      <c r="AA593" s="13"/>
      <c r="AB593" s="93"/>
      <c r="AC593" s="13"/>
      <c r="AD593" s="93"/>
      <c r="AE593" s="13"/>
      <c r="AF593" s="93"/>
      <c r="AG593" s="13"/>
      <c r="AH593" s="93"/>
      <c r="AI593" s="13"/>
      <c r="AJ593" s="93"/>
      <c r="AK593" s="13"/>
      <c r="AL593" s="93"/>
      <c r="AM593" s="13"/>
      <c r="AN593" s="93"/>
      <c r="AO593" s="13"/>
      <c r="AP593" s="93"/>
      <c r="AQ593" s="13"/>
      <c r="AR593" s="93"/>
      <c r="AS593" s="20">
        <f>SUM(H593,J593,L593,N593,P593,R593,T593,V593,X593,Z593,AB593,AD593,AF593,AH593,AJ593,AL593,AN593)</f>
        <v>0</v>
      </c>
      <c r="AT593" s="94" t="str">
        <f>IF(C593="","",DATE(YEAR(C593),MONTH(C593),1))</f>
        <v/>
      </c>
      <c r="AU593" s="93" t="str">
        <f>IF(AT593="","",TEXT(AT593,"mmmm yyyy"))</f>
        <v/>
      </c>
      <c r="AV593" s="94" t="str">
        <f>IF(C593="","",C593-WEEKDAY(C593,2)+1)</f>
        <v/>
      </c>
      <c r="AW593" s="94" t="str">
        <f>IF(AV593="","",AV593+6)</f>
        <v/>
      </c>
      <c r="AX593" s="93" t="str">
        <f>IF(AV593="","",TEXT(AV593,"dd/mm/yyyy")&amp;" - "&amp;TEXT(AW593,"dd/mm/yyyy"))</f>
        <v/>
      </c>
      <c r="AY593" s="93" t="str">
        <f>IF(B593="","",COUNTIFS($B$5:B593,B593,$AT$5:AT593,AT593))</f>
        <v/>
      </c>
      <c r="AZ593" s="93" t="str">
        <f>IF(B593="","",COUNTIFS($B$5:B593,B593,$AV$5:AV593,AV593))</f>
        <v/>
      </c>
      <c r="BA593" s="93" t="str">
        <f>IF(B593="","",TEXT(AY593,"00")&amp;"|"&amp;B593&amp;"|"&amp;TEXT(AT593,"yyyymmdd"))</f>
        <v/>
      </c>
      <c r="BB593" s="93" t="str">
        <f>IF(B593="","",TEXT(AZ593,"00")&amp;"|"&amp;B593&amp;"|"&amp;TEXT(AV593,"yyyymmdd"))</f>
        <v/>
      </c>
      <c r="BC593" s="93">
        <f>IF(OR(AQ593="YES",AQ593="Yes",AQ593="Y",AQ593=1),1,0)</f>
        <v>0</v>
      </c>
    </row>
    <row r="594" spans="1:55" ht="15" customHeight="1">
      <c r="A594" s="92"/>
      <c r="B594" s="93"/>
      <c r="C594" s="94"/>
      <c r="D594" s="95"/>
      <c r="E594" s="95"/>
      <c r="F594" s="93"/>
      <c r="G594" s="93"/>
      <c r="H594" s="93"/>
      <c r="I594" s="13"/>
      <c r="J594" s="93"/>
      <c r="K594" s="13"/>
      <c r="L594" s="93"/>
      <c r="M594" s="13"/>
      <c r="N594" s="93"/>
      <c r="O594" s="13"/>
      <c r="P594" s="93"/>
      <c r="Q594" s="21"/>
      <c r="R594" s="93"/>
      <c r="S594" s="21"/>
      <c r="T594" s="93"/>
      <c r="U594" s="13"/>
      <c r="V594" s="93"/>
      <c r="W594" s="13"/>
      <c r="X594" s="93"/>
      <c r="Y594" s="13"/>
      <c r="Z594" s="93"/>
      <c r="AA594" s="13"/>
      <c r="AB594" s="93"/>
      <c r="AC594" s="13"/>
      <c r="AD594" s="93"/>
      <c r="AE594" s="13"/>
      <c r="AF594" s="93"/>
      <c r="AG594" s="13"/>
      <c r="AH594" s="93"/>
      <c r="AI594" s="13"/>
      <c r="AJ594" s="93"/>
      <c r="AK594" s="13"/>
      <c r="AL594" s="93"/>
      <c r="AM594" s="13"/>
      <c r="AN594" s="93"/>
      <c r="AO594" s="13"/>
      <c r="AP594" s="93"/>
      <c r="AQ594" s="13"/>
      <c r="AR594" s="93"/>
      <c r="AS594" s="20">
        <f>SUM(H594,J594,L594,N594,P594,R594,T594,V594,X594,Z594,AB594,AD594,AF594,AH594,AJ594,AL594,AN594)</f>
        <v>0</v>
      </c>
      <c r="AT594" s="94" t="str">
        <f>IF(C594="","",DATE(YEAR(C594),MONTH(C594),1))</f>
        <v/>
      </c>
      <c r="AU594" s="93" t="str">
        <f>IF(AT594="","",TEXT(AT594,"mmmm yyyy"))</f>
        <v/>
      </c>
      <c r="AV594" s="94" t="str">
        <f>IF(C594="","",C594-WEEKDAY(C594,2)+1)</f>
        <v/>
      </c>
      <c r="AW594" s="94" t="str">
        <f>IF(AV594="","",AV594+6)</f>
        <v/>
      </c>
      <c r="AX594" s="93" t="str">
        <f>IF(AV594="","",TEXT(AV594,"dd/mm/yyyy")&amp;" - "&amp;TEXT(AW594,"dd/mm/yyyy"))</f>
        <v/>
      </c>
      <c r="AY594" s="93" t="str">
        <f>IF(B594="","",COUNTIFS($B$5:B594,B594,$AT$5:AT594,AT594))</f>
        <v/>
      </c>
      <c r="AZ594" s="93" t="str">
        <f>IF(B594="","",COUNTIFS($B$5:B594,B594,$AV$5:AV594,AV594))</f>
        <v/>
      </c>
      <c r="BA594" s="93" t="str">
        <f>IF(B594="","",TEXT(AY594,"00")&amp;"|"&amp;B594&amp;"|"&amp;TEXT(AT594,"yyyymmdd"))</f>
        <v/>
      </c>
      <c r="BB594" s="93" t="str">
        <f>IF(B594="","",TEXT(AZ594,"00")&amp;"|"&amp;B594&amp;"|"&amp;TEXT(AV594,"yyyymmdd"))</f>
        <v/>
      </c>
      <c r="BC594" s="93">
        <f>IF(OR(AQ594="YES",AQ594="Yes",AQ594="Y",AQ594=1),1,0)</f>
        <v>0</v>
      </c>
    </row>
    <row r="595" spans="1:55" ht="15" customHeight="1">
      <c r="A595" s="92"/>
      <c r="B595" s="93"/>
      <c r="C595" s="94"/>
      <c r="D595" s="95"/>
      <c r="E595" s="95"/>
      <c r="F595" s="93"/>
      <c r="G595" s="93"/>
      <c r="H595" s="93"/>
      <c r="I595" s="13"/>
      <c r="J595" s="93"/>
      <c r="K595" s="13"/>
      <c r="L595" s="93"/>
      <c r="M595" s="13"/>
      <c r="N595" s="93"/>
      <c r="O595" s="13"/>
      <c r="P595" s="93"/>
      <c r="Q595" s="21"/>
      <c r="R595" s="93"/>
      <c r="S595" s="21"/>
      <c r="T595" s="93"/>
      <c r="U595" s="13"/>
      <c r="V595" s="93"/>
      <c r="W595" s="13"/>
      <c r="X595" s="93"/>
      <c r="Y595" s="13"/>
      <c r="Z595" s="93"/>
      <c r="AA595" s="13"/>
      <c r="AB595" s="93"/>
      <c r="AC595" s="13"/>
      <c r="AD595" s="93"/>
      <c r="AE595" s="13"/>
      <c r="AF595" s="93"/>
      <c r="AG595" s="13"/>
      <c r="AH595" s="93"/>
      <c r="AI595" s="13"/>
      <c r="AJ595" s="93"/>
      <c r="AK595" s="13"/>
      <c r="AL595" s="93"/>
      <c r="AM595" s="13"/>
      <c r="AN595" s="93"/>
      <c r="AO595" s="13"/>
      <c r="AP595" s="93"/>
      <c r="AQ595" s="13"/>
      <c r="AR595" s="93"/>
      <c r="AS595" s="20">
        <f>SUM(H595,J595,L595,N595,P595,R595,T595,V595,X595,Z595,AB595,AD595,AF595,AH595,AJ595,AL595,AN595)</f>
        <v>0</v>
      </c>
      <c r="AT595" s="94" t="str">
        <f>IF(C595="","",DATE(YEAR(C595),MONTH(C595),1))</f>
        <v/>
      </c>
      <c r="AU595" s="93" t="str">
        <f>IF(AT595="","",TEXT(AT595,"mmmm yyyy"))</f>
        <v/>
      </c>
      <c r="AV595" s="94" t="str">
        <f>IF(C595="","",C595-WEEKDAY(C595,2)+1)</f>
        <v/>
      </c>
      <c r="AW595" s="94" t="str">
        <f>IF(AV595="","",AV595+6)</f>
        <v/>
      </c>
      <c r="AX595" s="93" t="str">
        <f>IF(AV595="","",TEXT(AV595,"dd/mm/yyyy")&amp;" - "&amp;TEXT(AW595,"dd/mm/yyyy"))</f>
        <v/>
      </c>
      <c r="AY595" s="93" t="str">
        <f>IF(B595="","",COUNTIFS($B$5:B595,B595,$AT$5:AT595,AT595))</f>
        <v/>
      </c>
      <c r="AZ595" s="93" t="str">
        <f>IF(B595="","",COUNTIFS($B$5:B595,B595,$AV$5:AV595,AV595))</f>
        <v/>
      </c>
      <c r="BA595" s="93" t="str">
        <f>IF(B595="","",TEXT(AY595,"00")&amp;"|"&amp;B595&amp;"|"&amp;TEXT(AT595,"yyyymmdd"))</f>
        <v/>
      </c>
      <c r="BB595" s="93" t="str">
        <f>IF(B595="","",TEXT(AZ595,"00")&amp;"|"&amp;B595&amp;"|"&amp;TEXT(AV595,"yyyymmdd"))</f>
        <v/>
      </c>
      <c r="BC595" s="93">
        <f>IF(OR(AQ595="YES",AQ595="Yes",AQ595="Y",AQ595=1),1,0)</f>
        <v>0</v>
      </c>
    </row>
    <row r="596" spans="1:55" ht="15" customHeight="1">
      <c r="A596" s="92"/>
      <c r="B596" s="93"/>
      <c r="C596" s="94"/>
      <c r="D596" s="95"/>
      <c r="E596" s="95"/>
      <c r="F596" s="93"/>
      <c r="G596" s="93"/>
      <c r="H596" s="93"/>
      <c r="I596" s="13"/>
      <c r="J596" s="93"/>
      <c r="K596" s="13"/>
      <c r="L596" s="93"/>
      <c r="M596" s="13"/>
      <c r="N596" s="93"/>
      <c r="O596" s="13"/>
      <c r="P596" s="93"/>
      <c r="Q596" s="21"/>
      <c r="R596" s="93"/>
      <c r="S596" s="21"/>
      <c r="T596" s="93"/>
      <c r="U596" s="13"/>
      <c r="V596" s="93"/>
      <c r="W596" s="13"/>
      <c r="X596" s="93"/>
      <c r="Y596" s="13"/>
      <c r="Z596" s="93"/>
      <c r="AA596" s="13"/>
      <c r="AB596" s="93"/>
      <c r="AC596" s="13"/>
      <c r="AD596" s="93"/>
      <c r="AE596" s="13"/>
      <c r="AF596" s="93"/>
      <c r="AG596" s="13"/>
      <c r="AH596" s="93"/>
      <c r="AI596" s="13"/>
      <c r="AJ596" s="93"/>
      <c r="AK596" s="13"/>
      <c r="AL596" s="93"/>
      <c r="AM596" s="13"/>
      <c r="AN596" s="93"/>
      <c r="AO596" s="13"/>
      <c r="AP596" s="93"/>
      <c r="AQ596" s="13"/>
      <c r="AR596" s="93"/>
      <c r="AS596" s="20">
        <f>SUM(H596,J596,L596,N596,P596,R596,T596,V596,X596,Z596,AB596,AD596,AF596,AH596,AJ596,AL596,AN596)</f>
        <v>0</v>
      </c>
      <c r="AT596" s="94" t="str">
        <f>IF(C596="","",DATE(YEAR(C596),MONTH(C596),1))</f>
        <v/>
      </c>
      <c r="AU596" s="93" t="str">
        <f>IF(AT596="","",TEXT(AT596,"mmmm yyyy"))</f>
        <v/>
      </c>
      <c r="AV596" s="94" t="str">
        <f>IF(C596="","",C596-WEEKDAY(C596,2)+1)</f>
        <v/>
      </c>
      <c r="AW596" s="94" t="str">
        <f>IF(AV596="","",AV596+6)</f>
        <v/>
      </c>
      <c r="AX596" s="93" t="str">
        <f>IF(AV596="","",TEXT(AV596,"dd/mm/yyyy")&amp;" - "&amp;TEXT(AW596,"dd/mm/yyyy"))</f>
        <v/>
      </c>
      <c r="AY596" s="93" t="str">
        <f>IF(B596="","",COUNTIFS($B$5:B596,B596,$AT$5:AT596,AT596))</f>
        <v/>
      </c>
      <c r="AZ596" s="93" t="str">
        <f>IF(B596="","",COUNTIFS($B$5:B596,B596,$AV$5:AV596,AV596))</f>
        <v/>
      </c>
      <c r="BA596" s="93" t="str">
        <f>IF(B596="","",TEXT(AY596,"00")&amp;"|"&amp;B596&amp;"|"&amp;TEXT(AT596,"yyyymmdd"))</f>
        <v/>
      </c>
      <c r="BB596" s="93" t="str">
        <f>IF(B596="","",TEXT(AZ596,"00")&amp;"|"&amp;B596&amp;"|"&amp;TEXT(AV596,"yyyymmdd"))</f>
        <v/>
      </c>
      <c r="BC596" s="93">
        <f>IF(OR(AQ596="YES",AQ596="Yes",AQ596="Y",AQ596=1),1,0)</f>
        <v>0</v>
      </c>
    </row>
    <row r="597" spans="1:55" ht="15" customHeight="1">
      <c r="A597" s="92"/>
      <c r="B597" s="93"/>
      <c r="C597" s="94"/>
      <c r="D597" s="95"/>
      <c r="E597" s="95"/>
      <c r="F597" s="93"/>
      <c r="G597" s="93"/>
      <c r="H597" s="93"/>
      <c r="I597" s="13"/>
      <c r="J597" s="93"/>
      <c r="K597" s="13"/>
      <c r="L597" s="93"/>
      <c r="M597" s="13"/>
      <c r="N597" s="93"/>
      <c r="O597" s="13"/>
      <c r="P597" s="93"/>
      <c r="Q597" s="21"/>
      <c r="R597" s="93"/>
      <c r="S597" s="21"/>
      <c r="T597" s="93"/>
      <c r="U597" s="13"/>
      <c r="V597" s="93"/>
      <c r="W597" s="13"/>
      <c r="X597" s="93"/>
      <c r="Y597" s="13"/>
      <c r="Z597" s="93"/>
      <c r="AA597" s="13"/>
      <c r="AB597" s="93"/>
      <c r="AC597" s="13"/>
      <c r="AD597" s="93"/>
      <c r="AE597" s="13"/>
      <c r="AF597" s="93"/>
      <c r="AG597" s="13"/>
      <c r="AH597" s="93"/>
      <c r="AI597" s="13"/>
      <c r="AJ597" s="93"/>
      <c r="AK597" s="13"/>
      <c r="AL597" s="93"/>
      <c r="AM597" s="13"/>
      <c r="AN597" s="93"/>
      <c r="AO597" s="13"/>
      <c r="AP597" s="93"/>
      <c r="AQ597" s="13"/>
      <c r="AR597" s="93"/>
      <c r="AS597" s="20">
        <f>SUM(H597,J597,L597,N597,P597,R597,T597,V597,X597,Z597,AB597,AD597,AF597,AH597,AJ597,AL597,AN597)</f>
        <v>0</v>
      </c>
      <c r="AT597" s="94" t="str">
        <f>IF(C597="","",DATE(YEAR(C597),MONTH(C597),1))</f>
        <v/>
      </c>
      <c r="AU597" s="93" t="str">
        <f>IF(AT597="","",TEXT(AT597,"mmmm yyyy"))</f>
        <v/>
      </c>
      <c r="AV597" s="94" t="str">
        <f>IF(C597="","",C597-WEEKDAY(C597,2)+1)</f>
        <v/>
      </c>
      <c r="AW597" s="94" t="str">
        <f>IF(AV597="","",AV597+6)</f>
        <v/>
      </c>
      <c r="AX597" s="93" t="str">
        <f>IF(AV597="","",TEXT(AV597,"dd/mm/yyyy")&amp;" - "&amp;TEXT(AW597,"dd/mm/yyyy"))</f>
        <v/>
      </c>
      <c r="AY597" s="93" t="str">
        <f>IF(B597="","",COUNTIFS($B$5:B597,B597,$AT$5:AT597,AT597))</f>
        <v/>
      </c>
      <c r="AZ597" s="93" t="str">
        <f>IF(B597="","",COUNTIFS($B$5:B597,B597,$AV$5:AV597,AV597))</f>
        <v/>
      </c>
      <c r="BA597" s="93" t="str">
        <f>IF(B597="","",TEXT(AY597,"00")&amp;"|"&amp;B597&amp;"|"&amp;TEXT(AT597,"yyyymmdd"))</f>
        <v/>
      </c>
      <c r="BB597" s="93" t="str">
        <f>IF(B597="","",TEXT(AZ597,"00")&amp;"|"&amp;B597&amp;"|"&amp;TEXT(AV597,"yyyymmdd"))</f>
        <v/>
      </c>
      <c r="BC597" s="93">
        <f>IF(OR(AQ597="YES",AQ597="Yes",AQ597="Y",AQ597=1),1,0)</f>
        <v>0</v>
      </c>
    </row>
    <row r="598" spans="1:55" ht="15" customHeight="1">
      <c r="A598" s="92"/>
      <c r="B598" s="93"/>
      <c r="C598" s="94"/>
      <c r="D598" s="95"/>
      <c r="E598" s="95"/>
      <c r="F598" s="93"/>
      <c r="G598" s="93"/>
      <c r="H598" s="93"/>
      <c r="I598" s="13"/>
      <c r="J598" s="93"/>
      <c r="K598" s="13"/>
      <c r="L598" s="93"/>
      <c r="M598" s="13"/>
      <c r="N598" s="93"/>
      <c r="O598" s="13"/>
      <c r="P598" s="93"/>
      <c r="Q598" s="21"/>
      <c r="R598" s="93"/>
      <c r="S598" s="21"/>
      <c r="T598" s="93"/>
      <c r="U598" s="13"/>
      <c r="V598" s="93"/>
      <c r="W598" s="13"/>
      <c r="X598" s="93"/>
      <c r="Y598" s="13"/>
      <c r="Z598" s="93"/>
      <c r="AA598" s="13"/>
      <c r="AB598" s="93"/>
      <c r="AC598" s="13"/>
      <c r="AD598" s="93"/>
      <c r="AE598" s="13"/>
      <c r="AF598" s="93"/>
      <c r="AG598" s="13"/>
      <c r="AH598" s="93"/>
      <c r="AI598" s="13"/>
      <c r="AJ598" s="93"/>
      <c r="AK598" s="13"/>
      <c r="AL598" s="93"/>
      <c r="AM598" s="13"/>
      <c r="AN598" s="93"/>
      <c r="AO598" s="13"/>
      <c r="AP598" s="93"/>
      <c r="AQ598" s="13"/>
      <c r="AR598" s="93"/>
      <c r="AS598" s="20">
        <f>SUM(H598,J598,L598,N598,P598,R598,T598,V598,X598,Z598,AB598,AD598,AF598,AH598,AJ598,AL598,AN598)</f>
        <v>0</v>
      </c>
      <c r="AT598" s="94" t="str">
        <f>IF(C598="","",DATE(YEAR(C598),MONTH(C598),1))</f>
        <v/>
      </c>
      <c r="AU598" s="93" t="str">
        <f>IF(AT598="","",TEXT(AT598,"mmmm yyyy"))</f>
        <v/>
      </c>
      <c r="AV598" s="94" t="str">
        <f>IF(C598="","",C598-WEEKDAY(C598,2)+1)</f>
        <v/>
      </c>
      <c r="AW598" s="94" t="str">
        <f>IF(AV598="","",AV598+6)</f>
        <v/>
      </c>
      <c r="AX598" s="93" t="str">
        <f>IF(AV598="","",TEXT(AV598,"dd/mm/yyyy")&amp;" - "&amp;TEXT(AW598,"dd/mm/yyyy"))</f>
        <v/>
      </c>
      <c r="AY598" s="93" t="str">
        <f>IF(B598="","",COUNTIFS($B$5:B598,B598,$AT$5:AT598,AT598))</f>
        <v/>
      </c>
      <c r="AZ598" s="93" t="str">
        <f>IF(B598="","",COUNTIFS($B$5:B598,B598,$AV$5:AV598,AV598))</f>
        <v/>
      </c>
      <c r="BA598" s="93" t="str">
        <f>IF(B598="","",TEXT(AY598,"00")&amp;"|"&amp;B598&amp;"|"&amp;TEXT(AT598,"yyyymmdd"))</f>
        <v/>
      </c>
      <c r="BB598" s="93" t="str">
        <f>IF(B598="","",TEXT(AZ598,"00")&amp;"|"&amp;B598&amp;"|"&amp;TEXT(AV598,"yyyymmdd"))</f>
        <v/>
      </c>
      <c r="BC598" s="93">
        <f>IF(OR(AQ598="YES",AQ598="Yes",AQ598="Y",AQ598=1),1,0)</f>
        <v>0</v>
      </c>
    </row>
    <row r="599" spans="1:55" ht="15" customHeight="1">
      <c r="A599" s="92"/>
      <c r="B599" s="93"/>
      <c r="C599" s="94"/>
      <c r="D599" s="95"/>
      <c r="E599" s="95"/>
      <c r="F599" s="93"/>
      <c r="G599" s="93"/>
      <c r="H599" s="93"/>
      <c r="I599" s="13"/>
      <c r="J599" s="93"/>
      <c r="K599" s="13"/>
      <c r="L599" s="93"/>
      <c r="M599" s="13"/>
      <c r="N599" s="93"/>
      <c r="O599" s="13"/>
      <c r="P599" s="93"/>
      <c r="Q599" s="21"/>
      <c r="R599" s="93"/>
      <c r="S599" s="21"/>
      <c r="T599" s="93"/>
      <c r="U599" s="13"/>
      <c r="V599" s="93"/>
      <c r="W599" s="13"/>
      <c r="X599" s="93"/>
      <c r="Y599" s="13"/>
      <c r="Z599" s="93"/>
      <c r="AA599" s="13"/>
      <c r="AB599" s="93"/>
      <c r="AC599" s="13"/>
      <c r="AD599" s="93"/>
      <c r="AE599" s="13"/>
      <c r="AF599" s="93"/>
      <c r="AG599" s="13"/>
      <c r="AH599" s="93"/>
      <c r="AI599" s="13"/>
      <c r="AJ599" s="93"/>
      <c r="AK599" s="13"/>
      <c r="AL599" s="93"/>
      <c r="AM599" s="13"/>
      <c r="AN599" s="93"/>
      <c r="AO599" s="13"/>
      <c r="AP599" s="93"/>
      <c r="AQ599" s="13"/>
      <c r="AR599" s="93"/>
      <c r="AS599" s="20">
        <f>SUM(H599,J599,L599,N599,P599,R599,T599,V599,X599,Z599,AB599,AD599,AF599,AH599,AJ599,AL599,AN599)</f>
        <v>0</v>
      </c>
      <c r="AT599" s="94" t="str">
        <f>IF(C599="","",DATE(YEAR(C599),MONTH(C599),1))</f>
        <v/>
      </c>
      <c r="AU599" s="93" t="str">
        <f>IF(AT599="","",TEXT(AT599,"mmmm yyyy"))</f>
        <v/>
      </c>
      <c r="AV599" s="94" t="str">
        <f>IF(C599="","",C599-WEEKDAY(C599,2)+1)</f>
        <v/>
      </c>
      <c r="AW599" s="94" t="str">
        <f>IF(AV599="","",AV599+6)</f>
        <v/>
      </c>
      <c r="AX599" s="93" t="str">
        <f>IF(AV599="","",TEXT(AV599,"dd/mm/yyyy")&amp;" - "&amp;TEXT(AW599,"dd/mm/yyyy"))</f>
        <v/>
      </c>
      <c r="AY599" s="93" t="str">
        <f>IF(B599="","",COUNTIFS($B$5:B599,B599,$AT$5:AT599,AT599))</f>
        <v/>
      </c>
      <c r="AZ599" s="93" t="str">
        <f>IF(B599="","",COUNTIFS($B$5:B599,B599,$AV$5:AV599,AV599))</f>
        <v/>
      </c>
      <c r="BA599" s="93" t="str">
        <f>IF(B599="","",TEXT(AY599,"00")&amp;"|"&amp;B599&amp;"|"&amp;TEXT(AT599,"yyyymmdd"))</f>
        <v/>
      </c>
      <c r="BB599" s="93" t="str">
        <f>IF(B599="","",TEXT(AZ599,"00")&amp;"|"&amp;B599&amp;"|"&amp;TEXT(AV599,"yyyymmdd"))</f>
        <v/>
      </c>
      <c r="BC599" s="93">
        <f>IF(OR(AQ599="YES",AQ599="Yes",AQ599="Y",AQ599=1),1,0)</f>
        <v>0</v>
      </c>
    </row>
    <row r="600" spans="1:55" ht="15" customHeight="1">
      <c r="A600" s="92"/>
      <c r="B600" s="93"/>
      <c r="C600" s="94"/>
      <c r="D600" s="95"/>
      <c r="E600" s="95"/>
      <c r="F600" s="93"/>
      <c r="G600" s="93"/>
      <c r="H600" s="93"/>
      <c r="I600" s="13"/>
      <c r="J600" s="93"/>
      <c r="K600" s="13"/>
      <c r="L600" s="93"/>
      <c r="M600" s="13"/>
      <c r="N600" s="93"/>
      <c r="O600" s="13"/>
      <c r="P600" s="93"/>
      <c r="Q600" s="21"/>
      <c r="R600" s="93"/>
      <c r="S600" s="21"/>
      <c r="T600" s="93"/>
      <c r="U600" s="13"/>
      <c r="V600" s="93"/>
      <c r="W600" s="13"/>
      <c r="X600" s="93"/>
      <c r="Y600" s="13"/>
      <c r="Z600" s="93"/>
      <c r="AA600" s="13"/>
      <c r="AB600" s="93"/>
      <c r="AC600" s="13"/>
      <c r="AD600" s="93"/>
      <c r="AE600" s="13"/>
      <c r="AF600" s="93"/>
      <c r="AG600" s="13"/>
      <c r="AH600" s="93"/>
      <c r="AI600" s="13"/>
      <c r="AJ600" s="93"/>
      <c r="AK600" s="13"/>
      <c r="AL600" s="93"/>
      <c r="AM600" s="13"/>
      <c r="AN600" s="93"/>
      <c r="AO600" s="13"/>
      <c r="AP600" s="93"/>
      <c r="AQ600" s="13"/>
      <c r="AR600" s="93"/>
      <c r="AS600" s="20">
        <f>SUM(H600,J600,L600,N600,P600,R600,T600,V600,X600,Z600,AB600,AD600,AF600,AH600,AJ600,AL600,AN600)</f>
        <v>0</v>
      </c>
      <c r="AT600" s="94" t="str">
        <f>IF(C600="","",DATE(YEAR(C600),MONTH(C600),1))</f>
        <v/>
      </c>
      <c r="AU600" s="93" t="str">
        <f>IF(AT600="","",TEXT(AT600,"mmmm yyyy"))</f>
        <v/>
      </c>
      <c r="AV600" s="94" t="str">
        <f>IF(C600="","",C600-WEEKDAY(C600,2)+1)</f>
        <v/>
      </c>
      <c r="AW600" s="94" t="str">
        <f>IF(AV600="","",AV600+6)</f>
        <v/>
      </c>
      <c r="AX600" s="93" t="str">
        <f>IF(AV600="","",TEXT(AV600,"dd/mm/yyyy")&amp;" - "&amp;TEXT(AW600,"dd/mm/yyyy"))</f>
        <v/>
      </c>
      <c r="AY600" s="93" t="str">
        <f>IF(B600="","",COUNTIFS($B$5:B600,B600,$AT$5:AT600,AT600))</f>
        <v/>
      </c>
      <c r="AZ600" s="93" t="str">
        <f>IF(B600="","",COUNTIFS($B$5:B600,B600,$AV$5:AV600,AV600))</f>
        <v/>
      </c>
      <c r="BA600" s="93" t="str">
        <f>IF(B600="","",TEXT(AY600,"00")&amp;"|"&amp;B600&amp;"|"&amp;TEXT(AT600,"yyyymmdd"))</f>
        <v/>
      </c>
      <c r="BB600" s="93" t="str">
        <f>IF(B600="","",TEXT(AZ600,"00")&amp;"|"&amp;B600&amp;"|"&amp;TEXT(AV600,"yyyymmdd"))</f>
        <v/>
      </c>
      <c r="BC600" s="93">
        <f>IF(OR(AQ600="YES",AQ600="Yes",AQ600="Y",AQ600=1),1,0)</f>
        <v>0</v>
      </c>
    </row>
    <row r="601" spans="1:55" ht="15" customHeight="1">
      <c r="A601" s="92"/>
      <c r="B601" s="93"/>
      <c r="C601" s="94"/>
      <c r="D601" s="95"/>
      <c r="E601" s="95"/>
      <c r="F601" s="93"/>
      <c r="G601" s="93"/>
      <c r="H601" s="93"/>
      <c r="I601" s="13"/>
      <c r="J601" s="93"/>
      <c r="K601" s="13"/>
      <c r="L601" s="93"/>
      <c r="M601" s="13"/>
      <c r="N601" s="93"/>
      <c r="O601" s="13"/>
      <c r="P601" s="93"/>
      <c r="Q601" s="21"/>
      <c r="R601" s="93"/>
      <c r="S601" s="21"/>
      <c r="T601" s="93"/>
      <c r="U601" s="13"/>
      <c r="V601" s="93"/>
      <c r="W601" s="13"/>
      <c r="X601" s="93"/>
      <c r="Y601" s="13"/>
      <c r="Z601" s="93"/>
      <c r="AA601" s="13"/>
      <c r="AB601" s="93"/>
      <c r="AC601" s="13"/>
      <c r="AD601" s="93"/>
      <c r="AE601" s="13"/>
      <c r="AF601" s="93"/>
      <c r="AG601" s="13"/>
      <c r="AH601" s="93"/>
      <c r="AI601" s="13"/>
      <c r="AJ601" s="93"/>
      <c r="AK601" s="13"/>
      <c r="AL601" s="93"/>
      <c r="AM601" s="13"/>
      <c r="AN601" s="93"/>
      <c r="AO601" s="13"/>
      <c r="AP601" s="93"/>
      <c r="AQ601" s="13"/>
      <c r="AR601" s="93"/>
      <c r="AS601" s="20">
        <f>SUM(H601,J601,L601,N601,P601,R601,T601,V601,X601,Z601,AB601,AD601,AF601,AH601,AJ601,AL601,AN601)</f>
        <v>0</v>
      </c>
      <c r="AT601" s="94" t="str">
        <f>IF(C601="","",DATE(YEAR(C601),MONTH(C601),1))</f>
        <v/>
      </c>
      <c r="AU601" s="93" t="str">
        <f>IF(AT601="","",TEXT(AT601,"mmmm yyyy"))</f>
        <v/>
      </c>
      <c r="AV601" s="94" t="str">
        <f>IF(C601="","",C601-WEEKDAY(C601,2)+1)</f>
        <v/>
      </c>
      <c r="AW601" s="94" t="str">
        <f>IF(AV601="","",AV601+6)</f>
        <v/>
      </c>
      <c r="AX601" s="93" t="str">
        <f>IF(AV601="","",TEXT(AV601,"dd/mm/yyyy")&amp;" - "&amp;TEXT(AW601,"dd/mm/yyyy"))</f>
        <v/>
      </c>
      <c r="AY601" s="93" t="str">
        <f>IF(B601="","",COUNTIFS($B$5:B601,B601,$AT$5:AT601,AT601))</f>
        <v/>
      </c>
      <c r="AZ601" s="93" t="str">
        <f>IF(B601="","",COUNTIFS($B$5:B601,B601,$AV$5:AV601,AV601))</f>
        <v/>
      </c>
      <c r="BA601" s="93" t="str">
        <f>IF(B601="","",TEXT(AY601,"00")&amp;"|"&amp;B601&amp;"|"&amp;TEXT(AT601,"yyyymmdd"))</f>
        <v/>
      </c>
      <c r="BB601" s="93" t="str">
        <f>IF(B601="","",TEXT(AZ601,"00")&amp;"|"&amp;B601&amp;"|"&amp;TEXT(AV601,"yyyymmdd"))</f>
        <v/>
      </c>
      <c r="BC601" s="93">
        <f>IF(OR(AQ601="YES",AQ601="Yes",AQ601="Y",AQ601=1),1,0)</f>
        <v>0</v>
      </c>
    </row>
    <row r="602" spans="1:55" ht="15" customHeight="1">
      <c r="A602" s="92"/>
      <c r="B602" s="93"/>
      <c r="C602" s="94"/>
      <c r="D602" s="95"/>
      <c r="E602" s="95"/>
      <c r="F602" s="93"/>
      <c r="G602" s="93"/>
      <c r="H602" s="93"/>
      <c r="I602" s="13"/>
      <c r="J602" s="93"/>
      <c r="K602" s="13"/>
      <c r="L602" s="93"/>
      <c r="M602" s="13"/>
      <c r="N602" s="93"/>
      <c r="O602" s="13"/>
      <c r="P602" s="93"/>
      <c r="Q602" s="21"/>
      <c r="R602" s="93"/>
      <c r="S602" s="21"/>
      <c r="T602" s="93"/>
      <c r="U602" s="13"/>
      <c r="V602" s="93"/>
      <c r="W602" s="13"/>
      <c r="X602" s="93"/>
      <c r="Y602" s="13"/>
      <c r="Z602" s="93"/>
      <c r="AA602" s="13"/>
      <c r="AB602" s="93"/>
      <c r="AC602" s="13"/>
      <c r="AD602" s="93"/>
      <c r="AE602" s="13"/>
      <c r="AF602" s="93"/>
      <c r="AG602" s="13"/>
      <c r="AH602" s="93"/>
      <c r="AI602" s="13"/>
      <c r="AJ602" s="93"/>
      <c r="AK602" s="13"/>
      <c r="AL602" s="93"/>
      <c r="AM602" s="13"/>
      <c r="AN602" s="93"/>
      <c r="AO602" s="13"/>
      <c r="AP602" s="93"/>
      <c r="AQ602" s="13"/>
      <c r="AR602" s="93"/>
      <c r="AS602" s="20">
        <f>SUM(H602,J602,L602,N602,P602,R602,T602,V602,X602,Z602,AB602,AD602,AF602,AH602,AJ602,AL602,AN602)</f>
        <v>0</v>
      </c>
      <c r="AT602" s="94" t="str">
        <f>IF(C602="","",DATE(YEAR(C602),MONTH(C602),1))</f>
        <v/>
      </c>
      <c r="AU602" s="93" t="str">
        <f>IF(AT602="","",TEXT(AT602,"mmmm yyyy"))</f>
        <v/>
      </c>
      <c r="AV602" s="94" t="str">
        <f>IF(C602="","",C602-WEEKDAY(C602,2)+1)</f>
        <v/>
      </c>
      <c r="AW602" s="94" t="str">
        <f>IF(AV602="","",AV602+6)</f>
        <v/>
      </c>
      <c r="AX602" s="93" t="str">
        <f>IF(AV602="","",TEXT(AV602,"dd/mm/yyyy")&amp;" - "&amp;TEXT(AW602,"dd/mm/yyyy"))</f>
        <v/>
      </c>
      <c r="AY602" s="93" t="str">
        <f>IF(B602="","",COUNTIFS($B$5:B602,B602,$AT$5:AT602,AT602))</f>
        <v/>
      </c>
      <c r="AZ602" s="93" t="str">
        <f>IF(B602="","",COUNTIFS($B$5:B602,B602,$AV$5:AV602,AV602))</f>
        <v/>
      </c>
      <c r="BA602" s="93" t="str">
        <f>IF(B602="","",TEXT(AY602,"00")&amp;"|"&amp;B602&amp;"|"&amp;TEXT(AT602,"yyyymmdd"))</f>
        <v/>
      </c>
      <c r="BB602" s="93" t="str">
        <f>IF(B602="","",TEXT(AZ602,"00")&amp;"|"&amp;B602&amp;"|"&amp;TEXT(AV602,"yyyymmdd"))</f>
        <v/>
      </c>
      <c r="BC602" s="93">
        <f>IF(OR(AQ602="YES",AQ602="Yes",AQ602="Y",AQ602=1),1,0)</f>
        <v>0</v>
      </c>
    </row>
    <row r="603" spans="1:55" ht="15" customHeight="1">
      <c r="A603" s="92"/>
      <c r="B603" s="93"/>
      <c r="C603" s="94"/>
      <c r="D603" s="95"/>
      <c r="E603" s="95"/>
      <c r="F603" s="93"/>
      <c r="G603" s="93"/>
      <c r="H603" s="93"/>
      <c r="I603" s="13"/>
      <c r="J603" s="93"/>
      <c r="K603" s="13"/>
      <c r="L603" s="93"/>
      <c r="M603" s="13"/>
      <c r="N603" s="93"/>
      <c r="O603" s="13"/>
      <c r="P603" s="93"/>
      <c r="Q603" s="21"/>
      <c r="R603" s="93"/>
      <c r="S603" s="21"/>
      <c r="T603" s="93"/>
      <c r="U603" s="13"/>
      <c r="V603" s="93"/>
      <c r="W603" s="13"/>
      <c r="X603" s="93"/>
      <c r="Y603" s="13"/>
      <c r="Z603" s="93"/>
      <c r="AA603" s="13"/>
      <c r="AB603" s="93"/>
      <c r="AC603" s="13"/>
      <c r="AD603" s="93"/>
      <c r="AE603" s="13"/>
      <c r="AF603" s="93"/>
      <c r="AG603" s="13"/>
      <c r="AH603" s="93"/>
      <c r="AI603" s="13"/>
      <c r="AJ603" s="93"/>
      <c r="AK603" s="13"/>
      <c r="AL603" s="93"/>
      <c r="AM603" s="13"/>
      <c r="AN603" s="93"/>
      <c r="AO603" s="13"/>
      <c r="AP603" s="93"/>
      <c r="AQ603" s="13"/>
      <c r="AR603" s="93"/>
      <c r="AS603" s="20">
        <f>SUM(H603,J603,L603,N603,P603,R603,T603,V603,X603,Z603,AB603,AD603,AF603,AH603,AJ603,AL603,AN603)</f>
        <v>0</v>
      </c>
      <c r="AT603" s="94" t="str">
        <f>IF(C603="","",DATE(YEAR(C603),MONTH(C603),1))</f>
        <v/>
      </c>
      <c r="AU603" s="93" t="str">
        <f>IF(AT603="","",TEXT(AT603,"mmmm yyyy"))</f>
        <v/>
      </c>
      <c r="AV603" s="94" t="str">
        <f>IF(C603="","",C603-WEEKDAY(C603,2)+1)</f>
        <v/>
      </c>
      <c r="AW603" s="94" t="str">
        <f>IF(AV603="","",AV603+6)</f>
        <v/>
      </c>
      <c r="AX603" s="93" t="str">
        <f>IF(AV603="","",TEXT(AV603,"dd/mm/yyyy")&amp;" - "&amp;TEXT(AW603,"dd/mm/yyyy"))</f>
        <v/>
      </c>
      <c r="AY603" s="93" t="str">
        <f>IF(B603="","",COUNTIFS($B$5:B603,B603,$AT$5:AT603,AT603))</f>
        <v/>
      </c>
      <c r="AZ603" s="93" t="str">
        <f>IF(B603="","",COUNTIFS($B$5:B603,B603,$AV$5:AV603,AV603))</f>
        <v/>
      </c>
      <c r="BA603" s="93" t="str">
        <f>IF(B603="","",TEXT(AY603,"00")&amp;"|"&amp;B603&amp;"|"&amp;TEXT(AT603,"yyyymmdd"))</f>
        <v/>
      </c>
      <c r="BB603" s="93" t="str">
        <f>IF(B603="","",TEXT(AZ603,"00")&amp;"|"&amp;B603&amp;"|"&amp;TEXT(AV603,"yyyymmdd"))</f>
        <v/>
      </c>
      <c r="BC603" s="93">
        <f>IF(OR(AQ603="YES",AQ603="Yes",AQ603="Y",AQ603=1),1,0)</f>
        <v>0</v>
      </c>
    </row>
    <row r="604" spans="1:55" ht="15" customHeight="1">
      <c r="A604" s="92"/>
      <c r="B604" s="93"/>
      <c r="C604" s="94"/>
      <c r="D604" s="95"/>
      <c r="E604" s="95"/>
      <c r="F604" s="93"/>
      <c r="G604" s="93"/>
      <c r="H604" s="93"/>
      <c r="I604" s="13"/>
      <c r="J604" s="93"/>
      <c r="K604" s="13"/>
      <c r="L604" s="93"/>
      <c r="M604" s="13"/>
      <c r="N604" s="93"/>
      <c r="O604" s="13"/>
      <c r="P604" s="93"/>
      <c r="Q604" s="21"/>
      <c r="R604" s="93"/>
      <c r="S604" s="21"/>
      <c r="T604" s="93"/>
      <c r="U604" s="13"/>
      <c r="V604" s="93"/>
      <c r="W604" s="13"/>
      <c r="X604" s="93"/>
      <c r="Y604" s="13"/>
      <c r="Z604" s="93"/>
      <c r="AA604" s="13"/>
      <c r="AB604" s="93"/>
      <c r="AC604" s="13"/>
      <c r="AD604" s="93"/>
      <c r="AE604" s="13"/>
      <c r="AF604" s="93"/>
      <c r="AG604" s="13"/>
      <c r="AH604" s="93"/>
      <c r="AI604" s="13"/>
      <c r="AJ604" s="93"/>
      <c r="AK604" s="13"/>
      <c r="AL604" s="93"/>
      <c r="AM604" s="13"/>
      <c r="AN604" s="93"/>
      <c r="AO604" s="13"/>
      <c r="AP604" s="93"/>
      <c r="AQ604" s="13"/>
      <c r="AR604" s="93"/>
      <c r="AS604" s="20">
        <f>SUM(H604,J604,L604,N604,P604,R604,T604,V604,X604,Z604,AB604,AD604,AF604,AH604,AJ604,AL604,AN604)</f>
        <v>0</v>
      </c>
      <c r="AT604" s="94" t="str">
        <f>IF(C604="","",DATE(YEAR(C604),MONTH(C604),1))</f>
        <v/>
      </c>
      <c r="AU604" s="93" t="str">
        <f>IF(AT604="","",TEXT(AT604,"mmmm yyyy"))</f>
        <v/>
      </c>
      <c r="AV604" s="94" t="str">
        <f>IF(C604="","",C604-WEEKDAY(C604,2)+1)</f>
        <v/>
      </c>
      <c r="AW604" s="94" t="str">
        <f>IF(AV604="","",AV604+6)</f>
        <v/>
      </c>
      <c r="AX604" s="93" t="str">
        <f>IF(AV604="","",TEXT(AV604,"dd/mm/yyyy")&amp;" - "&amp;TEXT(AW604,"dd/mm/yyyy"))</f>
        <v/>
      </c>
      <c r="AY604" s="93" t="str">
        <f>IF(B604="","",COUNTIFS($B$5:B604,B604,$AT$5:AT604,AT604))</f>
        <v/>
      </c>
      <c r="AZ604" s="93" t="str">
        <f>IF(B604="","",COUNTIFS($B$5:B604,B604,$AV$5:AV604,AV604))</f>
        <v/>
      </c>
      <c r="BA604" s="93" t="str">
        <f>IF(B604="","",TEXT(AY604,"00")&amp;"|"&amp;B604&amp;"|"&amp;TEXT(AT604,"yyyymmdd"))</f>
        <v/>
      </c>
      <c r="BB604" s="93" t="str">
        <f>IF(B604="","",TEXT(AZ604,"00")&amp;"|"&amp;B604&amp;"|"&amp;TEXT(AV604,"yyyymmdd"))</f>
        <v/>
      </c>
      <c r="BC604" s="93">
        <f>IF(OR(AQ604="YES",AQ604="Yes",AQ604="Y",AQ604=1),1,0)</f>
        <v>0</v>
      </c>
    </row>
    <row r="605" spans="1:55" ht="15" customHeight="1">
      <c r="A605" s="92"/>
      <c r="B605" s="93"/>
      <c r="C605" s="94"/>
      <c r="D605" s="95"/>
      <c r="E605" s="95"/>
      <c r="F605" s="93"/>
      <c r="G605" s="93"/>
      <c r="H605" s="93"/>
      <c r="I605" s="13"/>
      <c r="J605" s="93"/>
      <c r="K605" s="13"/>
      <c r="L605" s="93"/>
      <c r="M605" s="13"/>
      <c r="N605" s="93"/>
      <c r="O605" s="13"/>
      <c r="P605" s="93"/>
      <c r="Q605" s="21"/>
      <c r="R605" s="93"/>
      <c r="S605" s="21"/>
      <c r="T605" s="93"/>
      <c r="U605" s="13"/>
      <c r="V605" s="93"/>
      <c r="W605" s="13"/>
      <c r="X605" s="93"/>
      <c r="Y605" s="13"/>
      <c r="Z605" s="93"/>
      <c r="AA605" s="13"/>
      <c r="AB605" s="93"/>
      <c r="AC605" s="13"/>
      <c r="AD605" s="93"/>
      <c r="AE605" s="13"/>
      <c r="AF605" s="93"/>
      <c r="AG605" s="13"/>
      <c r="AH605" s="93"/>
      <c r="AI605" s="13"/>
      <c r="AJ605" s="93"/>
      <c r="AK605" s="13"/>
      <c r="AL605" s="93"/>
      <c r="AM605" s="13"/>
      <c r="AN605" s="93"/>
      <c r="AO605" s="13"/>
      <c r="AP605" s="93"/>
      <c r="AQ605" s="13"/>
      <c r="AR605" s="93"/>
      <c r="AS605" s="20">
        <f>SUM(H605,J605,L605,N605,P605,R605,T605,V605,X605,Z605,AB605,AD605,AF605,AH605,AJ605,AL605,AN605)</f>
        <v>0</v>
      </c>
      <c r="AT605" s="94" t="str">
        <f>IF(C605="","",DATE(YEAR(C605),MONTH(C605),1))</f>
        <v/>
      </c>
      <c r="AU605" s="93" t="str">
        <f>IF(AT605="","",TEXT(AT605,"mmmm yyyy"))</f>
        <v/>
      </c>
      <c r="AV605" s="94" t="str">
        <f>IF(C605="","",C605-WEEKDAY(C605,2)+1)</f>
        <v/>
      </c>
      <c r="AW605" s="94" t="str">
        <f>IF(AV605="","",AV605+6)</f>
        <v/>
      </c>
      <c r="AX605" s="93" t="str">
        <f>IF(AV605="","",TEXT(AV605,"dd/mm/yyyy")&amp;" - "&amp;TEXT(AW605,"dd/mm/yyyy"))</f>
        <v/>
      </c>
      <c r="AY605" s="93" t="str">
        <f>IF(B605="","",COUNTIFS($B$5:B605,B605,$AT$5:AT605,AT605))</f>
        <v/>
      </c>
      <c r="AZ605" s="93" t="str">
        <f>IF(B605="","",COUNTIFS($B$5:B605,B605,$AV$5:AV605,AV605))</f>
        <v/>
      </c>
      <c r="BA605" s="93" t="str">
        <f>IF(B605="","",TEXT(AY605,"00")&amp;"|"&amp;B605&amp;"|"&amp;TEXT(AT605,"yyyymmdd"))</f>
        <v/>
      </c>
      <c r="BB605" s="93" t="str">
        <f>IF(B605="","",TEXT(AZ605,"00")&amp;"|"&amp;B605&amp;"|"&amp;TEXT(AV605,"yyyymmdd"))</f>
        <v/>
      </c>
      <c r="BC605" s="93">
        <f>IF(OR(AQ605="YES",AQ605="Yes",AQ605="Y",AQ605=1),1,0)</f>
        <v>0</v>
      </c>
    </row>
    <row r="606" spans="1:55" ht="15" customHeight="1">
      <c r="A606" s="92"/>
      <c r="B606" s="93"/>
      <c r="C606" s="94"/>
      <c r="D606" s="95"/>
      <c r="E606" s="95"/>
      <c r="F606" s="93"/>
      <c r="G606" s="93"/>
      <c r="H606" s="93"/>
      <c r="I606" s="13"/>
      <c r="J606" s="93"/>
      <c r="K606" s="13"/>
      <c r="L606" s="93"/>
      <c r="M606" s="13"/>
      <c r="N606" s="93"/>
      <c r="O606" s="13"/>
      <c r="P606" s="93"/>
      <c r="Q606" s="21"/>
      <c r="R606" s="93"/>
      <c r="S606" s="21"/>
      <c r="T606" s="93"/>
      <c r="U606" s="13"/>
      <c r="V606" s="93"/>
      <c r="W606" s="13"/>
      <c r="X606" s="93"/>
      <c r="Y606" s="13"/>
      <c r="Z606" s="93"/>
      <c r="AA606" s="13"/>
      <c r="AB606" s="93"/>
      <c r="AC606" s="13"/>
      <c r="AD606" s="93"/>
      <c r="AE606" s="13"/>
      <c r="AF606" s="93"/>
      <c r="AG606" s="13"/>
      <c r="AH606" s="93"/>
      <c r="AI606" s="13"/>
      <c r="AJ606" s="93"/>
      <c r="AK606" s="13"/>
      <c r="AL606" s="93"/>
      <c r="AM606" s="13"/>
      <c r="AN606" s="93"/>
      <c r="AO606" s="13"/>
      <c r="AP606" s="93"/>
      <c r="AQ606" s="13"/>
      <c r="AR606" s="93"/>
      <c r="AS606" s="20">
        <f>SUM(H606,J606,L606,N606,P606,R606,T606,V606,X606,Z606,AB606,AD606,AF606,AH606,AJ606,AL606,AN606)</f>
        <v>0</v>
      </c>
      <c r="AT606" s="94" t="str">
        <f>IF(C606="","",DATE(YEAR(C606),MONTH(C606),1))</f>
        <v/>
      </c>
      <c r="AU606" s="93" t="str">
        <f>IF(AT606="","",TEXT(AT606,"mmmm yyyy"))</f>
        <v/>
      </c>
      <c r="AV606" s="94" t="str">
        <f>IF(C606="","",C606-WEEKDAY(C606,2)+1)</f>
        <v/>
      </c>
      <c r="AW606" s="94" t="str">
        <f>IF(AV606="","",AV606+6)</f>
        <v/>
      </c>
      <c r="AX606" s="93" t="str">
        <f>IF(AV606="","",TEXT(AV606,"dd/mm/yyyy")&amp;" - "&amp;TEXT(AW606,"dd/mm/yyyy"))</f>
        <v/>
      </c>
      <c r="AY606" s="93" t="str">
        <f>IF(B606="","",COUNTIFS($B$5:B606,B606,$AT$5:AT606,AT606))</f>
        <v/>
      </c>
      <c r="AZ606" s="93" t="str">
        <f>IF(B606="","",COUNTIFS($B$5:B606,B606,$AV$5:AV606,AV606))</f>
        <v/>
      </c>
      <c r="BA606" s="93" t="str">
        <f>IF(B606="","",TEXT(AY606,"00")&amp;"|"&amp;B606&amp;"|"&amp;TEXT(AT606,"yyyymmdd"))</f>
        <v/>
      </c>
      <c r="BB606" s="93" t="str">
        <f>IF(B606="","",TEXT(AZ606,"00")&amp;"|"&amp;B606&amp;"|"&amp;TEXT(AV606,"yyyymmdd"))</f>
        <v/>
      </c>
      <c r="BC606" s="93">
        <f>IF(OR(AQ606="YES",AQ606="Yes",AQ606="Y",AQ606=1),1,0)</f>
        <v>0</v>
      </c>
    </row>
    <row r="607" spans="1:55" ht="15" customHeight="1">
      <c r="A607" s="92"/>
      <c r="B607" s="93"/>
      <c r="C607" s="94"/>
      <c r="D607" s="95"/>
      <c r="E607" s="95"/>
      <c r="F607" s="93"/>
      <c r="G607" s="93"/>
      <c r="H607" s="93"/>
      <c r="I607" s="13"/>
      <c r="J607" s="93"/>
      <c r="K607" s="13"/>
      <c r="L607" s="93"/>
      <c r="M607" s="13"/>
      <c r="N607" s="93"/>
      <c r="O607" s="13"/>
      <c r="P607" s="93"/>
      <c r="Q607" s="21"/>
      <c r="R607" s="93"/>
      <c r="S607" s="21"/>
      <c r="T607" s="93"/>
      <c r="U607" s="13"/>
      <c r="V607" s="93"/>
      <c r="W607" s="13"/>
      <c r="X607" s="93"/>
      <c r="Y607" s="13"/>
      <c r="Z607" s="93"/>
      <c r="AA607" s="13"/>
      <c r="AB607" s="93"/>
      <c r="AC607" s="13"/>
      <c r="AD607" s="93"/>
      <c r="AE607" s="13"/>
      <c r="AF607" s="93"/>
      <c r="AG607" s="13"/>
      <c r="AH607" s="93"/>
      <c r="AI607" s="13"/>
      <c r="AJ607" s="93"/>
      <c r="AK607" s="13"/>
      <c r="AL607" s="93"/>
      <c r="AM607" s="13"/>
      <c r="AN607" s="93"/>
      <c r="AO607" s="13"/>
      <c r="AP607" s="93"/>
      <c r="AQ607" s="13"/>
      <c r="AR607" s="93"/>
      <c r="AS607" s="20">
        <f>SUM(H607,J607,L607,N607,P607,R607,T607,V607,X607,Z607,AB607,AD607,AF607,AH607,AJ607,AL607,AN607)</f>
        <v>0</v>
      </c>
      <c r="AT607" s="94" t="str">
        <f>IF(C607="","",DATE(YEAR(C607),MONTH(C607),1))</f>
        <v/>
      </c>
      <c r="AU607" s="93" t="str">
        <f>IF(AT607="","",TEXT(AT607,"mmmm yyyy"))</f>
        <v/>
      </c>
      <c r="AV607" s="94" t="str">
        <f>IF(C607="","",C607-WEEKDAY(C607,2)+1)</f>
        <v/>
      </c>
      <c r="AW607" s="94" t="str">
        <f>IF(AV607="","",AV607+6)</f>
        <v/>
      </c>
      <c r="AX607" s="93" t="str">
        <f>IF(AV607="","",TEXT(AV607,"dd/mm/yyyy")&amp;" - "&amp;TEXT(AW607,"dd/mm/yyyy"))</f>
        <v/>
      </c>
      <c r="AY607" s="93" t="str">
        <f>IF(B607="","",COUNTIFS($B$5:B607,B607,$AT$5:AT607,AT607))</f>
        <v/>
      </c>
      <c r="AZ607" s="93" t="str">
        <f>IF(B607="","",COUNTIFS($B$5:B607,B607,$AV$5:AV607,AV607))</f>
        <v/>
      </c>
      <c r="BA607" s="93" t="str">
        <f>IF(B607="","",TEXT(AY607,"00")&amp;"|"&amp;B607&amp;"|"&amp;TEXT(AT607,"yyyymmdd"))</f>
        <v/>
      </c>
      <c r="BB607" s="93" t="str">
        <f>IF(B607="","",TEXT(AZ607,"00")&amp;"|"&amp;B607&amp;"|"&amp;TEXT(AV607,"yyyymmdd"))</f>
        <v/>
      </c>
      <c r="BC607" s="93">
        <f>IF(OR(AQ607="YES",AQ607="Yes",AQ607="Y",AQ607=1),1,0)</f>
        <v>0</v>
      </c>
    </row>
    <row r="608" spans="1:55" ht="15" customHeight="1">
      <c r="A608" s="92"/>
      <c r="B608" s="93"/>
      <c r="C608" s="94"/>
      <c r="D608" s="95"/>
      <c r="E608" s="95"/>
      <c r="F608" s="93"/>
      <c r="G608" s="93"/>
      <c r="H608" s="93"/>
      <c r="I608" s="13"/>
      <c r="J608" s="93"/>
      <c r="K608" s="13"/>
      <c r="L608" s="93"/>
      <c r="M608" s="13"/>
      <c r="N608" s="93"/>
      <c r="O608" s="13"/>
      <c r="P608" s="93"/>
      <c r="Q608" s="21"/>
      <c r="R608" s="93"/>
      <c r="S608" s="21"/>
      <c r="T608" s="93"/>
      <c r="U608" s="13"/>
      <c r="V608" s="93"/>
      <c r="W608" s="13"/>
      <c r="X608" s="93"/>
      <c r="Y608" s="13"/>
      <c r="Z608" s="93"/>
      <c r="AA608" s="13"/>
      <c r="AB608" s="93"/>
      <c r="AC608" s="13"/>
      <c r="AD608" s="93"/>
      <c r="AE608" s="13"/>
      <c r="AF608" s="93"/>
      <c r="AG608" s="13"/>
      <c r="AH608" s="93"/>
      <c r="AI608" s="13"/>
      <c r="AJ608" s="93"/>
      <c r="AK608" s="13"/>
      <c r="AL608" s="93"/>
      <c r="AM608" s="13"/>
      <c r="AN608" s="93"/>
      <c r="AO608" s="13"/>
      <c r="AP608" s="93"/>
      <c r="AQ608" s="13"/>
      <c r="AR608" s="93"/>
      <c r="AS608" s="20">
        <f>SUM(H608,J608,L608,N608,P608,R608,T608,V608,X608,Z608,AB608,AD608,AF608,AH608,AJ608,AL608,AN608)</f>
        <v>0</v>
      </c>
      <c r="AT608" s="94" t="str">
        <f>IF(C608="","",DATE(YEAR(C608),MONTH(C608),1))</f>
        <v/>
      </c>
      <c r="AU608" s="93" t="str">
        <f>IF(AT608="","",TEXT(AT608,"mmmm yyyy"))</f>
        <v/>
      </c>
      <c r="AV608" s="94" t="str">
        <f>IF(C608="","",C608-WEEKDAY(C608,2)+1)</f>
        <v/>
      </c>
      <c r="AW608" s="94" t="str">
        <f>IF(AV608="","",AV608+6)</f>
        <v/>
      </c>
      <c r="AX608" s="93" t="str">
        <f>IF(AV608="","",TEXT(AV608,"dd/mm/yyyy")&amp;" - "&amp;TEXT(AW608,"dd/mm/yyyy"))</f>
        <v/>
      </c>
      <c r="AY608" s="93" t="str">
        <f>IF(B608="","",COUNTIFS($B$5:B608,B608,$AT$5:AT608,AT608))</f>
        <v/>
      </c>
      <c r="AZ608" s="93" t="str">
        <f>IF(B608="","",COUNTIFS($B$5:B608,B608,$AV$5:AV608,AV608))</f>
        <v/>
      </c>
      <c r="BA608" s="93" t="str">
        <f>IF(B608="","",TEXT(AY608,"00")&amp;"|"&amp;B608&amp;"|"&amp;TEXT(AT608,"yyyymmdd"))</f>
        <v/>
      </c>
      <c r="BB608" s="93" t="str">
        <f>IF(B608="","",TEXT(AZ608,"00")&amp;"|"&amp;B608&amp;"|"&amp;TEXT(AV608,"yyyymmdd"))</f>
        <v/>
      </c>
      <c r="BC608" s="93">
        <f>IF(OR(AQ608="YES",AQ608="Yes",AQ608="Y",AQ608=1),1,0)</f>
        <v>0</v>
      </c>
    </row>
    <row r="609" spans="1:55" ht="15" customHeight="1">
      <c r="A609" s="92"/>
      <c r="B609" s="93"/>
      <c r="C609" s="94"/>
      <c r="D609" s="95"/>
      <c r="E609" s="95"/>
      <c r="F609" s="93"/>
      <c r="G609" s="93"/>
      <c r="H609" s="93"/>
      <c r="I609" s="13"/>
      <c r="J609" s="93"/>
      <c r="K609" s="13"/>
      <c r="L609" s="93"/>
      <c r="M609" s="13"/>
      <c r="N609" s="93"/>
      <c r="O609" s="13"/>
      <c r="P609" s="93"/>
      <c r="Q609" s="21"/>
      <c r="R609" s="93"/>
      <c r="S609" s="21"/>
      <c r="T609" s="93"/>
      <c r="U609" s="13"/>
      <c r="V609" s="93"/>
      <c r="W609" s="13"/>
      <c r="X609" s="93"/>
      <c r="Y609" s="13"/>
      <c r="Z609" s="93"/>
      <c r="AA609" s="13"/>
      <c r="AB609" s="93"/>
      <c r="AC609" s="13"/>
      <c r="AD609" s="93"/>
      <c r="AE609" s="13"/>
      <c r="AF609" s="93"/>
      <c r="AG609" s="13"/>
      <c r="AH609" s="93"/>
      <c r="AI609" s="13"/>
      <c r="AJ609" s="93"/>
      <c r="AK609" s="13"/>
      <c r="AL609" s="93"/>
      <c r="AM609" s="13"/>
      <c r="AN609" s="93"/>
      <c r="AO609" s="13"/>
      <c r="AP609" s="93"/>
      <c r="AQ609" s="13"/>
      <c r="AR609" s="93"/>
      <c r="AS609" s="20">
        <f>SUM(H609,J609,L609,N609,P609,R609,T609,V609,X609,Z609,AB609,AD609,AF609,AH609,AJ609,AL609,AN609)</f>
        <v>0</v>
      </c>
      <c r="AT609" s="94" t="str">
        <f>IF(C609="","",DATE(YEAR(C609),MONTH(C609),1))</f>
        <v/>
      </c>
      <c r="AU609" s="93" t="str">
        <f>IF(AT609="","",TEXT(AT609,"mmmm yyyy"))</f>
        <v/>
      </c>
      <c r="AV609" s="94" t="str">
        <f>IF(C609="","",C609-WEEKDAY(C609,2)+1)</f>
        <v/>
      </c>
      <c r="AW609" s="94" t="str">
        <f>IF(AV609="","",AV609+6)</f>
        <v/>
      </c>
      <c r="AX609" s="93" t="str">
        <f>IF(AV609="","",TEXT(AV609,"dd/mm/yyyy")&amp;" - "&amp;TEXT(AW609,"dd/mm/yyyy"))</f>
        <v/>
      </c>
      <c r="AY609" s="93" t="str">
        <f>IF(B609="","",COUNTIFS($B$5:B609,B609,$AT$5:AT609,AT609))</f>
        <v/>
      </c>
      <c r="AZ609" s="93" t="str">
        <f>IF(B609="","",COUNTIFS($B$5:B609,B609,$AV$5:AV609,AV609))</f>
        <v/>
      </c>
      <c r="BA609" s="93" t="str">
        <f>IF(B609="","",TEXT(AY609,"00")&amp;"|"&amp;B609&amp;"|"&amp;TEXT(AT609,"yyyymmdd"))</f>
        <v/>
      </c>
      <c r="BB609" s="93" t="str">
        <f>IF(B609="","",TEXT(AZ609,"00")&amp;"|"&amp;B609&amp;"|"&amp;TEXT(AV609,"yyyymmdd"))</f>
        <v/>
      </c>
      <c r="BC609" s="93">
        <f>IF(OR(AQ609="YES",AQ609="Yes",AQ609="Y",AQ609=1),1,0)</f>
        <v>0</v>
      </c>
    </row>
    <row r="610" spans="1:55" ht="15" customHeight="1">
      <c r="A610" s="92"/>
      <c r="B610" s="93"/>
      <c r="C610" s="94"/>
      <c r="D610" s="95"/>
      <c r="E610" s="95"/>
      <c r="F610" s="93"/>
      <c r="G610" s="93"/>
      <c r="H610" s="93"/>
      <c r="I610" s="13"/>
      <c r="J610" s="93"/>
      <c r="K610" s="13"/>
      <c r="L610" s="93"/>
      <c r="M610" s="13"/>
      <c r="N610" s="93"/>
      <c r="O610" s="13"/>
      <c r="P610" s="93"/>
      <c r="Q610" s="21"/>
      <c r="R610" s="93"/>
      <c r="S610" s="21"/>
      <c r="T610" s="93"/>
      <c r="U610" s="13"/>
      <c r="V610" s="93"/>
      <c r="W610" s="13"/>
      <c r="X610" s="93"/>
      <c r="Y610" s="13"/>
      <c r="Z610" s="93"/>
      <c r="AA610" s="13"/>
      <c r="AB610" s="93"/>
      <c r="AC610" s="13"/>
      <c r="AD610" s="93"/>
      <c r="AE610" s="13"/>
      <c r="AF610" s="93"/>
      <c r="AG610" s="13"/>
      <c r="AH610" s="93"/>
      <c r="AI610" s="13"/>
      <c r="AJ610" s="93"/>
      <c r="AK610" s="13"/>
      <c r="AL610" s="93"/>
      <c r="AM610" s="13"/>
      <c r="AN610" s="93"/>
      <c r="AO610" s="13"/>
      <c r="AP610" s="93"/>
      <c r="AQ610" s="13"/>
      <c r="AR610" s="93"/>
      <c r="AS610" s="20">
        <f>SUM(H610,J610,L610,N610,P610,R610,T610,V610,X610,Z610,AB610,AD610,AF610,AH610,AJ610,AL610,AN610)</f>
        <v>0</v>
      </c>
      <c r="AT610" s="94" t="str">
        <f>IF(C610="","",DATE(YEAR(C610),MONTH(C610),1))</f>
        <v/>
      </c>
      <c r="AU610" s="93" t="str">
        <f>IF(AT610="","",TEXT(AT610,"mmmm yyyy"))</f>
        <v/>
      </c>
      <c r="AV610" s="94" t="str">
        <f>IF(C610="","",C610-WEEKDAY(C610,2)+1)</f>
        <v/>
      </c>
      <c r="AW610" s="94" t="str">
        <f>IF(AV610="","",AV610+6)</f>
        <v/>
      </c>
      <c r="AX610" s="93" t="str">
        <f>IF(AV610="","",TEXT(AV610,"dd/mm/yyyy")&amp;" - "&amp;TEXT(AW610,"dd/mm/yyyy"))</f>
        <v/>
      </c>
      <c r="AY610" s="93" t="str">
        <f>IF(B610="","",COUNTIFS($B$5:B610,B610,$AT$5:AT610,AT610))</f>
        <v/>
      </c>
      <c r="AZ610" s="93" t="str">
        <f>IF(B610="","",COUNTIFS($B$5:B610,B610,$AV$5:AV610,AV610))</f>
        <v/>
      </c>
      <c r="BA610" s="93" t="str">
        <f>IF(B610="","",TEXT(AY610,"00")&amp;"|"&amp;B610&amp;"|"&amp;TEXT(AT610,"yyyymmdd"))</f>
        <v/>
      </c>
      <c r="BB610" s="93" t="str">
        <f>IF(B610="","",TEXT(AZ610,"00")&amp;"|"&amp;B610&amp;"|"&amp;TEXT(AV610,"yyyymmdd"))</f>
        <v/>
      </c>
      <c r="BC610" s="93">
        <f>IF(OR(AQ610="YES",AQ610="Yes",AQ610="Y",AQ610=1),1,0)</f>
        <v>0</v>
      </c>
    </row>
    <row r="611" spans="1:55" ht="15" customHeight="1">
      <c r="A611" s="92"/>
      <c r="B611" s="93"/>
      <c r="C611" s="94"/>
      <c r="D611" s="95"/>
      <c r="E611" s="95"/>
      <c r="F611" s="93"/>
      <c r="G611" s="93"/>
      <c r="H611" s="93"/>
      <c r="I611" s="13"/>
      <c r="J611" s="93"/>
      <c r="K611" s="13"/>
      <c r="L611" s="93"/>
      <c r="M611" s="13"/>
      <c r="N611" s="93"/>
      <c r="O611" s="13"/>
      <c r="P611" s="93"/>
      <c r="Q611" s="21"/>
      <c r="R611" s="93"/>
      <c r="S611" s="21"/>
      <c r="T611" s="93"/>
      <c r="U611" s="13"/>
      <c r="V611" s="93"/>
      <c r="W611" s="13"/>
      <c r="X611" s="93"/>
      <c r="Y611" s="13"/>
      <c r="Z611" s="93"/>
      <c r="AA611" s="13"/>
      <c r="AB611" s="93"/>
      <c r="AC611" s="13"/>
      <c r="AD611" s="93"/>
      <c r="AE611" s="13"/>
      <c r="AF611" s="93"/>
      <c r="AG611" s="13"/>
      <c r="AH611" s="93"/>
      <c r="AI611" s="13"/>
      <c r="AJ611" s="93"/>
      <c r="AK611" s="13"/>
      <c r="AL611" s="93"/>
      <c r="AM611" s="13"/>
      <c r="AN611" s="93"/>
      <c r="AO611" s="13"/>
      <c r="AP611" s="93"/>
      <c r="AQ611" s="13"/>
      <c r="AR611" s="93"/>
      <c r="AS611" s="20">
        <f>SUM(H611,J611,L611,N611,P611,R611,T611,V611,X611,Z611,AB611,AD611,AF611,AH611,AJ611,AL611,AN611)</f>
        <v>0</v>
      </c>
      <c r="AT611" s="94" t="str">
        <f>IF(C611="","",DATE(YEAR(C611),MONTH(C611),1))</f>
        <v/>
      </c>
      <c r="AU611" s="93" t="str">
        <f>IF(AT611="","",TEXT(AT611,"mmmm yyyy"))</f>
        <v/>
      </c>
      <c r="AV611" s="94" t="str">
        <f>IF(C611="","",C611-WEEKDAY(C611,2)+1)</f>
        <v/>
      </c>
      <c r="AW611" s="94" t="str">
        <f>IF(AV611="","",AV611+6)</f>
        <v/>
      </c>
      <c r="AX611" s="93" t="str">
        <f>IF(AV611="","",TEXT(AV611,"dd/mm/yyyy")&amp;" - "&amp;TEXT(AW611,"dd/mm/yyyy"))</f>
        <v/>
      </c>
      <c r="AY611" s="93" t="str">
        <f>IF(B611="","",COUNTIFS($B$5:B611,B611,$AT$5:AT611,AT611))</f>
        <v/>
      </c>
      <c r="AZ611" s="93" t="str">
        <f>IF(B611="","",COUNTIFS($B$5:B611,B611,$AV$5:AV611,AV611))</f>
        <v/>
      </c>
      <c r="BA611" s="93" t="str">
        <f>IF(B611="","",TEXT(AY611,"00")&amp;"|"&amp;B611&amp;"|"&amp;TEXT(AT611,"yyyymmdd"))</f>
        <v/>
      </c>
      <c r="BB611" s="93" t="str">
        <f>IF(B611="","",TEXT(AZ611,"00")&amp;"|"&amp;B611&amp;"|"&amp;TEXT(AV611,"yyyymmdd"))</f>
        <v/>
      </c>
      <c r="BC611" s="93">
        <f>IF(OR(AQ611="YES",AQ611="Yes",AQ611="Y",AQ611=1),1,0)</f>
        <v>0</v>
      </c>
    </row>
    <row r="612" spans="1:55" ht="15" customHeight="1">
      <c r="A612" s="92"/>
      <c r="B612" s="93"/>
      <c r="C612" s="94"/>
      <c r="D612" s="95"/>
      <c r="E612" s="95"/>
      <c r="F612" s="93"/>
      <c r="G612" s="93"/>
      <c r="H612" s="93"/>
      <c r="I612" s="13"/>
      <c r="J612" s="93"/>
      <c r="K612" s="13"/>
      <c r="L612" s="93"/>
      <c r="M612" s="13"/>
      <c r="N612" s="93"/>
      <c r="O612" s="13"/>
      <c r="P612" s="93"/>
      <c r="Q612" s="21"/>
      <c r="R612" s="93"/>
      <c r="S612" s="21"/>
      <c r="T612" s="93"/>
      <c r="U612" s="13"/>
      <c r="V612" s="93"/>
      <c r="W612" s="13"/>
      <c r="X612" s="93"/>
      <c r="Y612" s="13"/>
      <c r="Z612" s="93"/>
      <c r="AA612" s="13"/>
      <c r="AB612" s="93"/>
      <c r="AC612" s="13"/>
      <c r="AD612" s="93"/>
      <c r="AE612" s="13"/>
      <c r="AF612" s="93"/>
      <c r="AG612" s="13"/>
      <c r="AH612" s="93"/>
      <c r="AI612" s="13"/>
      <c r="AJ612" s="93"/>
      <c r="AK612" s="13"/>
      <c r="AL612" s="93"/>
      <c r="AM612" s="13"/>
      <c r="AN612" s="93"/>
      <c r="AO612" s="13"/>
      <c r="AP612" s="93"/>
      <c r="AQ612" s="13"/>
      <c r="AR612" s="93"/>
      <c r="AS612" s="20">
        <f>SUM(H612,J612,L612,N612,P612,R612,T612,V612,X612,Z612,AB612,AD612,AF612,AH612,AJ612,AL612,AN612)</f>
        <v>0</v>
      </c>
      <c r="AT612" s="94" t="str">
        <f>IF(C612="","",DATE(YEAR(C612),MONTH(C612),1))</f>
        <v/>
      </c>
      <c r="AU612" s="93" t="str">
        <f>IF(AT612="","",TEXT(AT612,"mmmm yyyy"))</f>
        <v/>
      </c>
      <c r="AV612" s="94" t="str">
        <f>IF(C612="","",C612-WEEKDAY(C612,2)+1)</f>
        <v/>
      </c>
      <c r="AW612" s="94" t="str">
        <f>IF(AV612="","",AV612+6)</f>
        <v/>
      </c>
      <c r="AX612" s="93" t="str">
        <f>IF(AV612="","",TEXT(AV612,"dd/mm/yyyy")&amp;" - "&amp;TEXT(AW612,"dd/mm/yyyy"))</f>
        <v/>
      </c>
      <c r="AY612" s="93" t="str">
        <f>IF(B612="","",COUNTIFS($B$5:B612,B612,$AT$5:AT612,AT612))</f>
        <v/>
      </c>
      <c r="AZ612" s="93" t="str">
        <f>IF(B612="","",COUNTIFS($B$5:B612,B612,$AV$5:AV612,AV612))</f>
        <v/>
      </c>
      <c r="BA612" s="93" t="str">
        <f>IF(B612="","",TEXT(AY612,"00")&amp;"|"&amp;B612&amp;"|"&amp;TEXT(AT612,"yyyymmdd"))</f>
        <v/>
      </c>
      <c r="BB612" s="93" t="str">
        <f>IF(B612="","",TEXT(AZ612,"00")&amp;"|"&amp;B612&amp;"|"&amp;TEXT(AV612,"yyyymmdd"))</f>
        <v/>
      </c>
      <c r="BC612" s="93">
        <f>IF(OR(AQ612="YES",AQ612="Yes",AQ612="Y",AQ612=1),1,0)</f>
        <v>0</v>
      </c>
    </row>
    <row r="613" spans="1:55" ht="15" customHeight="1">
      <c r="A613" s="92"/>
      <c r="B613" s="93"/>
      <c r="C613" s="94"/>
      <c r="D613" s="95"/>
      <c r="E613" s="95"/>
      <c r="F613" s="93"/>
      <c r="G613" s="93"/>
      <c r="H613" s="93"/>
      <c r="I613" s="13"/>
      <c r="J613" s="93"/>
      <c r="K613" s="13"/>
      <c r="L613" s="93"/>
      <c r="M613" s="13"/>
      <c r="N613" s="93"/>
      <c r="O613" s="13"/>
      <c r="P613" s="93"/>
      <c r="Q613" s="21"/>
      <c r="R613" s="93"/>
      <c r="S613" s="21"/>
      <c r="T613" s="93"/>
      <c r="U613" s="13"/>
      <c r="V613" s="93"/>
      <c r="W613" s="13"/>
      <c r="X613" s="93"/>
      <c r="Y613" s="13"/>
      <c r="Z613" s="93"/>
      <c r="AA613" s="13"/>
      <c r="AB613" s="93"/>
      <c r="AC613" s="13"/>
      <c r="AD613" s="93"/>
      <c r="AE613" s="13"/>
      <c r="AF613" s="93"/>
      <c r="AG613" s="13"/>
      <c r="AH613" s="93"/>
      <c r="AI613" s="13"/>
      <c r="AJ613" s="93"/>
      <c r="AK613" s="13"/>
      <c r="AL613" s="93"/>
      <c r="AM613" s="13"/>
      <c r="AN613" s="93"/>
      <c r="AO613" s="13"/>
      <c r="AP613" s="93"/>
      <c r="AQ613" s="13"/>
      <c r="AR613" s="93"/>
      <c r="AS613" s="20">
        <f>SUM(H613,J613,L613,N613,P613,R613,T613,V613,X613,Z613,AB613,AD613,AF613,AH613,AJ613,AL613,AN613)</f>
        <v>0</v>
      </c>
      <c r="AT613" s="94" t="str">
        <f>IF(C613="","",DATE(YEAR(C613),MONTH(C613),1))</f>
        <v/>
      </c>
      <c r="AU613" s="93" t="str">
        <f>IF(AT613="","",TEXT(AT613,"mmmm yyyy"))</f>
        <v/>
      </c>
      <c r="AV613" s="94" t="str">
        <f>IF(C613="","",C613-WEEKDAY(C613,2)+1)</f>
        <v/>
      </c>
      <c r="AW613" s="94" t="str">
        <f>IF(AV613="","",AV613+6)</f>
        <v/>
      </c>
      <c r="AX613" s="93" t="str">
        <f>IF(AV613="","",TEXT(AV613,"dd/mm/yyyy")&amp;" - "&amp;TEXT(AW613,"dd/mm/yyyy"))</f>
        <v/>
      </c>
      <c r="AY613" s="93" t="str">
        <f>IF(B613="","",COUNTIFS($B$5:B613,B613,$AT$5:AT613,AT613))</f>
        <v/>
      </c>
      <c r="AZ613" s="93" t="str">
        <f>IF(B613="","",COUNTIFS($B$5:B613,B613,$AV$5:AV613,AV613))</f>
        <v/>
      </c>
      <c r="BA613" s="93" t="str">
        <f>IF(B613="","",TEXT(AY613,"00")&amp;"|"&amp;B613&amp;"|"&amp;TEXT(AT613,"yyyymmdd"))</f>
        <v/>
      </c>
      <c r="BB613" s="93" t="str">
        <f>IF(B613="","",TEXT(AZ613,"00")&amp;"|"&amp;B613&amp;"|"&amp;TEXT(AV613,"yyyymmdd"))</f>
        <v/>
      </c>
      <c r="BC613" s="93">
        <f>IF(OR(AQ613="YES",AQ613="Yes",AQ613="Y",AQ613=1),1,0)</f>
        <v>0</v>
      </c>
    </row>
    <row r="614" spans="1:55" ht="15" customHeight="1">
      <c r="A614" s="92"/>
      <c r="B614" s="93"/>
      <c r="C614" s="94"/>
      <c r="D614" s="95"/>
      <c r="E614" s="95"/>
      <c r="F614" s="93"/>
      <c r="G614" s="93"/>
      <c r="H614" s="93"/>
      <c r="I614" s="13"/>
      <c r="J614" s="93"/>
      <c r="K614" s="13"/>
      <c r="L614" s="93"/>
      <c r="M614" s="13"/>
      <c r="N614" s="93"/>
      <c r="O614" s="13"/>
      <c r="P614" s="93"/>
      <c r="Q614" s="21"/>
      <c r="R614" s="93"/>
      <c r="S614" s="21"/>
      <c r="T614" s="93"/>
      <c r="U614" s="13"/>
      <c r="V614" s="93"/>
      <c r="W614" s="13"/>
      <c r="X614" s="93"/>
      <c r="Y614" s="13"/>
      <c r="Z614" s="93"/>
      <c r="AA614" s="13"/>
      <c r="AB614" s="93"/>
      <c r="AC614" s="13"/>
      <c r="AD614" s="93"/>
      <c r="AE614" s="13"/>
      <c r="AF614" s="93"/>
      <c r="AG614" s="13"/>
      <c r="AH614" s="93"/>
      <c r="AI614" s="13"/>
      <c r="AJ614" s="93"/>
      <c r="AK614" s="13"/>
      <c r="AL614" s="93"/>
      <c r="AM614" s="13"/>
      <c r="AN614" s="93"/>
      <c r="AO614" s="13"/>
      <c r="AP614" s="93"/>
      <c r="AQ614" s="13"/>
      <c r="AR614" s="93"/>
      <c r="AS614" s="20">
        <f>SUM(H614,J614,L614,N614,P614,R614,T614,V614,X614,Z614,AB614,AD614,AF614,AH614,AJ614,AL614,AN614)</f>
        <v>0</v>
      </c>
      <c r="AT614" s="94" t="str">
        <f>IF(C614="","",DATE(YEAR(C614),MONTH(C614),1))</f>
        <v/>
      </c>
      <c r="AU614" s="93" t="str">
        <f>IF(AT614="","",TEXT(AT614,"mmmm yyyy"))</f>
        <v/>
      </c>
      <c r="AV614" s="94" t="str">
        <f>IF(C614="","",C614-WEEKDAY(C614,2)+1)</f>
        <v/>
      </c>
      <c r="AW614" s="94" t="str">
        <f>IF(AV614="","",AV614+6)</f>
        <v/>
      </c>
      <c r="AX614" s="93" t="str">
        <f>IF(AV614="","",TEXT(AV614,"dd/mm/yyyy")&amp;" - "&amp;TEXT(AW614,"dd/mm/yyyy"))</f>
        <v/>
      </c>
      <c r="AY614" s="93" t="str">
        <f>IF(B614="","",COUNTIFS($B$5:B614,B614,$AT$5:AT614,AT614))</f>
        <v/>
      </c>
      <c r="AZ614" s="93" t="str">
        <f>IF(B614="","",COUNTIFS($B$5:B614,B614,$AV$5:AV614,AV614))</f>
        <v/>
      </c>
      <c r="BA614" s="93" t="str">
        <f>IF(B614="","",TEXT(AY614,"00")&amp;"|"&amp;B614&amp;"|"&amp;TEXT(AT614,"yyyymmdd"))</f>
        <v/>
      </c>
      <c r="BB614" s="93" t="str">
        <f>IF(B614="","",TEXT(AZ614,"00")&amp;"|"&amp;B614&amp;"|"&amp;TEXT(AV614,"yyyymmdd"))</f>
        <v/>
      </c>
      <c r="BC614" s="93">
        <f>IF(OR(AQ614="YES",AQ614="Yes",AQ614="Y",AQ614=1),1,0)</f>
        <v>0</v>
      </c>
    </row>
    <row r="615" spans="1:55" ht="15" customHeight="1">
      <c r="A615" s="92"/>
      <c r="B615" s="93"/>
      <c r="C615" s="94"/>
      <c r="D615" s="95"/>
      <c r="E615" s="95"/>
      <c r="F615" s="93"/>
      <c r="G615" s="93"/>
      <c r="H615" s="93"/>
      <c r="I615" s="13"/>
      <c r="J615" s="93"/>
      <c r="K615" s="13"/>
      <c r="L615" s="93"/>
      <c r="M615" s="13"/>
      <c r="N615" s="93"/>
      <c r="O615" s="13"/>
      <c r="P615" s="93"/>
      <c r="Q615" s="21"/>
      <c r="R615" s="93"/>
      <c r="S615" s="21"/>
      <c r="T615" s="93"/>
      <c r="U615" s="13"/>
      <c r="V615" s="93"/>
      <c r="W615" s="13"/>
      <c r="X615" s="93"/>
      <c r="Y615" s="13"/>
      <c r="Z615" s="93"/>
      <c r="AA615" s="13"/>
      <c r="AB615" s="93"/>
      <c r="AC615" s="13"/>
      <c r="AD615" s="93"/>
      <c r="AE615" s="13"/>
      <c r="AF615" s="93"/>
      <c r="AG615" s="13"/>
      <c r="AH615" s="93"/>
      <c r="AI615" s="13"/>
      <c r="AJ615" s="93"/>
      <c r="AK615" s="13"/>
      <c r="AL615" s="93"/>
      <c r="AM615" s="13"/>
      <c r="AN615" s="93"/>
      <c r="AO615" s="13"/>
      <c r="AP615" s="93"/>
      <c r="AQ615" s="13"/>
      <c r="AR615" s="93"/>
      <c r="AS615" s="20">
        <f>SUM(H615,J615,L615,N615,P615,R615,T615,V615,X615,Z615,AB615,AD615,AF615,AH615,AJ615,AL615,AN615)</f>
        <v>0</v>
      </c>
      <c r="AT615" s="94" t="str">
        <f>IF(C615="","",DATE(YEAR(C615),MONTH(C615),1))</f>
        <v/>
      </c>
      <c r="AU615" s="93" t="str">
        <f>IF(AT615="","",TEXT(AT615,"mmmm yyyy"))</f>
        <v/>
      </c>
      <c r="AV615" s="94" t="str">
        <f>IF(C615="","",C615-WEEKDAY(C615,2)+1)</f>
        <v/>
      </c>
      <c r="AW615" s="94" t="str">
        <f>IF(AV615="","",AV615+6)</f>
        <v/>
      </c>
      <c r="AX615" s="93" t="str">
        <f>IF(AV615="","",TEXT(AV615,"dd/mm/yyyy")&amp;" - "&amp;TEXT(AW615,"dd/mm/yyyy"))</f>
        <v/>
      </c>
      <c r="AY615" s="93" t="str">
        <f>IF(B615="","",COUNTIFS($B$5:B615,B615,$AT$5:AT615,AT615))</f>
        <v/>
      </c>
      <c r="AZ615" s="93" t="str">
        <f>IF(B615="","",COUNTIFS($B$5:B615,B615,$AV$5:AV615,AV615))</f>
        <v/>
      </c>
      <c r="BA615" s="93" t="str">
        <f>IF(B615="","",TEXT(AY615,"00")&amp;"|"&amp;B615&amp;"|"&amp;TEXT(AT615,"yyyymmdd"))</f>
        <v/>
      </c>
      <c r="BB615" s="93" t="str">
        <f>IF(B615="","",TEXT(AZ615,"00")&amp;"|"&amp;B615&amp;"|"&amp;TEXT(AV615,"yyyymmdd"))</f>
        <v/>
      </c>
      <c r="BC615" s="93">
        <f>IF(OR(AQ615="YES",AQ615="Yes",AQ615="Y",AQ615=1),1,0)</f>
        <v>0</v>
      </c>
    </row>
    <row r="616" spans="1:55" ht="15" customHeight="1">
      <c r="A616" s="92"/>
      <c r="B616" s="93"/>
      <c r="C616" s="94"/>
      <c r="D616" s="95"/>
      <c r="E616" s="95"/>
      <c r="F616" s="93"/>
      <c r="G616" s="93"/>
      <c r="H616" s="93"/>
      <c r="I616" s="13"/>
      <c r="J616" s="93"/>
      <c r="K616" s="13"/>
      <c r="L616" s="93"/>
      <c r="M616" s="13"/>
      <c r="N616" s="93"/>
      <c r="O616" s="13"/>
      <c r="P616" s="93"/>
      <c r="Q616" s="21"/>
      <c r="R616" s="93"/>
      <c r="S616" s="21"/>
      <c r="T616" s="93"/>
      <c r="U616" s="13"/>
      <c r="V616" s="93"/>
      <c r="W616" s="13"/>
      <c r="X616" s="93"/>
      <c r="Y616" s="13"/>
      <c r="Z616" s="93"/>
      <c r="AA616" s="13"/>
      <c r="AB616" s="93"/>
      <c r="AC616" s="13"/>
      <c r="AD616" s="93"/>
      <c r="AE616" s="13"/>
      <c r="AF616" s="93"/>
      <c r="AG616" s="13"/>
      <c r="AH616" s="93"/>
      <c r="AI616" s="13"/>
      <c r="AJ616" s="93"/>
      <c r="AK616" s="13"/>
      <c r="AL616" s="93"/>
      <c r="AM616" s="13"/>
      <c r="AN616" s="93"/>
      <c r="AO616" s="13"/>
      <c r="AP616" s="93"/>
      <c r="AQ616" s="13"/>
      <c r="AR616" s="93"/>
      <c r="AS616" s="20">
        <f>SUM(H616,J616,L616,N616,P616,R616,T616,V616,X616,Z616,AB616,AD616,AF616,AH616,AJ616,AL616,AN616)</f>
        <v>0</v>
      </c>
      <c r="AT616" s="94" t="str">
        <f>IF(C616="","",DATE(YEAR(C616),MONTH(C616),1))</f>
        <v/>
      </c>
      <c r="AU616" s="93" t="str">
        <f>IF(AT616="","",TEXT(AT616,"mmmm yyyy"))</f>
        <v/>
      </c>
      <c r="AV616" s="94" t="str">
        <f>IF(C616="","",C616-WEEKDAY(C616,2)+1)</f>
        <v/>
      </c>
      <c r="AW616" s="94" t="str">
        <f>IF(AV616="","",AV616+6)</f>
        <v/>
      </c>
      <c r="AX616" s="93" t="str">
        <f>IF(AV616="","",TEXT(AV616,"dd/mm/yyyy")&amp;" - "&amp;TEXT(AW616,"dd/mm/yyyy"))</f>
        <v/>
      </c>
      <c r="AY616" s="93" t="str">
        <f>IF(B616="","",COUNTIFS($B$5:B616,B616,$AT$5:AT616,AT616))</f>
        <v/>
      </c>
      <c r="AZ616" s="93" t="str">
        <f>IF(B616="","",COUNTIFS($B$5:B616,B616,$AV$5:AV616,AV616))</f>
        <v/>
      </c>
      <c r="BA616" s="93" t="str">
        <f>IF(B616="","",TEXT(AY616,"00")&amp;"|"&amp;B616&amp;"|"&amp;TEXT(AT616,"yyyymmdd"))</f>
        <v/>
      </c>
      <c r="BB616" s="93" t="str">
        <f>IF(B616="","",TEXT(AZ616,"00")&amp;"|"&amp;B616&amp;"|"&amp;TEXT(AV616,"yyyymmdd"))</f>
        <v/>
      </c>
      <c r="BC616" s="93">
        <f>IF(OR(AQ616="YES",AQ616="Yes",AQ616="Y",AQ616=1),1,0)</f>
        <v>0</v>
      </c>
    </row>
    <row r="617" spans="1:55" ht="15" customHeight="1">
      <c r="A617" s="92"/>
      <c r="B617" s="93"/>
      <c r="C617" s="94"/>
      <c r="D617" s="95"/>
      <c r="E617" s="95"/>
      <c r="F617" s="93"/>
      <c r="G617" s="93"/>
      <c r="H617" s="93"/>
      <c r="I617" s="13"/>
      <c r="J617" s="93"/>
      <c r="K617" s="13"/>
      <c r="L617" s="93"/>
      <c r="M617" s="13"/>
      <c r="N617" s="93"/>
      <c r="O617" s="13"/>
      <c r="P617" s="93"/>
      <c r="Q617" s="21"/>
      <c r="R617" s="93"/>
      <c r="S617" s="21"/>
      <c r="T617" s="93"/>
      <c r="U617" s="13"/>
      <c r="V617" s="93"/>
      <c r="W617" s="13"/>
      <c r="X617" s="93"/>
      <c r="Y617" s="13"/>
      <c r="Z617" s="93"/>
      <c r="AA617" s="13"/>
      <c r="AB617" s="93"/>
      <c r="AC617" s="13"/>
      <c r="AD617" s="93"/>
      <c r="AE617" s="13"/>
      <c r="AF617" s="93"/>
      <c r="AG617" s="13"/>
      <c r="AH617" s="93"/>
      <c r="AI617" s="13"/>
      <c r="AJ617" s="93"/>
      <c r="AK617" s="13"/>
      <c r="AL617" s="93"/>
      <c r="AM617" s="13"/>
      <c r="AN617" s="93"/>
      <c r="AO617" s="13"/>
      <c r="AP617" s="93"/>
      <c r="AQ617" s="13"/>
      <c r="AR617" s="93"/>
      <c r="AS617" s="20">
        <f>SUM(H617,J617,L617,N617,P617,R617,T617,V617,X617,Z617,AB617,AD617,AF617,AH617,AJ617,AL617,AN617)</f>
        <v>0</v>
      </c>
      <c r="AT617" s="94" t="str">
        <f>IF(C617="","",DATE(YEAR(C617),MONTH(C617),1))</f>
        <v/>
      </c>
      <c r="AU617" s="93" t="str">
        <f>IF(AT617="","",TEXT(AT617,"mmmm yyyy"))</f>
        <v/>
      </c>
      <c r="AV617" s="94" t="str">
        <f>IF(C617="","",C617-WEEKDAY(C617,2)+1)</f>
        <v/>
      </c>
      <c r="AW617" s="94" t="str">
        <f>IF(AV617="","",AV617+6)</f>
        <v/>
      </c>
      <c r="AX617" s="93" t="str">
        <f>IF(AV617="","",TEXT(AV617,"dd/mm/yyyy")&amp;" - "&amp;TEXT(AW617,"dd/mm/yyyy"))</f>
        <v/>
      </c>
      <c r="AY617" s="93" t="str">
        <f>IF(B617="","",COUNTIFS($B$5:B617,B617,$AT$5:AT617,AT617))</f>
        <v/>
      </c>
      <c r="AZ617" s="93" t="str">
        <f>IF(B617="","",COUNTIFS($B$5:B617,B617,$AV$5:AV617,AV617))</f>
        <v/>
      </c>
      <c r="BA617" s="93" t="str">
        <f>IF(B617="","",TEXT(AY617,"00")&amp;"|"&amp;B617&amp;"|"&amp;TEXT(AT617,"yyyymmdd"))</f>
        <v/>
      </c>
      <c r="BB617" s="93" t="str">
        <f>IF(B617="","",TEXT(AZ617,"00")&amp;"|"&amp;B617&amp;"|"&amp;TEXT(AV617,"yyyymmdd"))</f>
        <v/>
      </c>
      <c r="BC617" s="93">
        <f>IF(OR(AQ617="YES",AQ617="Yes",AQ617="Y",AQ617=1),1,0)</f>
        <v>0</v>
      </c>
    </row>
    <row r="618" spans="1:55" ht="15" customHeight="1">
      <c r="A618" s="92"/>
      <c r="B618" s="93"/>
      <c r="C618" s="94"/>
      <c r="D618" s="95"/>
      <c r="E618" s="95"/>
      <c r="F618" s="93"/>
      <c r="G618" s="93"/>
      <c r="H618" s="93"/>
      <c r="I618" s="13"/>
      <c r="J618" s="93"/>
      <c r="K618" s="13"/>
      <c r="L618" s="93"/>
      <c r="M618" s="13"/>
      <c r="N618" s="93"/>
      <c r="O618" s="13"/>
      <c r="P618" s="93"/>
      <c r="Q618" s="21"/>
      <c r="R618" s="93"/>
      <c r="S618" s="21"/>
      <c r="T618" s="93"/>
      <c r="U618" s="13"/>
      <c r="V618" s="93"/>
      <c r="W618" s="13"/>
      <c r="X618" s="93"/>
      <c r="Y618" s="13"/>
      <c r="Z618" s="93"/>
      <c r="AA618" s="13"/>
      <c r="AB618" s="93"/>
      <c r="AC618" s="13"/>
      <c r="AD618" s="93"/>
      <c r="AE618" s="13"/>
      <c r="AF618" s="93"/>
      <c r="AG618" s="13"/>
      <c r="AH618" s="93"/>
      <c r="AI618" s="13"/>
      <c r="AJ618" s="93"/>
      <c r="AK618" s="13"/>
      <c r="AL618" s="93"/>
      <c r="AM618" s="13"/>
      <c r="AN618" s="93"/>
      <c r="AO618" s="13"/>
      <c r="AP618" s="93"/>
      <c r="AQ618" s="13"/>
      <c r="AR618" s="93"/>
      <c r="AS618" s="20">
        <f>SUM(H618,J618,L618,N618,P618,R618,T618,V618,X618,Z618,AB618,AD618,AF618,AH618,AJ618,AL618,AN618)</f>
        <v>0</v>
      </c>
      <c r="AT618" s="94" t="str">
        <f>IF(C618="","",DATE(YEAR(C618),MONTH(C618),1))</f>
        <v/>
      </c>
      <c r="AU618" s="93" t="str">
        <f>IF(AT618="","",TEXT(AT618,"mmmm yyyy"))</f>
        <v/>
      </c>
      <c r="AV618" s="94" t="str">
        <f>IF(C618="","",C618-WEEKDAY(C618,2)+1)</f>
        <v/>
      </c>
      <c r="AW618" s="94" t="str">
        <f>IF(AV618="","",AV618+6)</f>
        <v/>
      </c>
      <c r="AX618" s="93" t="str">
        <f>IF(AV618="","",TEXT(AV618,"dd/mm/yyyy")&amp;" - "&amp;TEXT(AW618,"dd/mm/yyyy"))</f>
        <v/>
      </c>
      <c r="AY618" s="93" t="str">
        <f>IF(B618="","",COUNTIFS($B$5:B618,B618,$AT$5:AT618,AT618))</f>
        <v/>
      </c>
      <c r="AZ618" s="93" t="str">
        <f>IF(B618="","",COUNTIFS($B$5:B618,B618,$AV$5:AV618,AV618))</f>
        <v/>
      </c>
      <c r="BA618" s="93" t="str">
        <f>IF(B618="","",TEXT(AY618,"00")&amp;"|"&amp;B618&amp;"|"&amp;TEXT(AT618,"yyyymmdd"))</f>
        <v/>
      </c>
      <c r="BB618" s="93" t="str">
        <f>IF(B618="","",TEXT(AZ618,"00")&amp;"|"&amp;B618&amp;"|"&amp;TEXT(AV618,"yyyymmdd"))</f>
        <v/>
      </c>
      <c r="BC618" s="93">
        <f>IF(OR(AQ618="YES",AQ618="Yes",AQ618="Y",AQ618=1),1,0)</f>
        <v>0</v>
      </c>
    </row>
    <row r="619" spans="1:55" ht="15" customHeight="1">
      <c r="A619" s="92"/>
      <c r="B619" s="93"/>
      <c r="C619" s="94"/>
      <c r="D619" s="95"/>
      <c r="E619" s="95"/>
      <c r="F619" s="93"/>
      <c r="G619" s="93"/>
      <c r="H619" s="93"/>
      <c r="I619" s="13"/>
      <c r="J619" s="93"/>
      <c r="K619" s="13"/>
      <c r="L619" s="93"/>
      <c r="M619" s="13"/>
      <c r="N619" s="93"/>
      <c r="O619" s="13"/>
      <c r="P619" s="93"/>
      <c r="Q619" s="21"/>
      <c r="R619" s="93"/>
      <c r="S619" s="21"/>
      <c r="T619" s="93"/>
      <c r="U619" s="13"/>
      <c r="V619" s="93"/>
      <c r="W619" s="13"/>
      <c r="X619" s="93"/>
      <c r="Y619" s="13"/>
      <c r="Z619" s="93"/>
      <c r="AA619" s="13"/>
      <c r="AB619" s="93"/>
      <c r="AC619" s="13"/>
      <c r="AD619" s="93"/>
      <c r="AE619" s="13"/>
      <c r="AF619" s="93"/>
      <c r="AG619" s="13"/>
      <c r="AH619" s="93"/>
      <c r="AI619" s="13"/>
      <c r="AJ619" s="93"/>
      <c r="AK619" s="13"/>
      <c r="AL619" s="93"/>
      <c r="AM619" s="13"/>
      <c r="AN619" s="93"/>
      <c r="AO619" s="13"/>
      <c r="AP619" s="93"/>
      <c r="AQ619" s="13"/>
      <c r="AR619" s="93"/>
      <c r="AS619" s="20">
        <f>SUM(H619,J619,L619,N619,P619,R619,T619,V619,X619,Z619,AB619,AD619,AF619,AH619,AJ619,AL619,AN619)</f>
        <v>0</v>
      </c>
      <c r="AT619" s="94" t="str">
        <f>IF(C619="","",DATE(YEAR(C619),MONTH(C619),1))</f>
        <v/>
      </c>
      <c r="AU619" s="93" t="str">
        <f>IF(AT619="","",TEXT(AT619,"mmmm yyyy"))</f>
        <v/>
      </c>
      <c r="AV619" s="94" t="str">
        <f>IF(C619="","",C619-WEEKDAY(C619,2)+1)</f>
        <v/>
      </c>
      <c r="AW619" s="94" t="str">
        <f>IF(AV619="","",AV619+6)</f>
        <v/>
      </c>
      <c r="AX619" s="93" t="str">
        <f>IF(AV619="","",TEXT(AV619,"dd/mm/yyyy")&amp;" - "&amp;TEXT(AW619,"dd/mm/yyyy"))</f>
        <v/>
      </c>
      <c r="AY619" s="93" t="str">
        <f>IF(B619="","",COUNTIFS($B$5:B619,B619,$AT$5:AT619,AT619))</f>
        <v/>
      </c>
      <c r="AZ619" s="93" t="str">
        <f>IF(B619="","",COUNTIFS($B$5:B619,B619,$AV$5:AV619,AV619))</f>
        <v/>
      </c>
      <c r="BA619" s="93" t="str">
        <f>IF(B619="","",TEXT(AY619,"00")&amp;"|"&amp;B619&amp;"|"&amp;TEXT(AT619,"yyyymmdd"))</f>
        <v/>
      </c>
      <c r="BB619" s="93" t="str">
        <f>IF(B619="","",TEXT(AZ619,"00")&amp;"|"&amp;B619&amp;"|"&amp;TEXT(AV619,"yyyymmdd"))</f>
        <v/>
      </c>
      <c r="BC619" s="93">
        <f>IF(OR(AQ619="YES",AQ619="Yes",AQ619="Y",AQ619=1),1,0)</f>
        <v>0</v>
      </c>
    </row>
    <row r="620" spans="1:55" ht="15" customHeight="1">
      <c r="A620" s="92"/>
      <c r="B620" s="93"/>
      <c r="C620" s="94"/>
      <c r="D620" s="95"/>
      <c r="E620" s="95"/>
      <c r="F620" s="93"/>
      <c r="G620" s="93"/>
      <c r="H620" s="93"/>
      <c r="I620" s="13"/>
      <c r="J620" s="93"/>
      <c r="K620" s="13"/>
      <c r="L620" s="93"/>
      <c r="M620" s="13"/>
      <c r="N620" s="93"/>
      <c r="O620" s="13"/>
      <c r="P620" s="93"/>
      <c r="Q620" s="21"/>
      <c r="R620" s="93"/>
      <c r="S620" s="21"/>
      <c r="T620" s="93"/>
      <c r="U620" s="13"/>
      <c r="V620" s="93"/>
      <c r="W620" s="13"/>
      <c r="X620" s="93"/>
      <c r="Y620" s="13"/>
      <c r="Z620" s="93"/>
      <c r="AA620" s="13"/>
      <c r="AB620" s="93"/>
      <c r="AC620" s="13"/>
      <c r="AD620" s="93"/>
      <c r="AE620" s="13"/>
      <c r="AF620" s="93"/>
      <c r="AG620" s="13"/>
      <c r="AH620" s="93"/>
      <c r="AI620" s="13"/>
      <c r="AJ620" s="93"/>
      <c r="AK620" s="13"/>
      <c r="AL620" s="93"/>
      <c r="AM620" s="13"/>
      <c r="AN620" s="93"/>
      <c r="AO620" s="13"/>
      <c r="AP620" s="93"/>
      <c r="AQ620" s="13"/>
      <c r="AR620" s="93"/>
      <c r="AS620" s="20">
        <f>SUM(H620,J620,L620,N620,P620,R620,T620,V620,X620,Z620,AB620,AD620,AF620,AH620,AJ620,AL620,AN620)</f>
        <v>0</v>
      </c>
      <c r="AT620" s="94" t="str">
        <f>IF(C620="","",DATE(YEAR(C620),MONTH(C620),1))</f>
        <v/>
      </c>
      <c r="AU620" s="93" t="str">
        <f>IF(AT620="","",TEXT(AT620,"mmmm yyyy"))</f>
        <v/>
      </c>
      <c r="AV620" s="94" t="str">
        <f>IF(C620="","",C620-WEEKDAY(C620,2)+1)</f>
        <v/>
      </c>
      <c r="AW620" s="94" t="str">
        <f>IF(AV620="","",AV620+6)</f>
        <v/>
      </c>
      <c r="AX620" s="93" t="str">
        <f>IF(AV620="","",TEXT(AV620,"dd/mm/yyyy")&amp;" - "&amp;TEXT(AW620,"dd/mm/yyyy"))</f>
        <v/>
      </c>
      <c r="AY620" s="93" t="str">
        <f>IF(B620="","",COUNTIFS($B$5:B620,B620,$AT$5:AT620,AT620))</f>
        <v/>
      </c>
      <c r="AZ620" s="93" t="str">
        <f>IF(B620="","",COUNTIFS($B$5:B620,B620,$AV$5:AV620,AV620))</f>
        <v/>
      </c>
      <c r="BA620" s="93" t="str">
        <f>IF(B620="","",TEXT(AY620,"00")&amp;"|"&amp;B620&amp;"|"&amp;TEXT(AT620,"yyyymmdd"))</f>
        <v/>
      </c>
      <c r="BB620" s="93" t="str">
        <f>IF(B620="","",TEXT(AZ620,"00")&amp;"|"&amp;B620&amp;"|"&amp;TEXT(AV620,"yyyymmdd"))</f>
        <v/>
      </c>
      <c r="BC620" s="93">
        <f>IF(OR(AQ620="YES",AQ620="Yes",AQ620="Y",AQ620=1),1,0)</f>
        <v>0</v>
      </c>
    </row>
    <row r="621" spans="1:55" ht="15" customHeight="1">
      <c r="A621" s="92"/>
      <c r="B621" s="93"/>
      <c r="C621" s="94"/>
      <c r="D621" s="95"/>
      <c r="E621" s="95"/>
      <c r="F621" s="93"/>
      <c r="G621" s="93"/>
      <c r="H621" s="93"/>
      <c r="I621" s="13"/>
      <c r="J621" s="93"/>
      <c r="K621" s="13"/>
      <c r="L621" s="93"/>
      <c r="M621" s="13"/>
      <c r="N621" s="93"/>
      <c r="O621" s="13"/>
      <c r="P621" s="93"/>
      <c r="Q621" s="21"/>
      <c r="R621" s="93"/>
      <c r="S621" s="21"/>
      <c r="T621" s="93"/>
      <c r="U621" s="13"/>
      <c r="V621" s="93"/>
      <c r="W621" s="13"/>
      <c r="X621" s="93"/>
      <c r="Y621" s="13"/>
      <c r="Z621" s="93"/>
      <c r="AA621" s="13"/>
      <c r="AB621" s="93"/>
      <c r="AC621" s="13"/>
      <c r="AD621" s="93"/>
      <c r="AE621" s="13"/>
      <c r="AF621" s="93"/>
      <c r="AG621" s="13"/>
      <c r="AH621" s="93"/>
      <c r="AI621" s="13"/>
      <c r="AJ621" s="93"/>
      <c r="AK621" s="13"/>
      <c r="AL621" s="93"/>
      <c r="AM621" s="13"/>
      <c r="AN621" s="93"/>
      <c r="AO621" s="13"/>
      <c r="AP621" s="93"/>
      <c r="AQ621" s="13"/>
      <c r="AR621" s="93"/>
      <c r="AS621" s="20">
        <f>SUM(H621,J621,L621,N621,P621,R621,T621,V621,X621,Z621,AB621,AD621,AF621,AH621,AJ621,AL621,AN621)</f>
        <v>0</v>
      </c>
      <c r="AT621" s="94" t="str">
        <f>IF(C621="","",DATE(YEAR(C621),MONTH(C621),1))</f>
        <v/>
      </c>
      <c r="AU621" s="93" t="str">
        <f>IF(AT621="","",TEXT(AT621,"mmmm yyyy"))</f>
        <v/>
      </c>
      <c r="AV621" s="94" t="str">
        <f>IF(C621="","",C621-WEEKDAY(C621,2)+1)</f>
        <v/>
      </c>
      <c r="AW621" s="94" t="str">
        <f>IF(AV621="","",AV621+6)</f>
        <v/>
      </c>
      <c r="AX621" s="93" t="str">
        <f>IF(AV621="","",TEXT(AV621,"dd/mm/yyyy")&amp;" - "&amp;TEXT(AW621,"dd/mm/yyyy"))</f>
        <v/>
      </c>
      <c r="AY621" s="93" t="str">
        <f>IF(B621="","",COUNTIFS($B$5:B621,B621,$AT$5:AT621,AT621))</f>
        <v/>
      </c>
      <c r="AZ621" s="93" t="str">
        <f>IF(B621="","",COUNTIFS($B$5:B621,B621,$AV$5:AV621,AV621))</f>
        <v/>
      </c>
      <c r="BA621" s="93" t="str">
        <f>IF(B621="","",TEXT(AY621,"00")&amp;"|"&amp;B621&amp;"|"&amp;TEXT(AT621,"yyyymmdd"))</f>
        <v/>
      </c>
      <c r="BB621" s="93" t="str">
        <f>IF(B621="","",TEXT(AZ621,"00")&amp;"|"&amp;B621&amp;"|"&amp;TEXT(AV621,"yyyymmdd"))</f>
        <v/>
      </c>
      <c r="BC621" s="93">
        <f>IF(OR(AQ621="YES",AQ621="Yes",AQ621="Y",AQ621=1),1,0)</f>
        <v>0</v>
      </c>
    </row>
    <row r="622" spans="1:55" ht="15" customHeight="1">
      <c r="A622" s="92"/>
      <c r="B622" s="93"/>
      <c r="C622" s="94"/>
      <c r="D622" s="95"/>
      <c r="E622" s="95"/>
      <c r="F622" s="93"/>
      <c r="G622" s="93"/>
      <c r="H622" s="93"/>
      <c r="I622" s="13"/>
      <c r="J622" s="93"/>
      <c r="K622" s="13"/>
      <c r="L622" s="93"/>
      <c r="M622" s="13"/>
      <c r="N622" s="93"/>
      <c r="O622" s="13"/>
      <c r="P622" s="93"/>
      <c r="Q622" s="21"/>
      <c r="R622" s="93"/>
      <c r="S622" s="21"/>
      <c r="T622" s="93"/>
      <c r="U622" s="13"/>
      <c r="V622" s="93"/>
      <c r="W622" s="13"/>
      <c r="X622" s="93"/>
      <c r="Y622" s="13"/>
      <c r="Z622" s="93"/>
      <c r="AA622" s="13"/>
      <c r="AB622" s="93"/>
      <c r="AC622" s="13"/>
      <c r="AD622" s="93"/>
      <c r="AE622" s="13"/>
      <c r="AF622" s="93"/>
      <c r="AG622" s="13"/>
      <c r="AH622" s="93"/>
      <c r="AI622" s="13"/>
      <c r="AJ622" s="93"/>
      <c r="AK622" s="13"/>
      <c r="AL622" s="93"/>
      <c r="AM622" s="13"/>
      <c r="AN622" s="93"/>
      <c r="AO622" s="13"/>
      <c r="AP622" s="93"/>
      <c r="AQ622" s="13"/>
      <c r="AR622" s="93"/>
      <c r="AS622" s="20">
        <f>SUM(H622,J622,L622,N622,P622,R622,T622,V622,X622,Z622,AB622,AD622,AF622,AH622,AJ622,AL622,AN622)</f>
        <v>0</v>
      </c>
      <c r="AT622" s="94" t="str">
        <f>IF(C622="","",DATE(YEAR(C622),MONTH(C622),1))</f>
        <v/>
      </c>
      <c r="AU622" s="93" t="str">
        <f>IF(AT622="","",TEXT(AT622,"mmmm yyyy"))</f>
        <v/>
      </c>
      <c r="AV622" s="94" t="str">
        <f>IF(C622="","",C622-WEEKDAY(C622,2)+1)</f>
        <v/>
      </c>
      <c r="AW622" s="94" t="str">
        <f>IF(AV622="","",AV622+6)</f>
        <v/>
      </c>
      <c r="AX622" s="93" t="str">
        <f>IF(AV622="","",TEXT(AV622,"dd/mm/yyyy")&amp;" - "&amp;TEXT(AW622,"dd/mm/yyyy"))</f>
        <v/>
      </c>
      <c r="AY622" s="93" t="str">
        <f>IF(B622="","",COUNTIFS($B$5:B622,B622,$AT$5:AT622,AT622))</f>
        <v/>
      </c>
      <c r="AZ622" s="93" t="str">
        <f>IF(B622="","",COUNTIFS($B$5:B622,B622,$AV$5:AV622,AV622))</f>
        <v/>
      </c>
      <c r="BA622" s="93" t="str">
        <f>IF(B622="","",TEXT(AY622,"00")&amp;"|"&amp;B622&amp;"|"&amp;TEXT(AT622,"yyyymmdd"))</f>
        <v/>
      </c>
      <c r="BB622" s="93" t="str">
        <f>IF(B622="","",TEXT(AZ622,"00")&amp;"|"&amp;B622&amp;"|"&amp;TEXT(AV622,"yyyymmdd"))</f>
        <v/>
      </c>
      <c r="BC622" s="93">
        <f>IF(OR(AQ622="YES",AQ622="Yes",AQ622="Y",AQ622=1),1,0)</f>
        <v>0</v>
      </c>
    </row>
    <row r="623" spans="1:55" ht="15" customHeight="1">
      <c r="A623" s="92"/>
      <c r="B623" s="93"/>
      <c r="C623" s="94"/>
      <c r="D623" s="95"/>
      <c r="E623" s="95"/>
      <c r="F623" s="93"/>
      <c r="G623" s="93"/>
      <c r="H623" s="93"/>
      <c r="I623" s="13"/>
      <c r="J623" s="93"/>
      <c r="K623" s="13"/>
      <c r="L623" s="93"/>
      <c r="M623" s="13"/>
      <c r="N623" s="93"/>
      <c r="O623" s="13"/>
      <c r="P623" s="93"/>
      <c r="Q623" s="21"/>
      <c r="R623" s="93"/>
      <c r="S623" s="21"/>
      <c r="T623" s="93"/>
      <c r="U623" s="13"/>
      <c r="V623" s="93"/>
      <c r="W623" s="13"/>
      <c r="X623" s="93"/>
      <c r="Y623" s="13"/>
      <c r="Z623" s="93"/>
      <c r="AA623" s="13"/>
      <c r="AB623" s="93"/>
      <c r="AC623" s="13"/>
      <c r="AD623" s="93"/>
      <c r="AE623" s="13"/>
      <c r="AF623" s="93"/>
      <c r="AG623" s="13"/>
      <c r="AH623" s="93"/>
      <c r="AI623" s="13"/>
      <c r="AJ623" s="93"/>
      <c r="AK623" s="13"/>
      <c r="AL623" s="93"/>
      <c r="AM623" s="13"/>
      <c r="AN623" s="93"/>
      <c r="AO623" s="13"/>
      <c r="AP623" s="93"/>
      <c r="AQ623" s="13"/>
      <c r="AR623" s="93"/>
      <c r="AS623" s="20">
        <f>SUM(H623,J623,L623,N623,P623,R623,T623,V623,X623,Z623,AB623,AD623,AF623,AH623,AJ623,AL623,AN623)</f>
        <v>0</v>
      </c>
      <c r="AT623" s="94" t="str">
        <f>IF(C623="","",DATE(YEAR(C623),MONTH(C623),1))</f>
        <v/>
      </c>
      <c r="AU623" s="93" t="str">
        <f>IF(AT623="","",TEXT(AT623,"mmmm yyyy"))</f>
        <v/>
      </c>
      <c r="AV623" s="94" t="str">
        <f>IF(C623="","",C623-WEEKDAY(C623,2)+1)</f>
        <v/>
      </c>
      <c r="AW623" s="94" t="str">
        <f>IF(AV623="","",AV623+6)</f>
        <v/>
      </c>
      <c r="AX623" s="93" t="str">
        <f>IF(AV623="","",TEXT(AV623,"dd/mm/yyyy")&amp;" - "&amp;TEXT(AW623,"dd/mm/yyyy"))</f>
        <v/>
      </c>
      <c r="AY623" s="93" t="str">
        <f>IF(B623="","",COUNTIFS($B$5:B623,B623,$AT$5:AT623,AT623))</f>
        <v/>
      </c>
      <c r="AZ623" s="93" t="str">
        <f>IF(B623="","",COUNTIFS($B$5:B623,B623,$AV$5:AV623,AV623))</f>
        <v/>
      </c>
      <c r="BA623" s="93" t="str">
        <f>IF(B623="","",TEXT(AY623,"00")&amp;"|"&amp;B623&amp;"|"&amp;TEXT(AT623,"yyyymmdd"))</f>
        <v/>
      </c>
      <c r="BB623" s="93" t="str">
        <f>IF(B623="","",TEXT(AZ623,"00")&amp;"|"&amp;B623&amp;"|"&amp;TEXT(AV623,"yyyymmdd"))</f>
        <v/>
      </c>
      <c r="BC623" s="93">
        <f>IF(OR(AQ623="YES",AQ623="Yes",AQ623="Y",AQ623=1),1,0)</f>
        <v>0</v>
      </c>
    </row>
    <row r="624" spans="1:55" ht="15" customHeight="1">
      <c r="A624" s="92"/>
      <c r="B624" s="93"/>
      <c r="C624" s="94"/>
      <c r="D624" s="95"/>
      <c r="E624" s="95"/>
      <c r="F624" s="93"/>
      <c r="G624" s="93"/>
      <c r="H624" s="93"/>
      <c r="I624" s="13"/>
      <c r="J624" s="93"/>
      <c r="K624" s="13"/>
      <c r="L624" s="93"/>
      <c r="M624" s="13"/>
      <c r="N624" s="93"/>
      <c r="O624" s="13"/>
      <c r="P624" s="93"/>
      <c r="Q624" s="21"/>
      <c r="R624" s="93"/>
      <c r="S624" s="21"/>
      <c r="T624" s="93"/>
      <c r="U624" s="13"/>
      <c r="V624" s="93"/>
      <c r="W624" s="13"/>
      <c r="X624" s="93"/>
      <c r="Y624" s="13"/>
      <c r="Z624" s="93"/>
      <c r="AA624" s="13"/>
      <c r="AB624" s="93"/>
      <c r="AC624" s="13"/>
      <c r="AD624" s="93"/>
      <c r="AE624" s="13"/>
      <c r="AF624" s="93"/>
      <c r="AG624" s="13"/>
      <c r="AH624" s="93"/>
      <c r="AI624" s="13"/>
      <c r="AJ624" s="93"/>
      <c r="AK624" s="13"/>
      <c r="AL624" s="93"/>
      <c r="AM624" s="13"/>
      <c r="AN624" s="93"/>
      <c r="AO624" s="13"/>
      <c r="AP624" s="93"/>
      <c r="AQ624" s="13"/>
      <c r="AR624" s="93"/>
      <c r="AS624" s="20">
        <f>SUM(H624,J624,L624,N624,P624,R624,T624,V624,X624,Z624,AB624,AD624,AF624,AH624,AJ624,AL624,AN624)</f>
        <v>0</v>
      </c>
      <c r="AT624" s="94" t="str">
        <f>IF(C624="","",DATE(YEAR(C624),MONTH(C624),1))</f>
        <v/>
      </c>
      <c r="AU624" s="93" t="str">
        <f>IF(AT624="","",TEXT(AT624,"mmmm yyyy"))</f>
        <v/>
      </c>
      <c r="AV624" s="94" t="str">
        <f>IF(C624="","",C624-WEEKDAY(C624,2)+1)</f>
        <v/>
      </c>
      <c r="AW624" s="94" t="str">
        <f>IF(AV624="","",AV624+6)</f>
        <v/>
      </c>
      <c r="AX624" s="93" t="str">
        <f>IF(AV624="","",TEXT(AV624,"dd/mm/yyyy")&amp;" - "&amp;TEXT(AW624,"dd/mm/yyyy"))</f>
        <v/>
      </c>
      <c r="AY624" s="93" t="str">
        <f>IF(B624="","",COUNTIFS($B$5:B624,B624,$AT$5:AT624,AT624))</f>
        <v/>
      </c>
      <c r="AZ624" s="93" t="str">
        <f>IF(B624="","",COUNTIFS($B$5:B624,B624,$AV$5:AV624,AV624))</f>
        <v/>
      </c>
      <c r="BA624" s="93" t="str">
        <f>IF(B624="","",TEXT(AY624,"00")&amp;"|"&amp;B624&amp;"|"&amp;TEXT(AT624,"yyyymmdd"))</f>
        <v/>
      </c>
      <c r="BB624" s="93" t="str">
        <f>IF(B624="","",TEXT(AZ624,"00")&amp;"|"&amp;B624&amp;"|"&amp;TEXT(AV624,"yyyymmdd"))</f>
        <v/>
      </c>
      <c r="BC624" s="93">
        <f>IF(OR(AQ624="YES",AQ624="Yes",AQ624="Y",AQ624=1),1,0)</f>
        <v>0</v>
      </c>
    </row>
    <row r="625" spans="1:55" ht="15" customHeight="1">
      <c r="A625" s="92"/>
      <c r="B625" s="93"/>
      <c r="C625" s="94"/>
      <c r="D625" s="95"/>
      <c r="E625" s="95"/>
      <c r="F625" s="93"/>
      <c r="G625" s="93"/>
      <c r="H625" s="93"/>
      <c r="I625" s="13"/>
      <c r="J625" s="93"/>
      <c r="K625" s="13"/>
      <c r="L625" s="93"/>
      <c r="M625" s="13"/>
      <c r="N625" s="93"/>
      <c r="O625" s="13"/>
      <c r="P625" s="93"/>
      <c r="Q625" s="21"/>
      <c r="R625" s="93"/>
      <c r="S625" s="21"/>
      <c r="T625" s="93"/>
      <c r="U625" s="13"/>
      <c r="V625" s="93"/>
      <c r="W625" s="13"/>
      <c r="X625" s="93"/>
      <c r="Y625" s="13"/>
      <c r="Z625" s="93"/>
      <c r="AA625" s="13"/>
      <c r="AB625" s="93"/>
      <c r="AC625" s="13"/>
      <c r="AD625" s="93"/>
      <c r="AE625" s="13"/>
      <c r="AF625" s="93"/>
      <c r="AG625" s="13"/>
      <c r="AH625" s="93"/>
      <c r="AI625" s="13"/>
      <c r="AJ625" s="93"/>
      <c r="AK625" s="13"/>
      <c r="AL625" s="93"/>
      <c r="AM625" s="13"/>
      <c r="AN625" s="93"/>
      <c r="AO625" s="13"/>
      <c r="AP625" s="93"/>
      <c r="AQ625" s="13"/>
      <c r="AR625" s="93"/>
      <c r="AS625" s="20">
        <f>SUM(H625,J625,L625,N625,P625,R625,T625,V625,X625,Z625,AB625,AD625,AF625,AH625,AJ625,AL625,AN625)</f>
        <v>0</v>
      </c>
      <c r="AT625" s="94" t="str">
        <f>IF(C625="","",DATE(YEAR(C625),MONTH(C625),1))</f>
        <v/>
      </c>
      <c r="AU625" s="93" t="str">
        <f>IF(AT625="","",TEXT(AT625,"mmmm yyyy"))</f>
        <v/>
      </c>
      <c r="AV625" s="94" t="str">
        <f>IF(C625="","",C625-WEEKDAY(C625,2)+1)</f>
        <v/>
      </c>
      <c r="AW625" s="94" t="str">
        <f>IF(AV625="","",AV625+6)</f>
        <v/>
      </c>
      <c r="AX625" s="93" t="str">
        <f>IF(AV625="","",TEXT(AV625,"dd/mm/yyyy")&amp;" - "&amp;TEXT(AW625,"dd/mm/yyyy"))</f>
        <v/>
      </c>
      <c r="AY625" s="93" t="str">
        <f>IF(B625="","",COUNTIFS($B$5:B625,B625,$AT$5:AT625,AT625))</f>
        <v/>
      </c>
      <c r="AZ625" s="93" t="str">
        <f>IF(B625="","",COUNTIFS($B$5:B625,B625,$AV$5:AV625,AV625))</f>
        <v/>
      </c>
      <c r="BA625" s="93" t="str">
        <f>IF(B625="","",TEXT(AY625,"00")&amp;"|"&amp;B625&amp;"|"&amp;TEXT(AT625,"yyyymmdd"))</f>
        <v/>
      </c>
      <c r="BB625" s="93" t="str">
        <f>IF(B625="","",TEXT(AZ625,"00")&amp;"|"&amp;B625&amp;"|"&amp;TEXT(AV625,"yyyymmdd"))</f>
        <v/>
      </c>
      <c r="BC625" s="93">
        <f>IF(OR(AQ625="YES",AQ625="Yes",AQ625="Y",AQ625=1),1,0)</f>
        <v>0</v>
      </c>
    </row>
    <row r="626" spans="1:55" ht="15" customHeight="1">
      <c r="A626" s="92"/>
      <c r="B626" s="93"/>
      <c r="C626" s="94"/>
      <c r="D626" s="95"/>
      <c r="E626" s="95"/>
      <c r="F626" s="93"/>
      <c r="G626" s="93"/>
      <c r="H626" s="93"/>
      <c r="I626" s="13"/>
      <c r="J626" s="93"/>
      <c r="K626" s="13"/>
      <c r="L626" s="93"/>
      <c r="M626" s="13"/>
      <c r="N626" s="93"/>
      <c r="O626" s="13"/>
      <c r="P626" s="93"/>
      <c r="Q626" s="21"/>
      <c r="R626" s="93"/>
      <c r="S626" s="21"/>
      <c r="T626" s="93"/>
      <c r="U626" s="13"/>
      <c r="V626" s="93"/>
      <c r="W626" s="13"/>
      <c r="X626" s="93"/>
      <c r="Y626" s="13"/>
      <c r="Z626" s="93"/>
      <c r="AA626" s="13"/>
      <c r="AB626" s="93"/>
      <c r="AC626" s="13"/>
      <c r="AD626" s="93"/>
      <c r="AE626" s="13"/>
      <c r="AF626" s="93"/>
      <c r="AG626" s="13"/>
      <c r="AH626" s="93"/>
      <c r="AI626" s="13"/>
      <c r="AJ626" s="93"/>
      <c r="AK626" s="13"/>
      <c r="AL626" s="93"/>
      <c r="AM626" s="13"/>
      <c r="AN626" s="93"/>
      <c r="AO626" s="13"/>
      <c r="AP626" s="93"/>
      <c r="AQ626" s="13"/>
      <c r="AR626" s="93"/>
      <c r="AS626" s="20">
        <f>SUM(H626,J626,L626,N626,P626,R626,T626,V626,X626,Z626,AB626,AD626,AF626,AH626,AJ626,AL626,AN626)</f>
        <v>0</v>
      </c>
      <c r="AT626" s="94" t="str">
        <f>IF(C626="","",DATE(YEAR(C626),MONTH(C626),1))</f>
        <v/>
      </c>
      <c r="AU626" s="93" t="str">
        <f>IF(AT626="","",TEXT(AT626,"mmmm yyyy"))</f>
        <v/>
      </c>
      <c r="AV626" s="94" t="str">
        <f>IF(C626="","",C626-WEEKDAY(C626,2)+1)</f>
        <v/>
      </c>
      <c r="AW626" s="94" t="str">
        <f>IF(AV626="","",AV626+6)</f>
        <v/>
      </c>
      <c r="AX626" s="93" t="str">
        <f>IF(AV626="","",TEXT(AV626,"dd/mm/yyyy")&amp;" - "&amp;TEXT(AW626,"dd/mm/yyyy"))</f>
        <v/>
      </c>
      <c r="AY626" s="93" t="str">
        <f>IF(B626="","",COUNTIFS($B$5:B626,B626,$AT$5:AT626,AT626))</f>
        <v/>
      </c>
      <c r="AZ626" s="93" t="str">
        <f>IF(B626="","",COUNTIFS($B$5:B626,B626,$AV$5:AV626,AV626))</f>
        <v/>
      </c>
      <c r="BA626" s="93" t="str">
        <f>IF(B626="","",TEXT(AY626,"00")&amp;"|"&amp;B626&amp;"|"&amp;TEXT(AT626,"yyyymmdd"))</f>
        <v/>
      </c>
      <c r="BB626" s="93" t="str">
        <f>IF(B626="","",TEXT(AZ626,"00")&amp;"|"&amp;B626&amp;"|"&amp;TEXT(AV626,"yyyymmdd"))</f>
        <v/>
      </c>
      <c r="BC626" s="93">
        <f>IF(OR(AQ626="YES",AQ626="Yes",AQ626="Y",AQ626=1),1,0)</f>
        <v>0</v>
      </c>
    </row>
    <row r="627" spans="1:55" ht="15" customHeight="1">
      <c r="A627" s="92"/>
      <c r="B627" s="93"/>
      <c r="C627" s="94"/>
      <c r="D627" s="95"/>
      <c r="E627" s="95"/>
      <c r="F627" s="93"/>
      <c r="G627" s="93"/>
      <c r="H627" s="93"/>
      <c r="I627" s="13"/>
      <c r="J627" s="93"/>
      <c r="K627" s="13"/>
      <c r="L627" s="93"/>
      <c r="M627" s="13"/>
      <c r="N627" s="93"/>
      <c r="O627" s="13"/>
      <c r="P627" s="93"/>
      <c r="Q627" s="21"/>
      <c r="R627" s="93"/>
      <c r="S627" s="21"/>
      <c r="T627" s="93"/>
      <c r="U627" s="13"/>
      <c r="V627" s="93"/>
      <c r="W627" s="13"/>
      <c r="X627" s="93"/>
      <c r="Y627" s="13"/>
      <c r="Z627" s="93"/>
      <c r="AA627" s="13"/>
      <c r="AB627" s="93"/>
      <c r="AC627" s="13"/>
      <c r="AD627" s="93"/>
      <c r="AE627" s="13"/>
      <c r="AF627" s="93"/>
      <c r="AG627" s="13"/>
      <c r="AH627" s="93"/>
      <c r="AI627" s="13"/>
      <c r="AJ627" s="93"/>
      <c r="AK627" s="13"/>
      <c r="AL627" s="93"/>
      <c r="AM627" s="13"/>
      <c r="AN627" s="93"/>
      <c r="AO627" s="13"/>
      <c r="AP627" s="93"/>
      <c r="AQ627" s="13"/>
      <c r="AR627" s="93"/>
      <c r="AS627" s="20">
        <f>SUM(H627,J627,L627,N627,P627,R627,T627,V627,X627,Z627,AB627,AD627,AF627,AH627,AJ627,AL627,AN627)</f>
        <v>0</v>
      </c>
      <c r="AT627" s="94" t="str">
        <f>IF(C627="","",DATE(YEAR(C627),MONTH(C627),1))</f>
        <v/>
      </c>
      <c r="AU627" s="93" t="str">
        <f>IF(AT627="","",TEXT(AT627,"mmmm yyyy"))</f>
        <v/>
      </c>
      <c r="AV627" s="94" t="str">
        <f>IF(C627="","",C627-WEEKDAY(C627,2)+1)</f>
        <v/>
      </c>
      <c r="AW627" s="94" t="str">
        <f>IF(AV627="","",AV627+6)</f>
        <v/>
      </c>
      <c r="AX627" s="93" t="str">
        <f>IF(AV627="","",TEXT(AV627,"dd/mm/yyyy")&amp;" - "&amp;TEXT(AW627,"dd/mm/yyyy"))</f>
        <v/>
      </c>
      <c r="AY627" s="93" t="str">
        <f>IF(B627="","",COUNTIFS($B$5:B627,B627,$AT$5:AT627,AT627))</f>
        <v/>
      </c>
      <c r="AZ627" s="93" t="str">
        <f>IF(B627="","",COUNTIFS($B$5:B627,B627,$AV$5:AV627,AV627))</f>
        <v/>
      </c>
      <c r="BA627" s="93" t="str">
        <f>IF(B627="","",TEXT(AY627,"00")&amp;"|"&amp;B627&amp;"|"&amp;TEXT(AT627,"yyyymmdd"))</f>
        <v/>
      </c>
      <c r="BB627" s="93" t="str">
        <f>IF(B627="","",TEXT(AZ627,"00")&amp;"|"&amp;B627&amp;"|"&amp;TEXT(AV627,"yyyymmdd"))</f>
        <v/>
      </c>
      <c r="BC627" s="93">
        <f>IF(OR(AQ627="YES",AQ627="Yes",AQ627="Y",AQ627=1),1,0)</f>
        <v>0</v>
      </c>
    </row>
    <row r="628" spans="1:55" ht="15" customHeight="1">
      <c r="A628" s="92"/>
      <c r="B628" s="93"/>
      <c r="C628" s="94"/>
      <c r="D628" s="95"/>
      <c r="E628" s="95"/>
      <c r="F628" s="93"/>
      <c r="G628" s="93"/>
      <c r="H628" s="93"/>
      <c r="I628" s="13"/>
      <c r="J628" s="93"/>
      <c r="K628" s="13"/>
      <c r="L628" s="93"/>
      <c r="M628" s="13"/>
      <c r="N628" s="93"/>
      <c r="O628" s="13"/>
      <c r="P628" s="93"/>
      <c r="Q628" s="21"/>
      <c r="R628" s="93"/>
      <c r="S628" s="21"/>
      <c r="T628" s="93"/>
      <c r="U628" s="13"/>
      <c r="V628" s="93"/>
      <c r="W628" s="13"/>
      <c r="X628" s="93"/>
      <c r="Y628" s="13"/>
      <c r="Z628" s="93"/>
      <c r="AA628" s="13"/>
      <c r="AB628" s="93"/>
      <c r="AC628" s="13"/>
      <c r="AD628" s="93"/>
      <c r="AE628" s="13"/>
      <c r="AF628" s="93"/>
      <c r="AG628" s="13"/>
      <c r="AH628" s="93"/>
      <c r="AI628" s="13"/>
      <c r="AJ628" s="93"/>
      <c r="AK628" s="13"/>
      <c r="AL628" s="93"/>
      <c r="AM628" s="13"/>
      <c r="AN628" s="93"/>
      <c r="AO628" s="13"/>
      <c r="AP628" s="93"/>
      <c r="AQ628" s="13"/>
      <c r="AR628" s="93"/>
      <c r="AS628" s="20">
        <f>SUM(H628,J628,L628,N628,P628,R628,T628,V628,X628,Z628,AB628,AD628,AF628,AH628,AJ628,AL628,AN628)</f>
        <v>0</v>
      </c>
      <c r="AT628" s="94" t="str">
        <f>IF(C628="","",DATE(YEAR(C628),MONTH(C628),1))</f>
        <v/>
      </c>
      <c r="AU628" s="93" t="str">
        <f>IF(AT628="","",TEXT(AT628,"mmmm yyyy"))</f>
        <v/>
      </c>
      <c r="AV628" s="94" t="str">
        <f>IF(C628="","",C628-WEEKDAY(C628,2)+1)</f>
        <v/>
      </c>
      <c r="AW628" s="94" t="str">
        <f>IF(AV628="","",AV628+6)</f>
        <v/>
      </c>
      <c r="AX628" s="93" t="str">
        <f>IF(AV628="","",TEXT(AV628,"dd/mm/yyyy")&amp;" - "&amp;TEXT(AW628,"dd/mm/yyyy"))</f>
        <v/>
      </c>
      <c r="AY628" s="93" t="str">
        <f>IF(B628="","",COUNTIFS($B$5:B628,B628,$AT$5:AT628,AT628))</f>
        <v/>
      </c>
      <c r="AZ628" s="93" t="str">
        <f>IF(B628="","",COUNTIFS($B$5:B628,B628,$AV$5:AV628,AV628))</f>
        <v/>
      </c>
      <c r="BA628" s="93" t="str">
        <f>IF(B628="","",TEXT(AY628,"00")&amp;"|"&amp;B628&amp;"|"&amp;TEXT(AT628,"yyyymmdd"))</f>
        <v/>
      </c>
      <c r="BB628" s="93" t="str">
        <f>IF(B628="","",TEXT(AZ628,"00")&amp;"|"&amp;B628&amp;"|"&amp;TEXT(AV628,"yyyymmdd"))</f>
        <v/>
      </c>
      <c r="BC628" s="93">
        <f>IF(OR(AQ628="YES",AQ628="Yes",AQ628="Y",AQ628=1),1,0)</f>
        <v>0</v>
      </c>
    </row>
    <row r="629" spans="1:55" ht="15" customHeight="1">
      <c r="A629" s="92"/>
      <c r="B629" s="93"/>
      <c r="C629" s="94"/>
      <c r="D629" s="95"/>
      <c r="E629" s="95"/>
      <c r="F629" s="93"/>
      <c r="G629" s="93"/>
      <c r="H629" s="93"/>
      <c r="I629" s="13"/>
      <c r="J629" s="93"/>
      <c r="K629" s="13"/>
      <c r="L629" s="93"/>
      <c r="M629" s="13"/>
      <c r="N629" s="93"/>
      <c r="O629" s="13"/>
      <c r="P629" s="93"/>
      <c r="Q629" s="21"/>
      <c r="R629" s="93"/>
      <c r="S629" s="21"/>
      <c r="T629" s="93"/>
      <c r="U629" s="13"/>
      <c r="V629" s="93"/>
      <c r="W629" s="13"/>
      <c r="X629" s="93"/>
      <c r="Y629" s="13"/>
      <c r="Z629" s="93"/>
      <c r="AA629" s="13"/>
      <c r="AB629" s="93"/>
      <c r="AC629" s="13"/>
      <c r="AD629" s="93"/>
      <c r="AE629" s="13"/>
      <c r="AF629" s="93"/>
      <c r="AG629" s="13"/>
      <c r="AH629" s="93"/>
      <c r="AI629" s="13"/>
      <c r="AJ629" s="93"/>
      <c r="AK629" s="13"/>
      <c r="AL629" s="93"/>
      <c r="AM629" s="13"/>
      <c r="AN629" s="93"/>
      <c r="AO629" s="13"/>
      <c r="AP629" s="93"/>
      <c r="AQ629" s="13"/>
      <c r="AR629" s="93"/>
      <c r="AS629" s="20">
        <f>SUM(H629,J629,L629,N629,P629,R629,T629,V629,X629,Z629,AB629,AD629,AF629,AH629,AJ629,AL629,AN629)</f>
        <v>0</v>
      </c>
      <c r="AT629" s="94" t="str">
        <f>IF(C629="","",DATE(YEAR(C629),MONTH(C629),1))</f>
        <v/>
      </c>
      <c r="AU629" s="93" t="str">
        <f>IF(AT629="","",TEXT(AT629,"mmmm yyyy"))</f>
        <v/>
      </c>
      <c r="AV629" s="94" t="str">
        <f>IF(C629="","",C629-WEEKDAY(C629,2)+1)</f>
        <v/>
      </c>
      <c r="AW629" s="94" t="str">
        <f>IF(AV629="","",AV629+6)</f>
        <v/>
      </c>
      <c r="AX629" s="93" t="str">
        <f>IF(AV629="","",TEXT(AV629,"dd/mm/yyyy")&amp;" - "&amp;TEXT(AW629,"dd/mm/yyyy"))</f>
        <v/>
      </c>
      <c r="AY629" s="93" t="str">
        <f>IF(B629="","",COUNTIFS($B$5:B629,B629,$AT$5:AT629,AT629))</f>
        <v/>
      </c>
      <c r="AZ629" s="93" t="str">
        <f>IF(B629="","",COUNTIFS($B$5:B629,B629,$AV$5:AV629,AV629))</f>
        <v/>
      </c>
      <c r="BA629" s="93" t="str">
        <f>IF(B629="","",TEXT(AY629,"00")&amp;"|"&amp;B629&amp;"|"&amp;TEXT(AT629,"yyyymmdd"))</f>
        <v/>
      </c>
      <c r="BB629" s="93" t="str">
        <f>IF(B629="","",TEXT(AZ629,"00")&amp;"|"&amp;B629&amp;"|"&amp;TEXT(AV629,"yyyymmdd"))</f>
        <v/>
      </c>
      <c r="BC629" s="93">
        <f>IF(OR(AQ629="YES",AQ629="Yes",AQ629="Y",AQ629=1),1,0)</f>
        <v>0</v>
      </c>
    </row>
    <row r="630" spans="1:55" ht="15" customHeight="1">
      <c r="A630" s="92"/>
      <c r="B630" s="93"/>
      <c r="C630" s="94"/>
      <c r="D630" s="95"/>
      <c r="E630" s="95"/>
      <c r="F630" s="93"/>
      <c r="G630" s="93"/>
      <c r="H630" s="93"/>
      <c r="I630" s="13"/>
      <c r="J630" s="93"/>
      <c r="K630" s="13"/>
      <c r="L630" s="93"/>
      <c r="M630" s="13"/>
      <c r="N630" s="93"/>
      <c r="O630" s="13"/>
      <c r="P630" s="93"/>
      <c r="Q630" s="21"/>
      <c r="R630" s="93"/>
      <c r="S630" s="21"/>
      <c r="T630" s="93"/>
      <c r="U630" s="13"/>
      <c r="V630" s="93"/>
      <c r="W630" s="13"/>
      <c r="X630" s="93"/>
      <c r="Y630" s="13"/>
      <c r="Z630" s="93"/>
      <c r="AA630" s="13"/>
      <c r="AB630" s="93"/>
      <c r="AC630" s="13"/>
      <c r="AD630" s="93"/>
      <c r="AE630" s="13"/>
      <c r="AF630" s="93"/>
      <c r="AG630" s="13"/>
      <c r="AH630" s="93"/>
      <c r="AI630" s="13"/>
      <c r="AJ630" s="93"/>
      <c r="AK630" s="13"/>
      <c r="AL630" s="93"/>
      <c r="AM630" s="13"/>
      <c r="AN630" s="93"/>
      <c r="AO630" s="13"/>
      <c r="AP630" s="93"/>
      <c r="AQ630" s="13"/>
      <c r="AR630" s="93"/>
      <c r="AS630" s="20">
        <f>SUM(H630,J630,L630,N630,P630,R630,T630,V630,X630,Z630,AB630,AD630,AF630,AH630,AJ630,AL630,AN630)</f>
        <v>0</v>
      </c>
      <c r="AT630" s="94" t="str">
        <f>IF(C630="","",DATE(YEAR(C630),MONTH(C630),1))</f>
        <v/>
      </c>
      <c r="AU630" s="93" t="str">
        <f>IF(AT630="","",TEXT(AT630,"mmmm yyyy"))</f>
        <v/>
      </c>
      <c r="AV630" s="94" t="str">
        <f>IF(C630="","",C630-WEEKDAY(C630,2)+1)</f>
        <v/>
      </c>
      <c r="AW630" s="94" t="str">
        <f>IF(AV630="","",AV630+6)</f>
        <v/>
      </c>
      <c r="AX630" s="93" t="str">
        <f>IF(AV630="","",TEXT(AV630,"dd/mm/yyyy")&amp;" - "&amp;TEXT(AW630,"dd/mm/yyyy"))</f>
        <v/>
      </c>
      <c r="AY630" s="93" t="str">
        <f>IF(B630="","",COUNTIFS($B$5:B630,B630,$AT$5:AT630,AT630))</f>
        <v/>
      </c>
      <c r="AZ630" s="93" t="str">
        <f>IF(B630="","",COUNTIFS($B$5:B630,B630,$AV$5:AV630,AV630))</f>
        <v/>
      </c>
      <c r="BA630" s="93" t="str">
        <f>IF(B630="","",TEXT(AY630,"00")&amp;"|"&amp;B630&amp;"|"&amp;TEXT(AT630,"yyyymmdd"))</f>
        <v/>
      </c>
      <c r="BB630" s="93" t="str">
        <f>IF(B630="","",TEXT(AZ630,"00")&amp;"|"&amp;B630&amp;"|"&amp;TEXT(AV630,"yyyymmdd"))</f>
        <v/>
      </c>
      <c r="BC630" s="93">
        <f>IF(OR(AQ630="YES",AQ630="Yes",AQ630="Y",AQ630=1),1,0)</f>
        <v>0</v>
      </c>
    </row>
    <row r="631" spans="1:55" ht="15" customHeight="1">
      <c r="A631" s="92"/>
      <c r="B631" s="93"/>
      <c r="C631" s="94"/>
      <c r="D631" s="95"/>
      <c r="E631" s="95"/>
      <c r="F631" s="93"/>
      <c r="G631" s="93"/>
      <c r="H631" s="93"/>
      <c r="I631" s="13"/>
      <c r="J631" s="93"/>
      <c r="K631" s="13"/>
      <c r="L631" s="93"/>
      <c r="M631" s="13"/>
      <c r="N631" s="93"/>
      <c r="O631" s="13"/>
      <c r="P631" s="93"/>
      <c r="Q631" s="21"/>
      <c r="R631" s="93"/>
      <c r="S631" s="21"/>
      <c r="T631" s="93"/>
      <c r="U631" s="13"/>
      <c r="V631" s="93"/>
      <c r="W631" s="13"/>
      <c r="X631" s="93"/>
      <c r="Y631" s="13"/>
      <c r="Z631" s="93"/>
      <c r="AA631" s="13"/>
      <c r="AB631" s="93"/>
      <c r="AC631" s="13"/>
      <c r="AD631" s="93"/>
      <c r="AE631" s="13"/>
      <c r="AF631" s="93"/>
      <c r="AG631" s="13"/>
      <c r="AH631" s="93"/>
      <c r="AI631" s="13"/>
      <c r="AJ631" s="93"/>
      <c r="AK631" s="13"/>
      <c r="AL631" s="93"/>
      <c r="AM631" s="13"/>
      <c r="AN631" s="93"/>
      <c r="AO631" s="13"/>
      <c r="AP631" s="93"/>
      <c r="AQ631" s="13"/>
      <c r="AR631" s="93"/>
      <c r="AS631" s="20">
        <f>SUM(H631,J631,L631,N631,P631,R631,T631,V631,X631,Z631,AB631,AD631,AF631,AH631,AJ631,AL631,AN631)</f>
        <v>0</v>
      </c>
      <c r="AT631" s="94" t="str">
        <f>IF(C631="","",DATE(YEAR(C631),MONTH(C631),1))</f>
        <v/>
      </c>
      <c r="AU631" s="93" t="str">
        <f>IF(AT631="","",TEXT(AT631,"mmmm yyyy"))</f>
        <v/>
      </c>
      <c r="AV631" s="94" t="str">
        <f>IF(C631="","",C631-WEEKDAY(C631,2)+1)</f>
        <v/>
      </c>
      <c r="AW631" s="94" t="str">
        <f>IF(AV631="","",AV631+6)</f>
        <v/>
      </c>
      <c r="AX631" s="93" t="str">
        <f>IF(AV631="","",TEXT(AV631,"dd/mm/yyyy")&amp;" - "&amp;TEXT(AW631,"dd/mm/yyyy"))</f>
        <v/>
      </c>
      <c r="AY631" s="93" t="str">
        <f>IF(B631="","",COUNTIFS($B$5:B631,B631,$AT$5:AT631,AT631))</f>
        <v/>
      </c>
      <c r="AZ631" s="93" t="str">
        <f>IF(B631="","",COUNTIFS($B$5:B631,B631,$AV$5:AV631,AV631))</f>
        <v/>
      </c>
      <c r="BA631" s="93" t="str">
        <f>IF(B631="","",TEXT(AY631,"00")&amp;"|"&amp;B631&amp;"|"&amp;TEXT(AT631,"yyyymmdd"))</f>
        <v/>
      </c>
      <c r="BB631" s="93" t="str">
        <f>IF(B631="","",TEXT(AZ631,"00")&amp;"|"&amp;B631&amp;"|"&amp;TEXT(AV631,"yyyymmdd"))</f>
        <v/>
      </c>
      <c r="BC631" s="93">
        <f>IF(OR(AQ631="YES",AQ631="Yes",AQ631="Y",AQ631=1),1,0)</f>
        <v>0</v>
      </c>
    </row>
    <row r="632" spans="1:55" ht="15" customHeight="1">
      <c r="A632" s="92"/>
      <c r="B632" s="93"/>
      <c r="C632" s="94"/>
      <c r="D632" s="95"/>
      <c r="E632" s="95"/>
      <c r="F632" s="93"/>
      <c r="G632" s="93"/>
      <c r="H632" s="93"/>
      <c r="I632" s="13"/>
      <c r="J632" s="93"/>
      <c r="K632" s="13"/>
      <c r="L632" s="93"/>
      <c r="M632" s="13"/>
      <c r="N632" s="93"/>
      <c r="O632" s="13"/>
      <c r="P632" s="93"/>
      <c r="Q632" s="21"/>
      <c r="R632" s="93"/>
      <c r="S632" s="21"/>
      <c r="T632" s="93"/>
      <c r="U632" s="13"/>
      <c r="V632" s="93"/>
      <c r="W632" s="13"/>
      <c r="X632" s="93"/>
      <c r="Y632" s="13"/>
      <c r="Z632" s="93"/>
      <c r="AA632" s="13"/>
      <c r="AB632" s="93"/>
      <c r="AC632" s="13"/>
      <c r="AD632" s="93"/>
      <c r="AE632" s="13"/>
      <c r="AF632" s="93"/>
      <c r="AG632" s="13"/>
      <c r="AH632" s="93"/>
      <c r="AI632" s="13"/>
      <c r="AJ632" s="93"/>
      <c r="AK632" s="13"/>
      <c r="AL632" s="93"/>
      <c r="AM632" s="13"/>
      <c r="AN632" s="93"/>
      <c r="AO632" s="13"/>
      <c r="AP632" s="93"/>
      <c r="AQ632" s="13"/>
      <c r="AR632" s="93"/>
      <c r="AS632" s="20">
        <f>SUM(H632,J632,L632,N632,P632,R632,T632,V632,X632,Z632,AB632,AD632,AF632,AH632,AJ632,AL632,AN632)</f>
        <v>0</v>
      </c>
      <c r="AT632" s="94" t="str">
        <f>IF(C632="","",DATE(YEAR(C632),MONTH(C632),1))</f>
        <v/>
      </c>
      <c r="AU632" s="93" t="str">
        <f>IF(AT632="","",TEXT(AT632,"mmmm yyyy"))</f>
        <v/>
      </c>
      <c r="AV632" s="94" t="str">
        <f>IF(C632="","",C632-WEEKDAY(C632,2)+1)</f>
        <v/>
      </c>
      <c r="AW632" s="94" t="str">
        <f>IF(AV632="","",AV632+6)</f>
        <v/>
      </c>
      <c r="AX632" s="93" t="str">
        <f>IF(AV632="","",TEXT(AV632,"dd/mm/yyyy")&amp;" - "&amp;TEXT(AW632,"dd/mm/yyyy"))</f>
        <v/>
      </c>
      <c r="AY632" s="93" t="str">
        <f>IF(B632="","",COUNTIFS($B$5:B632,B632,$AT$5:AT632,AT632))</f>
        <v/>
      </c>
      <c r="AZ632" s="93" t="str">
        <f>IF(B632="","",COUNTIFS($B$5:B632,B632,$AV$5:AV632,AV632))</f>
        <v/>
      </c>
      <c r="BA632" s="93" t="str">
        <f>IF(B632="","",TEXT(AY632,"00")&amp;"|"&amp;B632&amp;"|"&amp;TEXT(AT632,"yyyymmdd"))</f>
        <v/>
      </c>
      <c r="BB632" s="93" t="str">
        <f>IF(B632="","",TEXT(AZ632,"00")&amp;"|"&amp;B632&amp;"|"&amp;TEXT(AV632,"yyyymmdd"))</f>
        <v/>
      </c>
      <c r="BC632" s="93">
        <f>IF(OR(AQ632="YES",AQ632="Yes",AQ632="Y",AQ632=1),1,0)</f>
        <v>0</v>
      </c>
    </row>
    <row r="633" spans="1:55" ht="15" customHeight="1">
      <c r="A633" s="92"/>
      <c r="B633" s="93"/>
      <c r="C633" s="94"/>
      <c r="D633" s="95"/>
      <c r="E633" s="95"/>
      <c r="F633" s="93"/>
      <c r="G633" s="93"/>
      <c r="H633" s="93"/>
      <c r="I633" s="13"/>
      <c r="J633" s="93"/>
      <c r="K633" s="13"/>
      <c r="L633" s="93"/>
      <c r="M633" s="13"/>
      <c r="N633" s="93"/>
      <c r="O633" s="13"/>
      <c r="P633" s="93"/>
      <c r="Q633" s="21"/>
      <c r="R633" s="93"/>
      <c r="S633" s="21"/>
      <c r="T633" s="93"/>
      <c r="U633" s="13"/>
      <c r="V633" s="93"/>
      <c r="W633" s="13"/>
      <c r="X633" s="93"/>
      <c r="Y633" s="13"/>
      <c r="Z633" s="93"/>
      <c r="AA633" s="13"/>
      <c r="AB633" s="93"/>
      <c r="AC633" s="13"/>
      <c r="AD633" s="93"/>
      <c r="AE633" s="13"/>
      <c r="AF633" s="93"/>
      <c r="AG633" s="13"/>
      <c r="AH633" s="93"/>
      <c r="AI633" s="13"/>
      <c r="AJ633" s="93"/>
      <c r="AK633" s="13"/>
      <c r="AL633" s="93"/>
      <c r="AM633" s="13"/>
      <c r="AN633" s="93"/>
      <c r="AO633" s="13"/>
      <c r="AP633" s="93"/>
      <c r="AQ633" s="13"/>
      <c r="AR633" s="93"/>
      <c r="AS633" s="20">
        <f>SUM(H633,J633,L633,N633,P633,R633,T633,V633,X633,Z633,AB633,AD633,AF633,AH633,AJ633,AL633,AN633)</f>
        <v>0</v>
      </c>
      <c r="AT633" s="94" t="str">
        <f>IF(C633="","",DATE(YEAR(C633),MONTH(C633),1))</f>
        <v/>
      </c>
      <c r="AU633" s="93" t="str">
        <f>IF(AT633="","",TEXT(AT633,"mmmm yyyy"))</f>
        <v/>
      </c>
      <c r="AV633" s="94" t="str">
        <f>IF(C633="","",C633-WEEKDAY(C633,2)+1)</f>
        <v/>
      </c>
      <c r="AW633" s="94" t="str">
        <f>IF(AV633="","",AV633+6)</f>
        <v/>
      </c>
      <c r="AX633" s="93" t="str">
        <f>IF(AV633="","",TEXT(AV633,"dd/mm/yyyy")&amp;" - "&amp;TEXT(AW633,"dd/mm/yyyy"))</f>
        <v/>
      </c>
      <c r="AY633" s="93" t="str">
        <f>IF(B633="","",COUNTIFS($B$5:B633,B633,$AT$5:AT633,AT633))</f>
        <v/>
      </c>
      <c r="AZ633" s="93" t="str">
        <f>IF(B633="","",COUNTIFS($B$5:B633,B633,$AV$5:AV633,AV633))</f>
        <v/>
      </c>
      <c r="BA633" s="93" t="str">
        <f>IF(B633="","",TEXT(AY633,"00")&amp;"|"&amp;B633&amp;"|"&amp;TEXT(AT633,"yyyymmdd"))</f>
        <v/>
      </c>
      <c r="BB633" s="93" t="str">
        <f>IF(B633="","",TEXT(AZ633,"00")&amp;"|"&amp;B633&amp;"|"&amp;TEXT(AV633,"yyyymmdd"))</f>
        <v/>
      </c>
      <c r="BC633" s="93">
        <f>IF(OR(AQ633="YES",AQ633="Yes",AQ633="Y",AQ633=1),1,0)</f>
        <v>0</v>
      </c>
    </row>
    <row r="634" spans="1:55" ht="15" customHeight="1">
      <c r="A634" s="92"/>
      <c r="B634" s="93"/>
      <c r="C634" s="94"/>
      <c r="D634" s="95"/>
      <c r="E634" s="95"/>
      <c r="F634" s="93"/>
      <c r="G634" s="93"/>
      <c r="H634" s="93"/>
      <c r="I634" s="13"/>
      <c r="J634" s="93"/>
      <c r="K634" s="13"/>
      <c r="L634" s="93"/>
      <c r="M634" s="13"/>
      <c r="N634" s="93"/>
      <c r="O634" s="13"/>
      <c r="P634" s="93"/>
      <c r="Q634" s="21"/>
      <c r="R634" s="93"/>
      <c r="S634" s="21"/>
      <c r="T634" s="93"/>
      <c r="U634" s="13"/>
      <c r="V634" s="93"/>
      <c r="W634" s="13"/>
      <c r="X634" s="93"/>
      <c r="Y634" s="13"/>
      <c r="Z634" s="93"/>
      <c r="AA634" s="13"/>
      <c r="AB634" s="93"/>
      <c r="AC634" s="13"/>
      <c r="AD634" s="93"/>
      <c r="AE634" s="13"/>
      <c r="AF634" s="93"/>
      <c r="AG634" s="13"/>
      <c r="AH634" s="93"/>
      <c r="AI634" s="13"/>
      <c r="AJ634" s="93"/>
      <c r="AK634" s="13"/>
      <c r="AL634" s="93"/>
      <c r="AM634" s="13"/>
      <c r="AN634" s="93"/>
      <c r="AO634" s="13"/>
      <c r="AP634" s="93"/>
      <c r="AQ634" s="13"/>
      <c r="AR634" s="93"/>
      <c r="AS634" s="20">
        <f>SUM(H634,J634,L634,N634,P634,R634,T634,V634,X634,Z634,AB634,AD634,AF634,AH634,AJ634,AL634,AN634)</f>
        <v>0</v>
      </c>
      <c r="AT634" s="94" t="str">
        <f>IF(C634="","",DATE(YEAR(C634),MONTH(C634),1))</f>
        <v/>
      </c>
      <c r="AU634" s="93" t="str">
        <f>IF(AT634="","",TEXT(AT634,"mmmm yyyy"))</f>
        <v/>
      </c>
      <c r="AV634" s="94" t="str">
        <f>IF(C634="","",C634-WEEKDAY(C634,2)+1)</f>
        <v/>
      </c>
      <c r="AW634" s="94" t="str">
        <f>IF(AV634="","",AV634+6)</f>
        <v/>
      </c>
      <c r="AX634" s="93" t="str">
        <f>IF(AV634="","",TEXT(AV634,"dd/mm/yyyy")&amp;" - "&amp;TEXT(AW634,"dd/mm/yyyy"))</f>
        <v/>
      </c>
      <c r="AY634" s="93" t="str">
        <f>IF(B634="","",COUNTIFS($B$5:B634,B634,$AT$5:AT634,AT634))</f>
        <v/>
      </c>
      <c r="AZ634" s="93" t="str">
        <f>IF(B634="","",COUNTIFS($B$5:B634,B634,$AV$5:AV634,AV634))</f>
        <v/>
      </c>
      <c r="BA634" s="93" t="str">
        <f>IF(B634="","",TEXT(AY634,"00")&amp;"|"&amp;B634&amp;"|"&amp;TEXT(AT634,"yyyymmdd"))</f>
        <v/>
      </c>
      <c r="BB634" s="93" t="str">
        <f>IF(B634="","",TEXT(AZ634,"00")&amp;"|"&amp;B634&amp;"|"&amp;TEXT(AV634,"yyyymmdd"))</f>
        <v/>
      </c>
      <c r="BC634" s="93">
        <f>IF(OR(AQ634="YES",AQ634="Yes",AQ634="Y",AQ634=1),1,0)</f>
        <v>0</v>
      </c>
    </row>
    <row r="635" spans="1:55" ht="15" customHeight="1">
      <c r="A635" s="92"/>
      <c r="B635" s="93"/>
      <c r="C635" s="94"/>
      <c r="D635" s="95"/>
      <c r="E635" s="95"/>
      <c r="F635" s="93"/>
      <c r="G635" s="93"/>
      <c r="H635" s="93"/>
      <c r="I635" s="13"/>
      <c r="J635" s="93"/>
      <c r="K635" s="13"/>
      <c r="L635" s="93"/>
      <c r="M635" s="13"/>
      <c r="N635" s="93"/>
      <c r="O635" s="13"/>
      <c r="P635" s="93"/>
      <c r="Q635" s="21"/>
      <c r="R635" s="93"/>
      <c r="S635" s="21"/>
      <c r="T635" s="93"/>
      <c r="U635" s="13"/>
      <c r="V635" s="93"/>
      <c r="W635" s="13"/>
      <c r="X635" s="93"/>
      <c r="Y635" s="13"/>
      <c r="Z635" s="93"/>
      <c r="AA635" s="13"/>
      <c r="AB635" s="93"/>
      <c r="AC635" s="13"/>
      <c r="AD635" s="93"/>
      <c r="AE635" s="13"/>
      <c r="AF635" s="93"/>
      <c r="AG635" s="13"/>
      <c r="AH635" s="93"/>
      <c r="AI635" s="13"/>
      <c r="AJ635" s="93"/>
      <c r="AK635" s="13"/>
      <c r="AL635" s="93"/>
      <c r="AM635" s="13"/>
      <c r="AN635" s="93"/>
      <c r="AO635" s="13"/>
      <c r="AP635" s="93"/>
      <c r="AQ635" s="13"/>
      <c r="AR635" s="93"/>
      <c r="AS635" s="20">
        <f>SUM(H635,J635,L635,N635,P635,R635,T635,V635,X635,Z635,AB635,AD635,AF635,AH635,AJ635,AL635,AN635)</f>
        <v>0</v>
      </c>
      <c r="AT635" s="94" t="str">
        <f>IF(C635="","",DATE(YEAR(C635),MONTH(C635),1))</f>
        <v/>
      </c>
      <c r="AU635" s="93" t="str">
        <f>IF(AT635="","",TEXT(AT635,"mmmm yyyy"))</f>
        <v/>
      </c>
      <c r="AV635" s="94" t="str">
        <f>IF(C635="","",C635-WEEKDAY(C635,2)+1)</f>
        <v/>
      </c>
      <c r="AW635" s="94" t="str">
        <f>IF(AV635="","",AV635+6)</f>
        <v/>
      </c>
      <c r="AX635" s="93" t="str">
        <f>IF(AV635="","",TEXT(AV635,"dd/mm/yyyy")&amp;" - "&amp;TEXT(AW635,"dd/mm/yyyy"))</f>
        <v/>
      </c>
      <c r="AY635" s="93" t="str">
        <f>IF(B635="","",COUNTIFS($B$5:B635,B635,$AT$5:AT635,AT635))</f>
        <v/>
      </c>
      <c r="AZ635" s="93" t="str">
        <f>IF(B635="","",COUNTIFS($B$5:B635,B635,$AV$5:AV635,AV635))</f>
        <v/>
      </c>
      <c r="BA635" s="93" t="str">
        <f>IF(B635="","",TEXT(AY635,"00")&amp;"|"&amp;B635&amp;"|"&amp;TEXT(AT635,"yyyymmdd"))</f>
        <v/>
      </c>
      <c r="BB635" s="93" t="str">
        <f>IF(B635="","",TEXT(AZ635,"00")&amp;"|"&amp;B635&amp;"|"&amp;TEXT(AV635,"yyyymmdd"))</f>
        <v/>
      </c>
      <c r="BC635" s="93">
        <f>IF(OR(AQ635="YES",AQ635="Yes",AQ635="Y",AQ635=1),1,0)</f>
        <v>0</v>
      </c>
    </row>
    <row r="636" spans="1:55" ht="15" customHeight="1">
      <c r="A636" s="92"/>
      <c r="B636" s="93"/>
      <c r="C636" s="94"/>
      <c r="D636" s="95"/>
      <c r="E636" s="95"/>
      <c r="F636" s="93"/>
      <c r="G636" s="93"/>
      <c r="H636" s="93"/>
      <c r="I636" s="13"/>
      <c r="J636" s="93"/>
      <c r="K636" s="13"/>
      <c r="L636" s="93"/>
      <c r="M636" s="13"/>
      <c r="N636" s="93"/>
      <c r="O636" s="13"/>
      <c r="P636" s="93"/>
      <c r="Q636" s="21"/>
      <c r="R636" s="93"/>
      <c r="S636" s="21"/>
      <c r="T636" s="93"/>
      <c r="U636" s="13"/>
      <c r="V636" s="93"/>
      <c r="W636" s="13"/>
      <c r="X636" s="93"/>
      <c r="Y636" s="13"/>
      <c r="Z636" s="93"/>
      <c r="AA636" s="13"/>
      <c r="AB636" s="93"/>
      <c r="AC636" s="13"/>
      <c r="AD636" s="93"/>
      <c r="AE636" s="13"/>
      <c r="AF636" s="93"/>
      <c r="AG636" s="13"/>
      <c r="AH636" s="93"/>
      <c r="AI636" s="13"/>
      <c r="AJ636" s="93"/>
      <c r="AK636" s="13"/>
      <c r="AL636" s="93"/>
      <c r="AM636" s="13"/>
      <c r="AN636" s="93"/>
      <c r="AO636" s="13"/>
      <c r="AP636" s="93"/>
      <c r="AQ636" s="13"/>
      <c r="AR636" s="93"/>
      <c r="AS636" s="20">
        <f>SUM(H636,J636,L636,N636,P636,R636,T636,V636,X636,Z636,AB636,AD636,AF636,AH636,AJ636,AL636,AN636)</f>
        <v>0</v>
      </c>
      <c r="AT636" s="94" t="str">
        <f>IF(C636="","",DATE(YEAR(C636),MONTH(C636),1))</f>
        <v/>
      </c>
      <c r="AU636" s="93" t="str">
        <f>IF(AT636="","",TEXT(AT636,"mmmm yyyy"))</f>
        <v/>
      </c>
      <c r="AV636" s="94" t="str">
        <f>IF(C636="","",C636-WEEKDAY(C636,2)+1)</f>
        <v/>
      </c>
      <c r="AW636" s="94" t="str">
        <f>IF(AV636="","",AV636+6)</f>
        <v/>
      </c>
      <c r="AX636" s="93" t="str">
        <f>IF(AV636="","",TEXT(AV636,"dd/mm/yyyy")&amp;" - "&amp;TEXT(AW636,"dd/mm/yyyy"))</f>
        <v/>
      </c>
      <c r="AY636" s="93" t="str">
        <f>IF(B636="","",COUNTIFS($B$5:B636,B636,$AT$5:AT636,AT636))</f>
        <v/>
      </c>
      <c r="AZ636" s="93" t="str">
        <f>IF(B636="","",COUNTIFS($B$5:B636,B636,$AV$5:AV636,AV636))</f>
        <v/>
      </c>
      <c r="BA636" s="93" t="str">
        <f>IF(B636="","",TEXT(AY636,"00")&amp;"|"&amp;B636&amp;"|"&amp;TEXT(AT636,"yyyymmdd"))</f>
        <v/>
      </c>
      <c r="BB636" s="93" t="str">
        <f>IF(B636="","",TEXT(AZ636,"00")&amp;"|"&amp;B636&amp;"|"&amp;TEXT(AV636,"yyyymmdd"))</f>
        <v/>
      </c>
      <c r="BC636" s="93">
        <f>IF(OR(AQ636="YES",AQ636="Yes",AQ636="Y",AQ636=1),1,0)</f>
        <v>0</v>
      </c>
    </row>
    <row r="637" spans="1:55" ht="15" customHeight="1">
      <c r="A637" s="92"/>
      <c r="B637" s="93"/>
      <c r="C637" s="94"/>
      <c r="D637" s="95"/>
      <c r="E637" s="95"/>
      <c r="F637" s="93"/>
      <c r="G637" s="93"/>
      <c r="H637" s="93"/>
      <c r="I637" s="13"/>
      <c r="J637" s="93"/>
      <c r="K637" s="13"/>
      <c r="L637" s="93"/>
      <c r="M637" s="13"/>
      <c r="N637" s="93"/>
      <c r="O637" s="13"/>
      <c r="P637" s="93"/>
      <c r="Q637" s="21"/>
      <c r="R637" s="93"/>
      <c r="S637" s="21"/>
      <c r="T637" s="93"/>
      <c r="U637" s="13"/>
      <c r="V637" s="93"/>
      <c r="W637" s="13"/>
      <c r="X637" s="93"/>
      <c r="Y637" s="13"/>
      <c r="Z637" s="93"/>
      <c r="AA637" s="13"/>
      <c r="AB637" s="93"/>
      <c r="AC637" s="13"/>
      <c r="AD637" s="93"/>
      <c r="AE637" s="13"/>
      <c r="AF637" s="93"/>
      <c r="AG637" s="13"/>
      <c r="AH637" s="93"/>
      <c r="AI637" s="13"/>
      <c r="AJ637" s="93"/>
      <c r="AK637" s="13"/>
      <c r="AL637" s="93"/>
      <c r="AM637" s="13"/>
      <c r="AN637" s="93"/>
      <c r="AO637" s="13"/>
      <c r="AP637" s="93"/>
      <c r="AQ637" s="13"/>
      <c r="AR637" s="93"/>
      <c r="AS637" s="20">
        <f>SUM(H637,J637,L637,N637,P637,R637,T637,V637,X637,Z637,AB637,AD637,AF637,AH637,AJ637,AL637,AN637)</f>
        <v>0</v>
      </c>
      <c r="AT637" s="94" t="str">
        <f>IF(C637="","",DATE(YEAR(C637),MONTH(C637),1))</f>
        <v/>
      </c>
      <c r="AU637" s="93" t="str">
        <f>IF(AT637="","",TEXT(AT637,"mmmm yyyy"))</f>
        <v/>
      </c>
      <c r="AV637" s="94" t="str">
        <f>IF(C637="","",C637-WEEKDAY(C637,2)+1)</f>
        <v/>
      </c>
      <c r="AW637" s="94" t="str">
        <f>IF(AV637="","",AV637+6)</f>
        <v/>
      </c>
      <c r="AX637" s="93" t="str">
        <f>IF(AV637="","",TEXT(AV637,"dd/mm/yyyy")&amp;" - "&amp;TEXT(AW637,"dd/mm/yyyy"))</f>
        <v/>
      </c>
      <c r="AY637" s="93" t="str">
        <f>IF(B637="","",COUNTIFS($B$5:B637,B637,$AT$5:AT637,AT637))</f>
        <v/>
      </c>
      <c r="AZ637" s="93" t="str">
        <f>IF(B637="","",COUNTIFS($B$5:B637,B637,$AV$5:AV637,AV637))</f>
        <v/>
      </c>
      <c r="BA637" s="93" t="str">
        <f>IF(B637="","",TEXT(AY637,"00")&amp;"|"&amp;B637&amp;"|"&amp;TEXT(AT637,"yyyymmdd"))</f>
        <v/>
      </c>
      <c r="BB637" s="93" t="str">
        <f>IF(B637="","",TEXT(AZ637,"00")&amp;"|"&amp;B637&amp;"|"&amp;TEXT(AV637,"yyyymmdd"))</f>
        <v/>
      </c>
      <c r="BC637" s="93">
        <f>IF(OR(AQ637="YES",AQ637="Yes",AQ637="Y",AQ637=1),1,0)</f>
        <v>0</v>
      </c>
    </row>
    <row r="638" spans="1:55" ht="15" customHeight="1">
      <c r="A638" s="92"/>
      <c r="B638" s="93"/>
      <c r="C638" s="94"/>
      <c r="D638" s="95"/>
      <c r="E638" s="95"/>
      <c r="F638" s="93"/>
      <c r="G638" s="93"/>
      <c r="H638" s="93"/>
      <c r="I638" s="13"/>
      <c r="J638" s="93"/>
      <c r="K638" s="13"/>
      <c r="L638" s="93"/>
      <c r="M638" s="13"/>
      <c r="N638" s="93"/>
      <c r="O638" s="13"/>
      <c r="P638" s="93"/>
      <c r="Q638" s="21"/>
      <c r="R638" s="93"/>
      <c r="S638" s="21"/>
      <c r="T638" s="93"/>
      <c r="U638" s="13"/>
      <c r="V638" s="93"/>
      <c r="W638" s="13"/>
      <c r="X638" s="93"/>
      <c r="Y638" s="13"/>
      <c r="Z638" s="93"/>
      <c r="AA638" s="13"/>
      <c r="AB638" s="93"/>
      <c r="AC638" s="13"/>
      <c r="AD638" s="93"/>
      <c r="AE638" s="13"/>
      <c r="AF638" s="93"/>
      <c r="AG638" s="13"/>
      <c r="AH638" s="93"/>
      <c r="AI638" s="13"/>
      <c r="AJ638" s="93"/>
      <c r="AK638" s="13"/>
      <c r="AL638" s="93"/>
      <c r="AM638" s="13"/>
      <c r="AN638" s="93"/>
      <c r="AO638" s="13"/>
      <c r="AP638" s="93"/>
      <c r="AQ638" s="13"/>
      <c r="AR638" s="93"/>
      <c r="AS638" s="20">
        <f>SUM(H638,J638,L638,N638,P638,R638,T638,V638,X638,Z638,AB638,AD638,AF638,AH638,AJ638,AL638,AN638)</f>
        <v>0</v>
      </c>
      <c r="AT638" s="94" t="str">
        <f>IF(C638="","",DATE(YEAR(C638),MONTH(C638),1))</f>
        <v/>
      </c>
      <c r="AU638" s="93" t="str">
        <f>IF(AT638="","",TEXT(AT638,"mmmm yyyy"))</f>
        <v/>
      </c>
      <c r="AV638" s="94" t="str">
        <f>IF(C638="","",C638-WEEKDAY(C638,2)+1)</f>
        <v/>
      </c>
      <c r="AW638" s="94" t="str">
        <f>IF(AV638="","",AV638+6)</f>
        <v/>
      </c>
      <c r="AX638" s="93" t="str">
        <f>IF(AV638="","",TEXT(AV638,"dd/mm/yyyy")&amp;" - "&amp;TEXT(AW638,"dd/mm/yyyy"))</f>
        <v/>
      </c>
      <c r="AY638" s="93" t="str">
        <f>IF(B638="","",COUNTIFS($B$5:B638,B638,$AT$5:AT638,AT638))</f>
        <v/>
      </c>
      <c r="AZ638" s="93" t="str">
        <f>IF(B638="","",COUNTIFS($B$5:B638,B638,$AV$5:AV638,AV638))</f>
        <v/>
      </c>
      <c r="BA638" s="93" t="str">
        <f>IF(B638="","",TEXT(AY638,"00")&amp;"|"&amp;B638&amp;"|"&amp;TEXT(AT638,"yyyymmdd"))</f>
        <v/>
      </c>
      <c r="BB638" s="93" t="str">
        <f>IF(B638="","",TEXT(AZ638,"00")&amp;"|"&amp;B638&amp;"|"&amp;TEXT(AV638,"yyyymmdd"))</f>
        <v/>
      </c>
      <c r="BC638" s="93">
        <f>IF(OR(AQ638="YES",AQ638="Yes",AQ638="Y",AQ638=1),1,0)</f>
        <v>0</v>
      </c>
    </row>
    <row r="639" spans="1:55" ht="15" customHeight="1">
      <c r="A639" s="92"/>
      <c r="B639" s="93"/>
      <c r="C639" s="94"/>
      <c r="D639" s="95"/>
      <c r="E639" s="95"/>
      <c r="F639" s="93"/>
      <c r="G639" s="93"/>
      <c r="H639" s="93"/>
      <c r="I639" s="13"/>
      <c r="J639" s="93"/>
      <c r="K639" s="13"/>
      <c r="L639" s="93"/>
      <c r="M639" s="13"/>
      <c r="N639" s="93"/>
      <c r="O639" s="13"/>
      <c r="P639" s="93"/>
      <c r="Q639" s="21"/>
      <c r="R639" s="93"/>
      <c r="S639" s="21"/>
      <c r="T639" s="93"/>
      <c r="U639" s="13"/>
      <c r="V639" s="93"/>
      <c r="W639" s="13"/>
      <c r="X639" s="93"/>
      <c r="Y639" s="13"/>
      <c r="Z639" s="93"/>
      <c r="AA639" s="13"/>
      <c r="AB639" s="93"/>
      <c r="AC639" s="13"/>
      <c r="AD639" s="93"/>
      <c r="AE639" s="13"/>
      <c r="AF639" s="93"/>
      <c r="AG639" s="13"/>
      <c r="AH639" s="93"/>
      <c r="AI639" s="13"/>
      <c r="AJ639" s="93"/>
      <c r="AK639" s="13"/>
      <c r="AL639" s="93"/>
      <c r="AM639" s="13"/>
      <c r="AN639" s="93"/>
      <c r="AO639" s="13"/>
      <c r="AP639" s="93"/>
      <c r="AQ639" s="13"/>
      <c r="AR639" s="93"/>
      <c r="AS639" s="20">
        <f>SUM(H639,J639,L639,N639,P639,R639,T639,V639,X639,Z639,AB639,AD639,AF639,AH639,AJ639,AL639,AN639)</f>
        <v>0</v>
      </c>
      <c r="AT639" s="94" t="str">
        <f>IF(C639="","",DATE(YEAR(C639),MONTH(C639),1))</f>
        <v/>
      </c>
      <c r="AU639" s="93" t="str">
        <f>IF(AT639="","",TEXT(AT639,"mmmm yyyy"))</f>
        <v/>
      </c>
      <c r="AV639" s="94" t="str">
        <f>IF(C639="","",C639-WEEKDAY(C639,2)+1)</f>
        <v/>
      </c>
      <c r="AW639" s="94" t="str">
        <f>IF(AV639="","",AV639+6)</f>
        <v/>
      </c>
      <c r="AX639" s="93" t="str">
        <f>IF(AV639="","",TEXT(AV639,"dd/mm/yyyy")&amp;" - "&amp;TEXT(AW639,"dd/mm/yyyy"))</f>
        <v/>
      </c>
      <c r="AY639" s="93" t="str">
        <f>IF(B639="","",COUNTIFS($B$5:B639,B639,$AT$5:AT639,AT639))</f>
        <v/>
      </c>
      <c r="AZ639" s="93" t="str">
        <f>IF(B639="","",COUNTIFS($B$5:B639,B639,$AV$5:AV639,AV639))</f>
        <v/>
      </c>
      <c r="BA639" s="93" t="str">
        <f>IF(B639="","",TEXT(AY639,"00")&amp;"|"&amp;B639&amp;"|"&amp;TEXT(AT639,"yyyymmdd"))</f>
        <v/>
      </c>
      <c r="BB639" s="93" t="str">
        <f>IF(B639="","",TEXT(AZ639,"00")&amp;"|"&amp;B639&amp;"|"&amp;TEXT(AV639,"yyyymmdd"))</f>
        <v/>
      </c>
      <c r="BC639" s="93">
        <f>IF(OR(AQ639="YES",AQ639="Yes",AQ639="Y",AQ639=1),1,0)</f>
        <v>0</v>
      </c>
    </row>
    <row r="640" spans="1:55" ht="15" customHeight="1">
      <c r="A640" s="92"/>
      <c r="B640" s="93"/>
      <c r="C640" s="94"/>
      <c r="D640" s="95"/>
      <c r="E640" s="95"/>
      <c r="F640" s="93"/>
      <c r="G640" s="93"/>
      <c r="H640" s="93"/>
      <c r="I640" s="13"/>
      <c r="J640" s="93"/>
      <c r="K640" s="13"/>
      <c r="L640" s="93"/>
      <c r="M640" s="13"/>
      <c r="N640" s="93"/>
      <c r="O640" s="13"/>
      <c r="P640" s="93"/>
      <c r="Q640" s="21"/>
      <c r="R640" s="93"/>
      <c r="S640" s="21"/>
      <c r="T640" s="93"/>
      <c r="U640" s="13"/>
      <c r="V640" s="93"/>
      <c r="W640" s="13"/>
      <c r="X640" s="93"/>
      <c r="Y640" s="13"/>
      <c r="Z640" s="93"/>
      <c r="AA640" s="13"/>
      <c r="AB640" s="93"/>
      <c r="AC640" s="13"/>
      <c r="AD640" s="93"/>
      <c r="AE640" s="13"/>
      <c r="AF640" s="93"/>
      <c r="AG640" s="13"/>
      <c r="AH640" s="93"/>
      <c r="AI640" s="13"/>
      <c r="AJ640" s="93"/>
      <c r="AK640" s="13"/>
      <c r="AL640" s="93"/>
      <c r="AM640" s="13"/>
      <c r="AN640" s="93"/>
      <c r="AO640" s="13"/>
      <c r="AP640" s="93"/>
      <c r="AQ640" s="13"/>
      <c r="AR640" s="93"/>
      <c r="AS640" s="20">
        <f>SUM(H640,J640,L640,N640,P640,R640,T640,V640,X640,Z640,AB640,AD640,AF640,AH640,AJ640,AL640,AN640)</f>
        <v>0</v>
      </c>
      <c r="AT640" s="94" t="str">
        <f>IF(C640="","",DATE(YEAR(C640),MONTH(C640),1))</f>
        <v/>
      </c>
      <c r="AU640" s="93" t="str">
        <f>IF(AT640="","",TEXT(AT640,"mmmm yyyy"))</f>
        <v/>
      </c>
      <c r="AV640" s="94" t="str">
        <f>IF(C640="","",C640-WEEKDAY(C640,2)+1)</f>
        <v/>
      </c>
      <c r="AW640" s="94" t="str">
        <f>IF(AV640="","",AV640+6)</f>
        <v/>
      </c>
      <c r="AX640" s="93" t="str">
        <f>IF(AV640="","",TEXT(AV640,"dd/mm/yyyy")&amp;" - "&amp;TEXT(AW640,"dd/mm/yyyy"))</f>
        <v/>
      </c>
      <c r="AY640" s="93" t="str">
        <f>IF(B640="","",COUNTIFS($B$5:B640,B640,$AT$5:AT640,AT640))</f>
        <v/>
      </c>
      <c r="AZ640" s="93" t="str">
        <f>IF(B640="","",COUNTIFS($B$5:B640,B640,$AV$5:AV640,AV640))</f>
        <v/>
      </c>
      <c r="BA640" s="93" t="str">
        <f>IF(B640="","",TEXT(AY640,"00")&amp;"|"&amp;B640&amp;"|"&amp;TEXT(AT640,"yyyymmdd"))</f>
        <v/>
      </c>
      <c r="BB640" s="93" t="str">
        <f>IF(B640="","",TEXT(AZ640,"00")&amp;"|"&amp;B640&amp;"|"&amp;TEXT(AV640,"yyyymmdd"))</f>
        <v/>
      </c>
      <c r="BC640" s="93">
        <f>IF(OR(AQ640="YES",AQ640="Yes",AQ640="Y",AQ640=1),1,0)</f>
        <v>0</v>
      </c>
    </row>
    <row r="641" spans="1:55" ht="15" customHeight="1">
      <c r="A641" s="92"/>
      <c r="B641" s="93"/>
      <c r="C641" s="94"/>
      <c r="D641" s="95"/>
      <c r="E641" s="95"/>
      <c r="F641" s="93"/>
      <c r="G641" s="93"/>
      <c r="H641" s="93"/>
      <c r="I641" s="13"/>
      <c r="J641" s="93"/>
      <c r="K641" s="13"/>
      <c r="L641" s="93"/>
      <c r="M641" s="13"/>
      <c r="N641" s="93"/>
      <c r="O641" s="13"/>
      <c r="P641" s="93"/>
      <c r="Q641" s="21"/>
      <c r="R641" s="93"/>
      <c r="S641" s="21"/>
      <c r="T641" s="93"/>
      <c r="U641" s="13"/>
      <c r="V641" s="93"/>
      <c r="W641" s="13"/>
      <c r="X641" s="93"/>
      <c r="Y641" s="13"/>
      <c r="Z641" s="93"/>
      <c r="AA641" s="13"/>
      <c r="AB641" s="93"/>
      <c r="AC641" s="13"/>
      <c r="AD641" s="93"/>
      <c r="AE641" s="13"/>
      <c r="AF641" s="93"/>
      <c r="AG641" s="13"/>
      <c r="AH641" s="93"/>
      <c r="AI641" s="13"/>
      <c r="AJ641" s="93"/>
      <c r="AK641" s="13"/>
      <c r="AL641" s="93"/>
      <c r="AM641" s="13"/>
      <c r="AN641" s="93"/>
      <c r="AO641" s="13"/>
      <c r="AP641" s="93"/>
      <c r="AQ641" s="13"/>
      <c r="AR641" s="93"/>
      <c r="AS641" s="20">
        <f>SUM(H641,J641,L641,N641,P641,R641,T641,V641,X641,Z641,AB641,AD641,AF641,AH641,AJ641,AL641,AN641)</f>
        <v>0</v>
      </c>
      <c r="AT641" s="94" t="str">
        <f>IF(C641="","",DATE(YEAR(C641),MONTH(C641),1))</f>
        <v/>
      </c>
      <c r="AU641" s="93" t="str">
        <f>IF(AT641="","",TEXT(AT641,"mmmm yyyy"))</f>
        <v/>
      </c>
      <c r="AV641" s="94" t="str">
        <f>IF(C641="","",C641-WEEKDAY(C641,2)+1)</f>
        <v/>
      </c>
      <c r="AW641" s="94" t="str">
        <f>IF(AV641="","",AV641+6)</f>
        <v/>
      </c>
      <c r="AX641" s="93" t="str">
        <f>IF(AV641="","",TEXT(AV641,"dd/mm/yyyy")&amp;" - "&amp;TEXT(AW641,"dd/mm/yyyy"))</f>
        <v/>
      </c>
      <c r="AY641" s="93" t="str">
        <f>IF(B641="","",COUNTIFS($B$5:B641,B641,$AT$5:AT641,AT641))</f>
        <v/>
      </c>
      <c r="AZ641" s="93" t="str">
        <f>IF(B641="","",COUNTIFS($B$5:B641,B641,$AV$5:AV641,AV641))</f>
        <v/>
      </c>
      <c r="BA641" s="93" t="str">
        <f>IF(B641="","",TEXT(AY641,"00")&amp;"|"&amp;B641&amp;"|"&amp;TEXT(AT641,"yyyymmdd"))</f>
        <v/>
      </c>
      <c r="BB641" s="93" t="str">
        <f>IF(B641="","",TEXT(AZ641,"00")&amp;"|"&amp;B641&amp;"|"&amp;TEXT(AV641,"yyyymmdd"))</f>
        <v/>
      </c>
      <c r="BC641" s="93">
        <f>IF(OR(AQ641="YES",AQ641="Yes",AQ641="Y",AQ641=1),1,0)</f>
        <v>0</v>
      </c>
    </row>
    <row r="642" spans="1:55" ht="15" customHeight="1">
      <c r="A642" s="92"/>
      <c r="B642" s="93"/>
      <c r="C642" s="94"/>
      <c r="D642" s="95"/>
      <c r="E642" s="95"/>
      <c r="F642" s="93"/>
      <c r="G642" s="93"/>
      <c r="H642" s="93"/>
      <c r="I642" s="13"/>
      <c r="J642" s="93"/>
      <c r="K642" s="13"/>
      <c r="L642" s="93"/>
      <c r="M642" s="13"/>
      <c r="N642" s="93"/>
      <c r="O642" s="13"/>
      <c r="P642" s="93"/>
      <c r="Q642" s="21"/>
      <c r="R642" s="93"/>
      <c r="S642" s="21"/>
      <c r="T642" s="93"/>
      <c r="U642" s="13"/>
      <c r="V642" s="93"/>
      <c r="W642" s="13"/>
      <c r="X642" s="93"/>
      <c r="Y642" s="13"/>
      <c r="Z642" s="93"/>
      <c r="AA642" s="13"/>
      <c r="AB642" s="93"/>
      <c r="AC642" s="13"/>
      <c r="AD642" s="93"/>
      <c r="AE642" s="13"/>
      <c r="AF642" s="93"/>
      <c r="AG642" s="13"/>
      <c r="AH642" s="93"/>
      <c r="AI642" s="13"/>
      <c r="AJ642" s="93"/>
      <c r="AK642" s="13"/>
      <c r="AL642" s="93"/>
      <c r="AM642" s="13"/>
      <c r="AN642" s="93"/>
      <c r="AO642" s="13"/>
      <c r="AP642" s="93"/>
      <c r="AQ642" s="13"/>
      <c r="AR642" s="93"/>
      <c r="AS642" s="20">
        <f>SUM(H642,J642,L642,N642,P642,R642,T642,V642,X642,Z642,AB642,AD642,AF642,AH642,AJ642,AL642,AN642)</f>
        <v>0</v>
      </c>
      <c r="AT642" s="94" t="str">
        <f>IF(C642="","",DATE(YEAR(C642),MONTH(C642),1))</f>
        <v/>
      </c>
      <c r="AU642" s="93" t="str">
        <f>IF(AT642="","",TEXT(AT642,"mmmm yyyy"))</f>
        <v/>
      </c>
      <c r="AV642" s="94" t="str">
        <f>IF(C642="","",C642-WEEKDAY(C642,2)+1)</f>
        <v/>
      </c>
      <c r="AW642" s="94" t="str">
        <f>IF(AV642="","",AV642+6)</f>
        <v/>
      </c>
      <c r="AX642" s="93" t="str">
        <f>IF(AV642="","",TEXT(AV642,"dd/mm/yyyy")&amp;" - "&amp;TEXT(AW642,"dd/mm/yyyy"))</f>
        <v/>
      </c>
      <c r="AY642" s="93" t="str">
        <f>IF(B642="","",COUNTIFS($B$5:B642,B642,$AT$5:AT642,AT642))</f>
        <v/>
      </c>
      <c r="AZ642" s="93" t="str">
        <f>IF(B642="","",COUNTIFS($B$5:B642,B642,$AV$5:AV642,AV642))</f>
        <v/>
      </c>
      <c r="BA642" s="93" t="str">
        <f>IF(B642="","",TEXT(AY642,"00")&amp;"|"&amp;B642&amp;"|"&amp;TEXT(AT642,"yyyymmdd"))</f>
        <v/>
      </c>
      <c r="BB642" s="93" t="str">
        <f>IF(B642="","",TEXT(AZ642,"00")&amp;"|"&amp;B642&amp;"|"&amp;TEXT(AV642,"yyyymmdd"))</f>
        <v/>
      </c>
      <c r="BC642" s="93">
        <f>IF(OR(AQ642="YES",AQ642="Yes",AQ642="Y",AQ642=1),1,0)</f>
        <v>0</v>
      </c>
    </row>
    <row r="643" spans="1:55" ht="15" customHeight="1">
      <c r="A643" s="92"/>
      <c r="B643" s="93"/>
      <c r="C643" s="94"/>
      <c r="D643" s="95"/>
      <c r="E643" s="95"/>
      <c r="F643" s="93"/>
      <c r="G643" s="93"/>
      <c r="H643" s="93"/>
      <c r="I643" s="13"/>
      <c r="J643" s="93"/>
      <c r="K643" s="13"/>
      <c r="L643" s="93"/>
      <c r="M643" s="13"/>
      <c r="N643" s="93"/>
      <c r="O643" s="13"/>
      <c r="P643" s="93"/>
      <c r="Q643" s="21"/>
      <c r="R643" s="93"/>
      <c r="S643" s="21"/>
      <c r="T643" s="93"/>
      <c r="U643" s="13"/>
      <c r="V643" s="93"/>
      <c r="W643" s="13"/>
      <c r="X643" s="93"/>
      <c r="Y643" s="13"/>
      <c r="Z643" s="93"/>
      <c r="AA643" s="13"/>
      <c r="AB643" s="93"/>
      <c r="AC643" s="13"/>
      <c r="AD643" s="93"/>
      <c r="AE643" s="13"/>
      <c r="AF643" s="93"/>
      <c r="AG643" s="13"/>
      <c r="AH643" s="93"/>
      <c r="AI643" s="13"/>
      <c r="AJ643" s="93"/>
      <c r="AK643" s="13"/>
      <c r="AL643" s="93"/>
      <c r="AM643" s="13"/>
      <c r="AN643" s="93"/>
      <c r="AO643" s="13"/>
      <c r="AP643" s="93"/>
      <c r="AQ643" s="13"/>
      <c r="AR643" s="93"/>
      <c r="AS643" s="20">
        <f>SUM(H643,J643,L643,N643,P643,R643,T643,V643,X643,Z643,AB643,AD643,AF643,AH643,AJ643,AL643,AN643)</f>
        <v>0</v>
      </c>
      <c r="AT643" s="94" t="str">
        <f>IF(C643="","",DATE(YEAR(C643),MONTH(C643),1))</f>
        <v/>
      </c>
      <c r="AU643" s="93" t="str">
        <f>IF(AT643="","",TEXT(AT643,"mmmm yyyy"))</f>
        <v/>
      </c>
      <c r="AV643" s="94" t="str">
        <f>IF(C643="","",C643-WEEKDAY(C643,2)+1)</f>
        <v/>
      </c>
      <c r="AW643" s="94" t="str">
        <f>IF(AV643="","",AV643+6)</f>
        <v/>
      </c>
      <c r="AX643" s="93" t="str">
        <f>IF(AV643="","",TEXT(AV643,"dd/mm/yyyy")&amp;" - "&amp;TEXT(AW643,"dd/mm/yyyy"))</f>
        <v/>
      </c>
      <c r="AY643" s="93" t="str">
        <f>IF(B643="","",COUNTIFS($B$5:B643,B643,$AT$5:AT643,AT643))</f>
        <v/>
      </c>
      <c r="AZ643" s="93" t="str">
        <f>IF(B643="","",COUNTIFS($B$5:B643,B643,$AV$5:AV643,AV643))</f>
        <v/>
      </c>
      <c r="BA643" s="93" t="str">
        <f>IF(B643="","",TEXT(AY643,"00")&amp;"|"&amp;B643&amp;"|"&amp;TEXT(AT643,"yyyymmdd"))</f>
        <v/>
      </c>
      <c r="BB643" s="93" t="str">
        <f>IF(B643="","",TEXT(AZ643,"00")&amp;"|"&amp;B643&amp;"|"&amp;TEXT(AV643,"yyyymmdd"))</f>
        <v/>
      </c>
      <c r="BC643" s="93">
        <f>IF(OR(AQ643="YES",AQ643="Yes",AQ643="Y",AQ643=1),1,0)</f>
        <v>0</v>
      </c>
    </row>
    <row r="644" spans="1:55" ht="15" customHeight="1">
      <c r="A644" s="92"/>
      <c r="B644" s="93"/>
      <c r="C644" s="94"/>
      <c r="D644" s="95"/>
      <c r="E644" s="95"/>
      <c r="F644" s="93"/>
      <c r="G644" s="93"/>
      <c r="H644" s="93"/>
      <c r="I644" s="13"/>
      <c r="J644" s="93"/>
      <c r="K644" s="13"/>
      <c r="L644" s="93"/>
      <c r="M644" s="13"/>
      <c r="N644" s="93"/>
      <c r="O644" s="13"/>
      <c r="P644" s="93"/>
      <c r="Q644" s="21"/>
      <c r="R644" s="93"/>
      <c r="S644" s="21"/>
      <c r="T644" s="93"/>
      <c r="U644" s="13"/>
      <c r="V644" s="93"/>
      <c r="W644" s="13"/>
      <c r="X644" s="93"/>
      <c r="Y644" s="13"/>
      <c r="Z644" s="93"/>
      <c r="AA644" s="13"/>
      <c r="AB644" s="93"/>
      <c r="AC644" s="13"/>
      <c r="AD644" s="93"/>
      <c r="AE644" s="13"/>
      <c r="AF644" s="93"/>
      <c r="AG644" s="13"/>
      <c r="AH644" s="93"/>
      <c r="AI644" s="13"/>
      <c r="AJ644" s="93"/>
      <c r="AK644" s="13"/>
      <c r="AL644" s="93"/>
      <c r="AM644" s="13"/>
      <c r="AN644" s="93"/>
      <c r="AO644" s="13"/>
      <c r="AP644" s="93"/>
      <c r="AQ644" s="13"/>
      <c r="AR644" s="93"/>
      <c r="AS644" s="20">
        <f>SUM(H644,J644,L644,N644,P644,R644,T644,V644,X644,Z644,AB644,AD644,AF644,AH644,AJ644,AL644,AN644)</f>
        <v>0</v>
      </c>
      <c r="AT644" s="94" t="str">
        <f>IF(C644="","",DATE(YEAR(C644),MONTH(C644),1))</f>
        <v/>
      </c>
      <c r="AU644" s="93" t="str">
        <f>IF(AT644="","",TEXT(AT644,"mmmm yyyy"))</f>
        <v/>
      </c>
      <c r="AV644" s="94" t="str">
        <f>IF(C644="","",C644-WEEKDAY(C644,2)+1)</f>
        <v/>
      </c>
      <c r="AW644" s="94" t="str">
        <f>IF(AV644="","",AV644+6)</f>
        <v/>
      </c>
      <c r="AX644" s="93" t="str">
        <f>IF(AV644="","",TEXT(AV644,"dd/mm/yyyy")&amp;" - "&amp;TEXT(AW644,"dd/mm/yyyy"))</f>
        <v/>
      </c>
      <c r="AY644" s="93" t="str">
        <f>IF(B644="","",COUNTIFS($B$5:B644,B644,$AT$5:AT644,AT644))</f>
        <v/>
      </c>
      <c r="AZ644" s="93" t="str">
        <f>IF(B644="","",COUNTIFS($B$5:B644,B644,$AV$5:AV644,AV644))</f>
        <v/>
      </c>
      <c r="BA644" s="93" t="str">
        <f>IF(B644="","",TEXT(AY644,"00")&amp;"|"&amp;B644&amp;"|"&amp;TEXT(AT644,"yyyymmdd"))</f>
        <v/>
      </c>
      <c r="BB644" s="93" t="str">
        <f>IF(B644="","",TEXT(AZ644,"00")&amp;"|"&amp;B644&amp;"|"&amp;TEXT(AV644,"yyyymmdd"))</f>
        <v/>
      </c>
      <c r="BC644" s="93">
        <f>IF(OR(AQ644="YES",AQ644="Yes",AQ644="Y",AQ644=1),1,0)</f>
        <v>0</v>
      </c>
    </row>
    <row r="645" spans="1:55" ht="15" customHeight="1">
      <c r="A645" s="92"/>
      <c r="B645" s="93"/>
      <c r="C645" s="94"/>
      <c r="D645" s="95"/>
      <c r="E645" s="95"/>
      <c r="F645" s="93"/>
      <c r="G645" s="93"/>
      <c r="H645" s="93"/>
      <c r="I645" s="13"/>
      <c r="J645" s="93"/>
      <c r="K645" s="13"/>
      <c r="L645" s="93"/>
      <c r="M645" s="13"/>
      <c r="N645" s="93"/>
      <c r="O645" s="13"/>
      <c r="P645" s="93"/>
      <c r="Q645" s="21"/>
      <c r="R645" s="93"/>
      <c r="S645" s="21"/>
      <c r="T645" s="93"/>
      <c r="U645" s="13"/>
      <c r="V645" s="93"/>
      <c r="W645" s="13"/>
      <c r="X645" s="93"/>
      <c r="Y645" s="13"/>
      <c r="Z645" s="93"/>
      <c r="AA645" s="13"/>
      <c r="AB645" s="93"/>
      <c r="AC645" s="13"/>
      <c r="AD645" s="93"/>
      <c r="AE645" s="13"/>
      <c r="AF645" s="93"/>
      <c r="AG645" s="13"/>
      <c r="AH645" s="93"/>
      <c r="AI645" s="13"/>
      <c r="AJ645" s="93"/>
      <c r="AK645" s="13"/>
      <c r="AL645" s="93"/>
      <c r="AM645" s="13"/>
      <c r="AN645" s="93"/>
      <c r="AO645" s="13"/>
      <c r="AP645" s="93"/>
      <c r="AQ645" s="13"/>
      <c r="AR645" s="93"/>
      <c r="AS645" s="20">
        <f>SUM(H645,J645,L645,N645,P645,R645,T645,V645,X645,Z645,AB645,AD645,AF645,AH645,AJ645,AL645,AN645)</f>
        <v>0</v>
      </c>
      <c r="AT645" s="94" t="str">
        <f>IF(C645="","",DATE(YEAR(C645),MONTH(C645),1))</f>
        <v/>
      </c>
      <c r="AU645" s="93" t="str">
        <f>IF(AT645="","",TEXT(AT645,"mmmm yyyy"))</f>
        <v/>
      </c>
      <c r="AV645" s="94" t="str">
        <f>IF(C645="","",C645-WEEKDAY(C645,2)+1)</f>
        <v/>
      </c>
      <c r="AW645" s="94" t="str">
        <f>IF(AV645="","",AV645+6)</f>
        <v/>
      </c>
      <c r="AX645" s="93" t="str">
        <f>IF(AV645="","",TEXT(AV645,"dd/mm/yyyy")&amp;" - "&amp;TEXT(AW645,"dd/mm/yyyy"))</f>
        <v/>
      </c>
      <c r="AY645" s="93" t="str">
        <f>IF(B645="","",COUNTIFS($B$5:B645,B645,$AT$5:AT645,AT645))</f>
        <v/>
      </c>
      <c r="AZ645" s="93" t="str">
        <f>IF(B645="","",COUNTIFS($B$5:B645,B645,$AV$5:AV645,AV645))</f>
        <v/>
      </c>
      <c r="BA645" s="93" t="str">
        <f>IF(B645="","",TEXT(AY645,"00")&amp;"|"&amp;B645&amp;"|"&amp;TEXT(AT645,"yyyymmdd"))</f>
        <v/>
      </c>
      <c r="BB645" s="93" t="str">
        <f>IF(B645="","",TEXT(AZ645,"00")&amp;"|"&amp;B645&amp;"|"&amp;TEXT(AV645,"yyyymmdd"))</f>
        <v/>
      </c>
      <c r="BC645" s="93">
        <f>IF(OR(AQ645="YES",AQ645="Yes",AQ645="Y",AQ645=1),1,0)</f>
        <v>0</v>
      </c>
    </row>
    <row r="646" spans="1:55" ht="15" customHeight="1">
      <c r="A646" s="92"/>
      <c r="B646" s="93"/>
      <c r="C646" s="94"/>
      <c r="D646" s="95"/>
      <c r="E646" s="95"/>
      <c r="F646" s="93"/>
      <c r="G646" s="93"/>
      <c r="H646" s="93"/>
      <c r="I646" s="13"/>
      <c r="J646" s="93"/>
      <c r="K646" s="13"/>
      <c r="L646" s="93"/>
      <c r="M646" s="13"/>
      <c r="N646" s="93"/>
      <c r="O646" s="13"/>
      <c r="P646" s="93"/>
      <c r="Q646" s="21"/>
      <c r="R646" s="93"/>
      <c r="S646" s="21"/>
      <c r="T646" s="93"/>
      <c r="U646" s="13"/>
      <c r="V646" s="93"/>
      <c r="W646" s="13"/>
      <c r="X646" s="93"/>
      <c r="Y646" s="13"/>
      <c r="Z646" s="93"/>
      <c r="AA646" s="13"/>
      <c r="AB646" s="93"/>
      <c r="AC646" s="13"/>
      <c r="AD646" s="93"/>
      <c r="AE646" s="13"/>
      <c r="AF646" s="93"/>
      <c r="AG646" s="13"/>
      <c r="AH646" s="93"/>
      <c r="AI646" s="13"/>
      <c r="AJ646" s="93"/>
      <c r="AK646" s="13"/>
      <c r="AL646" s="93"/>
      <c r="AM646" s="13"/>
      <c r="AN646" s="93"/>
      <c r="AO646" s="13"/>
      <c r="AP646" s="93"/>
      <c r="AQ646" s="13"/>
      <c r="AR646" s="93"/>
      <c r="AS646" s="20">
        <f>SUM(H646,J646,L646,N646,P646,R646,T646,V646,X646,Z646,AB646,AD646,AF646,AH646,AJ646,AL646,AN646)</f>
        <v>0</v>
      </c>
      <c r="AT646" s="94" t="str">
        <f>IF(C646="","",DATE(YEAR(C646),MONTH(C646),1))</f>
        <v/>
      </c>
      <c r="AU646" s="93" t="str">
        <f>IF(AT646="","",TEXT(AT646,"mmmm yyyy"))</f>
        <v/>
      </c>
      <c r="AV646" s="94" t="str">
        <f>IF(C646="","",C646-WEEKDAY(C646,2)+1)</f>
        <v/>
      </c>
      <c r="AW646" s="94" t="str">
        <f>IF(AV646="","",AV646+6)</f>
        <v/>
      </c>
      <c r="AX646" s="93" t="str">
        <f>IF(AV646="","",TEXT(AV646,"dd/mm/yyyy")&amp;" - "&amp;TEXT(AW646,"dd/mm/yyyy"))</f>
        <v/>
      </c>
      <c r="AY646" s="93" t="str">
        <f>IF(B646="","",COUNTIFS($B$5:B646,B646,$AT$5:AT646,AT646))</f>
        <v/>
      </c>
      <c r="AZ646" s="93" t="str">
        <f>IF(B646="","",COUNTIFS($B$5:B646,B646,$AV$5:AV646,AV646))</f>
        <v/>
      </c>
      <c r="BA646" s="93" t="str">
        <f>IF(B646="","",TEXT(AY646,"00")&amp;"|"&amp;B646&amp;"|"&amp;TEXT(AT646,"yyyymmdd"))</f>
        <v/>
      </c>
      <c r="BB646" s="93" t="str">
        <f>IF(B646="","",TEXT(AZ646,"00")&amp;"|"&amp;B646&amp;"|"&amp;TEXT(AV646,"yyyymmdd"))</f>
        <v/>
      </c>
      <c r="BC646" s="93">
        <f>IF(OR(AQ646="YES",AQ646="Yes",AQ646="Y",AQ646=1),1,0)</f>
        <v>0</v>
      </c>
    </row>
    <row r="647" spans="1:55" ht="15" customHeight="1">
      <c r="A647" s="92"/>
      <c r="B647" s="93"/>
      <c r="C647" s="94"/>
      <c r="D647" s="95"/>
      <c r="E647" s="95"/>
      <c r="F647" s="93"/>
      <c r="G647" s="93"/>
      <c r="H647" s="93"/>
      <c r="I647" s="13"/>
      <c r="J647" s="93"/>
      <c r="K647" s="13"/>
      <c r="L647" s="93"/>
      <c r="M647" s="13"/>
      <c r="N647" s="93"/>
      <c r="O647" s="13"/>
      <c r="P647" s="93"/>
      <c r="Q647" s="21"/>
      <c r="R647" s="93"/>
      <c r="S647" s="21"/>
      <c r="T647" s="93"/>
      <c r="U647" s="13"/>
      <c r="V647" s="93"/>
      <c r="W647" s="13"/>
      <c r="X647" s="93"/>
      <c r="Y647" s="13"/>
      <c r="Z647" s="93"/>
      <c r="AA647" s="13"/>
      <c r="AB647" s="93"/>
      <c r="AC647" s="13"/>
      <c r="AD647" s="93"/>
      <c r="AE647" s="13"/>
      <c r="AF647" s="93"/>
      <c r="AG647" s="13"/>
      <c r="AH647" s="93"/>
      <c r="AI647" s="13"/>
      <c r="AJ647" s="93"/>
      <c r="AK647" s="13"/>
      <c r="AL647" s="93"/>
      <c r="AM647" s="13"/>
      <c r="AN647" s="93"/>
      <c r="AO647" s="13"/>
      <c r="AP647" s="93"/>
      <c r="AQ647" s="13"/>
      <c r="AR647" s="93"/>
      <c r="AS647" s="20">
        <f>SUM(H647,J647,L647,N647,P647,R647,T647,V647,X647,Z647,AB647,AD647,AF647,AH647,AJ647,AL647,AN647)</f>
        <v>0</v>
      </c>
      <c r="AT647" s="94" t="str">
        <f>IF(C647="","",DATE(YEAR(C647),MONTH(C647),1))</f>
        <v/>
      </c>
      <c r="AU647" s="93" t="str">
        <f>IF(AT647="","",TEXT(AT647,"mmmm yyyy"))</f>
        <v/>
      </c>
      <c r="AV647" s="94" t="str">
        <f>IF(C647="","",C647-WEEKDAY(C647,2)+1)</f>
        <v/>
      </c>
      <c r="AW647" s="94" t="str">
        <f>IF(AV647="","",AV647+6)</f>
        <v/>
      </c>
      <c r="AX647" s="93" t="str">
        <f>IF(AV647="","",TEXT(AV647,"dd/mm/yyyy")&amp;" - "&amp;TEXT(AW647,"dd/mm/yyyy"))</f>
        <v/>
      </c>
      <c r="AY647" s="93" t="str">
        <f>IF(B647="","",COUNTIFS($B$5:B647,B647,$AT$5:AT647,AT647))</f>
        <v/>
      </c>
      <c r="AZ647" s="93" t="str">
        <f>IF(B647="","",COUNTIFS($B$5:B647,B647,$AV$5:AV647,AV647))</f>
        <v/>
      </c>
      <c r="BA647" s="93" t="str">
        <f>IF(B647="","",TEXT(AY647,"00")&amp;"|"&amp;B647&amp;"|"&amp;TEXT(AT647,"yyyymmdd"))</f>
        <v/>
      </c>
      <c r="BB647" s="93" t="str">
        <f>IF(B647="","",TEXT(AZ647,"00")&amp;"|"&amp;B647&amp;"|"&amp;TEXT(AV647,"yyyymmdd"))</f>
        <v/>
      </c>
      <c r="BC647" s="93">
        <f>IF(OR(AQ647="YES",AQ647="Yes",AQ647="Y",AQ647=1),1,0)</f>
        <v>0</v>
      </c>
    </row>
    <row r="648" spans="1:55" ht="15" customHeight="1">
      <c r="A648" s="92"/>
      <c r="B648" s="93"/>
      <c r="C648" s="94"/>
      <c r="D648" s="95"/>
      <c r="E648" s="95"/>
      <c r="F648" s="93"/>
      <c r="G648" s="93"/>
      <c r="H648" s="93"/>
      <c r="I648" s="13"/>
      <c r="J648" s="93"/>
      <c r="K648" s="13"/>
      <c r="L648" s="93"/>
      <c r="M648" s="13"/>
      <c r="N648" s="93"/>
      <c r="O648" s="13"/>
      <c r="P648" s="93"/>
      <c r="Q648" s="21"/>
      <c r="R648" s="93"/>
      <c r="S648" s="21"/>
      <c r="T648" s="93"/>
      <c r="U648" s="13"/>
      <c r="V648" s="93"/>
      <c r="W648" s="13"/>
      <c r="X648" s="93"/>
      <c r="Y648" s="13"/>
      <c r="Z648" s="93"/>
      <c r="AA648" s="13"/>
      <c r="AB648" s="93"/>
      <c r="AC648" s="13"/>
      <c r="AD648" s="93"/>
      <c r="AE648" s="13"/>
      <c r="AF648" s="93"/>
      <c r="AG648" s="13"/>
      <c r="AH648" s="93"/>
      <c r="AI648" s="13"/>
      <c r="AJ648" s="93"/>
      <c r="AK648" s="13"/>
      <c r="AL648" s="93"/>
      <c r="AM648" s="13"/>
      <c r="AN648" s="93"/>
      <c r="AO648" s="13"/>
      <c r="AP648" s="93"/>
      <c r="AQ648" s="13"/>
      <c r="AR648" s="93"/>
      <c r="AS648" s="20">
        <f>SUM(H648,J648,L648,N648,P648,R648,T648,V648,X648,Z648,AB648,AD648,AF648,AH648,AJ648,AL648,AN648)</f>
        <v>0</v>
      </c>
      <c r="AT648" s="94" t="str">
        <f>IF(C648="","",DATE(YEAR(C648),MONTH(C648),1))</f>
        <v/>
      </c>
      <c r="AU648" s="93" t="str">
        <f>IF(AT648="","",TEXT(AT648,"mmmm yyyy"))</f>
        <v/>
      </c>
      <c r="AV648" s="94" t="str">
        <f>IF(C648="","",C648-WEEKDAY(C648,2)+1)</f>
        <v/>
      </c>
      <c r="AW648" s="94" t="str">
        <f>IF(AV648="","",AV648+6)</f>
        <v/>
      </c>
      <c r="AX648" s="93" t="str">
        <f>IF(AV648="","",TEXT(AV648,"dd/mm/yyyy")&amp;" - "&amp;TEXT(AW648,"dd/mm/yyyy"))</f>
        <v/>
      </c>
      <c r="AY648" s="93" t="str">
        <f>IF(B648="","",COUNTIFS($B$5:B648,B648,$AT$5:AT648,AT648))</f>
        <v/>
      </c>
      <c r="AZ648" s="93" t="str">
        <f>IF(B648="","",COUNTIFS($B$5:B648,B648,$AV$5:AV648,AV648))</f>
        <v/>
      </c>
      <c r="BA648" s="93" t="str">
        <f>IF(B648="","",TEXT(AY648,"00")&amp;"|"&amp;B648&amp;"|"&amp;TEXT(AT648,"yyyymmdd"))</f>
        <v/>
      </c>
      <c r="BB648" s="93" t="str">
        <f>IF(B648="","",TEXT(AZ648,"00")&amp;"|"&amp;B648&amp;"|"&amp;TEXT(AV648,"yyyymmdd"))</f>
        <v/>
      </c>
      <c r="BC648" s="93">
        <f>IF(OR(AQ648="YES",AQ648="Yes",AQ648="Y",AQ648=1),1,0)</f>
        <v>0</v>
      </c>
    </row>
    <row r="649" spans="1:55" ht="15" customHeight="1">
      <c r="A649" s="92"/>
      <c r="B649" s="93"/>
      <c r="C649" s="94"/>
      <c r="D649" s="95"/>
      <c r="E649" s="95"/>
      <c r="F649" s="93"/>
      <c r="G649" s="93"/>
      <c r="H649" s="93"/>
      <c r="I649" s="13"/>
      <c r="J649" s="93"/>
      <c r="K649" s="13"/>
      <c r="L649" s="93"/>
      <c r="M649" s="13"/>
      <c r="N649" s="93"/>
      <c r="O649" s="13"/>
      <c r="P649" s="93"/>
      <c r="Q649" s="21"/>
      <c r="R649" s="93"/>
      <c r="S649" s="21"/>
      <c r="T649" s="93"/>
      <c r="U649" s="13"/>
      <c r="V649" s="93"/>
      <c r="W649" s="13"/>
      <c r="X649" s="93"/>
      <c r="Y649" s="13"/>
      <c r="Z649" s="93"/>
      <c r="AA649" s="13"/>
      <c r="AB649" s="93"/>
      <c r="AC649" s="13"/>
      <c r="AD649" s="93"/>
      <c r="AE649" s="13"/>
      <c r="AF649" s="93"/>
      <c r="AG649" s="13"/>
      <c r="AH649" s="93"/>
      <c r="AI649" s="13"/>
      <c r="AJ649" s="93"/>
      <c r="AK649" s="13"/>
      <c r="AL649" s="93"/>
      <c r="AM649" s="13"/>
      <c r="AN649" s="93"/>
      <c r="AO649" s="13"/>
      <c r="AP649" s="93"/>
      <c r="AQ649" s="13"/>
      <c r="AR649" s="93"/>
      <c r="AS649" s="20">
        <f>SUM(H649,J649,L649,N649,P649,R649,T649,V649,X649,Z649,AB649,AD649,AF649,AH649,AJ649,AL649,AN649)</f>
        <v>0</v>
      </c>
      <c r="AT649" s="94" t="str">
        <f>IF(C649="","",DATE(YEAR(C649),MONTH(C649),1))</f>
        <v/>
      </c>
      <c r="AU649" s="93" t="str">
        <f>IF(AT649="","",TEXT(AT649,"mmmm yyyy"))</f>
        <v/>
      </c>
      <c r="AV649" s="94" t="str">
        <f>IF(C649="","",C649-WEEKDAY(C649,2)+1)</f>
        <v/>
      </c>
      <c r="AW649" s="94" t="str">
        <f>IF(AV649="","",AV649+6)</f>
        <v/>
      </c>
      <c r="AX649" s="93" t="str">
        <f>IF(AV649="","",TEXT(AV649,"dd/mm/yyyy")&amp;" - "&amp;TEXT(AW649,"dd/mm/yyyy"))</f>
        <v/>
      </c>
      <c r="AY649" s="93" t="str">
        <f>IF(B649="","",COUNTIFS($B$5:B649,B649,$AT$5:AT649,AT649))</f>
        <v/>
      </c>
      <c r="AZ649" s="93" t="str">
        <f>IF(B649="","",COUNTIFS($B$5:B649,B649,$AV$5:AV649,AV649))</f>
        <v/>
      </c>
      <c r="BA649" s="93" t="str">
        <f>IF(B649="","",TEXT(AY649,"00")&amp;"|"&amp;B649&amp;"|"&amp;TEXT(AT649,"yyyymmdd"))</f>
        <v/>
      </c>
      <c r="BB649" s="93" t="str">
        <f>IF(B649="","",TEXT(AZ649,"00")&amp;"|"&amp;B649&amp;"|"&amp;TEXT(AV649,"yyyymmdd"))</f>
        <v/>
      </c>
      <c r="BC649" s="93">
        <f>IF(OR(AQ649="YES",AQ649="Yes",AQ649="Y",AQ649=1),1,0)</f>
        <v>0</v>
      </c>
    </row>
    <row r="650" spans="1:55" ht="15" customHeight="1">
      <c r="A650" s="92"/>
      <c r="B650" s="93"/>
      <c r="C650" s="94"/>
      <c r="D650" s="95"/>
      <c r="E650" s="95"/>
      <c r="F650" s="93"/>
      <c r="G650" s="93"/>
      <c r="H650" s="93"/>
      <c r="I650" s="13"/>
      <c r="J650" s="93"/>
      <c r="K650" s="13"/>
      <c r="L650" s="93"/>
      <c r="M650" s="13"/>
      <c r="N650" s="93"/>
      <c r="O650" s="13"/>
      <c r="P650" s="93"/>
      <c r="Q650" s="21"/>
      <c r="R650" s="93"/>
      <c r="S650" s="21"/>
      <c r="T650" s="93"/>
      <c r="U650" s="13"/>
      <c r="V650" s="93"/>
      <c r="W650" s="13"/>
      <c r="X650" s="93"/>
      <c r="Y650" s="13"/>
      <c r="Z650" s="93"/>
      <c r="AA650" s="13"/>
      <c r="AB650" s="93"/>
      <c r="AC650" s="13"/>
      <c r="AD650" s="93"/>
      <c r="AE650" s="13"/>
      <c r="AF650" s="93"/>
      <c r="AG650" s="13"/>
      <c r="AH650" s="93"/>
      <c r="AI650" s="13"/>
      <c r="AJ650" s="93"/>
      <c r="AK650" s="13"/>
      <c r="AL650" s="93"/>
      <c r="AM650" s="13"/>
      <c r="AN650" s="93"/>
      <c r="AO650" s="13"/>
      <c r="AP650" s="93"/>
      <c r="AQ650" s="13"/>
      <c r="AR650" s="93"/>
      <c r="AS650" s="20">
        <f>SUM(H650,J650,L650,N650,P650,R650,T650,V650,X650,Z650,AB650,AD650,AF650,AH650,AJ650,AL650,AN650)</f>
        <v>0</v>
      </c>
      <c r="AT650" s="94" t="str">
        <f>IF(C650="","",DATE(YEAR(C650),MONTH(C650),1))</f>
        <v/>
      </c>
      <c r="AU650" s="93" t="str">
        <f>IF(AT650="","",TEXT(AT650,"mmmm yyyy"))</f>
        <v/>
      </c>
      <c r="AV650" s="94" t="str">
        <f>IF(C650="","",C650-WEEKDAY(C650,2)+1)</f>
        <v/>
      </c>
      <c r="AW650" s="94" t="str">
        <f>IF(AV650="","",AV650+6)</f>
        <v/>
      </c>
      <c r="AX650" s="93" t="str">
        <f>IF(AV650="","",TEXT(AV650,"dd/mm/yyyy")&amp;" - "&amp;TEXT(AW650,"dd/mm/yyyy"))</f>
        <v/>
      </c>
      <c r="AY650" s="93" t="str">
        <f>IF(B650="","",COUNTIFS($B$5:B650,B650,$AT$5:AT650,AT650))</f>
        <v/>
      </c>
      <c r="AZ650" s="93" t="str">
        <f>IF(B650="","",COUNTIFS($B$5:B650,B650,$AV$5:AV650,AV650))</f>
        <v/>
      </c>
      <c r="BA650" s="93" t="str">
        <f>IF(B650="","",TEXT(AY650,"00")&amp;"|"&amp;B650&amp;"|"&amp;TEXT(AT650,"yyyymmdd"))</f>
        <v/>
      </c>
      <c r="BB650" s="93" t="str">
        <f>IF(B650="","",TEXT(AZ650,"00")&amp;"|"&amp;B650&amp;"|"&amp;TEXT(AV650,"yyyymmdd"))</f>
        <v/>
      </c>
      <c r="BC650" s="93">
        <f>IF(OR(AQ650="YES",AQ650="Yes",AQ650="Y",AQ650=1),1,0)</f>
        <v>0</v>
      </c>
    </row>
    <row r="651" spans="1:55" ht="15" customHeight="1">
      <c r="A651" s="92"/>
      <c r="B651" s="93"/>
      <c r="C651" s="94"/>
      <c r="D651" s="95"/>
      <c r="E651" s="95"/>
      <c r="F651" s="93"/>
      <c r="G651" s="93"/>
      <c r="H651" s="93"/>
      <c r="I651" s="13"/>
      <c r="J651" s="93"/>
      <c r="K651" s="13"/>
      <c r="L651" s="93"/>
      <c r="M651" s="13"/>
      <c r="N651" s="93"/>
      <c r="O651" s="13"/>
      <c r="P651" s="93"/>
      <c r="Q651" s="21"/>
      <c r="R651" s="93"/>
      <c r="S651" s="21"/>
      <c r="T651" s="93"/>
      <c r="U651" s="13"/>
      <c r="V651" s="93"/>
      <c r="W651" s="13"/>
      <c r="X651" s="93"/>
      <c r="Y651" s="13"/>
      <c r="Z651" s="93"/>
      <c r="AA651" s="13"/>
      <c r="AB651" s="93"/>
      <c r="AC651" s="13"/>
      <c r="AD651" s="93"/>
      <c r="AE651" s="13"/>
      <c r="AF651" s="93"/>
      <c r="AG651" s="13"/>
      <c r="AH651" s="93"/>
      <c r="AI651" s="13"/>
      <c r="AJ651" s="93"/>
      <c r="AK651" s="13"/>
      <c r="AL651" s="93"/>
      <c r="AM651" s="13"/>
      <c r="AN651" s="93"/>
      <c r="AO651" s="13"/>
      <c r="AP651" s="93"/>
      <c r="AQ651" s="13"/>
      <c r="AR651" s="93"/>
      <c r="AS651" s="20">
        <f>SUM(H651,J651,L651,N651,P651,R651,T651,V651,X651,Z651,AB651,AD651,AF651,AH651,AJ651,AL651,AN651)</f>
        <v>0</v>
      </c>
      <c r="AT651" s="94" t="str">
        <f>IF(C651="","",DATE(YEAR(C651),MONTH(C651),1))</f>
        <v/>
      </c>
      <c r="AU651" s="93" t="str">
        <f>IF(AT651="","",TEXT(AT651,"mmmm yyyy"))</f>
        <v/>
      </c>
      <c r="AV651" s="94" t="str">
        <f>IF(C651="","",C651-WEEKDAY(C651,2)+1)</f>
        <v/>
      </c>
      <c r="AW651" s="94" t="str">
        <f>IF(AV651="","",AV651+6)</f>
        <v/>
      </c>
      <c r="AX651" s="93" t="str">
        <f>IF(AV651="","",TEXT(AV651,"dd/mm/yyyy")&amp;" - "&amp;TEXT(AW651,"dd/mm/yyyy"))</f>
        <v/>
      </c>
      <c r="AY651" s="93" t="str">
        <f>IF(B651="","",COUNTIFS($B$5:B651,B651,$AT$5:AT651,AT651))</f>
        <v/>
      </c>
      <c r="AZ651" s="93" t="str">
        <f>IF(B651="","",COUNTIFS($B$5:B651,B651,$AV$5:AV651,AV651))</f>
        <v/>
      </c>
      <c r="BA651" s="93" t="str">
        <f>IF(B651="","",TEXT(AY651,"00")&amp;"|"&amp;B651&amp;"|"&amp;TEXT(AT651,"yyyymmdd"))</f>
        <v/>
      </c>
      <c r="BB651" s="93" t="str">
        <f>IF(B651="","",TEXT(AZ651,"00")&amp;"|"&amp;B651&amp;"|"&amp;TEXT(AV651,"yyyymmdd"))</f>
        <v/>
      </c>
      <c r="BC651" s="93">
        <f>IF(OR(AQ651="YES",AQ651="Yes",AQ651="Y",AQ651=1),1,0)</f>
        <v>0</v>
      </c>
    </row>
    <row r="652" spans="1:55" ht="15" customHeight="1">
      <c r="A652" s="92"/>
      <c r="B652" s="93"/>
      <c r="C652" s="94"/>
      <c r="D652" s="95"/>
      <c r="E652" s="95"/>
      <c r="F652" s="93"/>
      <c r="G652" s="93"/>
      <c r="H652" s="93"/>
      <c r="I652" s="13"/>
      <c r="J652" s="93"/>
      <c r="K652" s="13"/>
      <c r="L652" s="93"/>
      <c r="M652" s="13"/>
      <c r="N652" s="93"/>
      <c r="O652" s="13"/>
      <c r="P652" s="93"/>
      <c r="Q652" s="21"/>
      <c r="R652" s="93"/>
      <c r="S652" s="21"/>
      <c r="T652" s="93"/>
      <c r="U652" s="13"/>
      <c r="V652" s="93"/>
      <c r="W652" s="13"/>
      <c r="X652" s="93"/>
      <c r="Y652" s="13"/>
      <c r="Z652" s="93"/>
      <c r="AA652" s="13"/>
      <c r="AB652" s="93"/>
      <c r="AC652" s="13"/>
      <c r="AD652" s="93"/>
      <c r="AE652" s="13"/>
      <c r="AF652" s="93"/>
      <c r="AG652" s="13"/>
      <c r="AH652" s="93"/>
      <c r="AI652" s="13"/>
      <c r="AJ652" s="93"/>
      <c r="AK652" s="13"/>
      <c r="AL652" s="93"/>
      <c r="AM652" s="13"/>
      <c r="AN652" s="93"/>
      <c r="AO652" s="13"/>
      <c r="AP652" s="93"/>
      <c r="AQ652" s="13"/>
      <c r="AR652" s="93"/>
      <c r="AS652" s="20">
        <f>SUM(H652,J652,L652,N652,P652,R652,T652,V652,X652,Z652,AB652,AD652,AF652,AH652,AJ652,AL652,AN652)</f>
        <v>0</v>
      </c>
      <c r="AT652" s="94" t="str">
        <f>IF(C652="","",DATE(YEAR(C652),MONTH(C652),1))</f>
        <v/>
      </c>
      <c r="AU652" s="93" t="str">
        <f>IF(AT652="","",TEXT(AT652,"mmmm yyyy"))</f>
        <v/>
      </c>
      <c r="AV652" s="94" t="str">
        <f>IF(C652="","",C652-WEEKDAY(C652,2)+1)</f>
        <v/>
      </c>
      <c r="AW652" s="94" t="str">
        <f>IF(AV652="","",AV652+6)</f>
        <v/>
      </c>
      <c r="AX652" s="93" t="str">
        <f>IF(AV652="","",TEXT(AV652,"dd/mm/yyyy")&amp;" - "&amp;TEXT(AW652,"dd/mm/yyyy"))</f>
        <v/>
      </c>
      <c r="AY652" s="93" t="str">
        <f>IF(B652="","",COUNTIFS($B$5:B652,B652,$AT$5:AT652,AT652))</f>
        <v/>
      </c>
      <c r="AZ652" s="93" t="str">
        <f>IF(B652="","",COUNTIFS($B$5:B652,B652,$AV$5:AV652,AV652))</f>
        <v/>
      </c>
      <c r="BA652" s="93" t="str">
        <f>IF(B652="","",TEXT(AY652,"00")&amp;"|"&amp;B652&amp;"|"&amp;TEXT(AT652,"yyyymmdd"))</f>
        <v/>
      </c>
      <c r="BB652" s="93" t="str">
        <f>IF(B652="","",TEXT(AZ652,"00")&amp;"|"&amp;B652&amp;"|"&amp;TEXT(AV652,"yyyymmdd"))</f>
        <v/>
      </c>
      <c r="BC652" s="93">
        <f>IF(OR(AQ652="YES",AQ652="Yes",AQ652="Y",AQ652=1),1,0)</f>
        <v>0</v>
      </c>
    </row>
    <row r="653" spans="1:55" ht="15" customHeight="1">
      <c r="A653" s="92"/>
      <c r="B653" s="93"/>
      <c r="C653" s="94"/>
      <c r="D653" s="95"/>
      <c r="E653" s="95"/>
      <c r="F653" s="93"/>
      <c r="G653" s="93"/>
      <c r="H653" s="93"/>
      <c r="I653" s="13"/>
      <c r="J653" s="93"/>
      <c r="K653" s="13"/>
      <c r="L653" s="93"/>
      <c r="M653" s="13"/>
      <c r="N653" s="93"/>
      <c r="O653" s="13"/>
      <c r="P653" s="93"/>
      <c r="Q653" s="21"/>
      <c r="R653" s="93"/>
      <c r="S653" s="21"/>
      <c r="T653" s="93"/>
      <c r="U653" s="13"/>
      <c r="V653" s="93"/>
      <c r="W653" s="13"/>
      <c r="X653" s="93"/>
      <c r="Y653" s="13"/>
      <c r="Z653" s="93"/>
      <c r="AA653" s="13"/>
      <c r="AB653" s="93"/>
      <c r="AC653" s="13"/>
      <c r="AD653" s="93"/>
      <c r="AE653" s="13"/>
      <c r="AF653" s="93"/>
      <c r="AG653" s="13"/>
      <c r="AH653" s="93"/>
      <c r="AI653" s="13"/>
      <c r="AJ653" s="93"/>
      <c r="AK653" s="13"/>
      <c r="AL653" s="93"/>
      <c r="AM653" s="13"/>
      <c r="AN653" s="93"/>
      <c r="AO653" s="13"/>
      <c r="AP653" s="93"/>
      <c r="AQ653" s="13"/>
      <c r="AR653" s="93"/>
      <c r="AS653" s="20">
        <f>SUM(H653,J653,L653,N653,P653,R653,T653,V653,X653,Z653,AB653,AD653,AF653,AH653,AJ653,AL653,AN653)</f>
        <v>0</v>
      </c>
      <c r="AT653" s="94" t="str">
        <f>IF(C653="","",DATE(YEAR(C653),MONTH(C653),1))</f>
        <v/>
      </c>
      <c r="AU653" s="93" t="str">
        <f>IF(AT653="","",TEXT(AT653,"mmmm yyyy"))</f>
        <v/>
      </c>
      <c r="AV653" s="94" t="str">
        <f>IF(C653="","",C653-WEEKDAY(C653,2)+1)</f>
        <v/>
      </c>
      <c r="AW653" s="94" t="str">
        <f>IF(AV653="","",AV653+6)</f>
        <v/>
      </c>
      <c r="AX653" s="93" t="str">
        <f>IF(AV653="","",TEXT(AV653,"dd/mm/yyyy")&amp;" - "&amp;TEXT(AW653,"dd/mm/yyyy"))</f>
        <v/>
      </c>
      <c r="AY653" s="93" t="str">
        <f>IF(B653="","",COUNTIFS($B$5:B653,B653,$AT$5:AT653,AT653))</f>
        <v/>
      </c>
      <c r="AZ653" s="93" t="str">
        <f>IF(B653="","",COUNTIFS($B$5:B653,B653,$AV$5:AV653,AV653))</f>
        <v/>
      </c>
      <c r="BA653" s="93" t="str">
        <f>IF(B653="","",TEXT(AY653,"00")&amp;"|"&amp;B653&amp;"|"&amp;TEXT(AT653,"yyyymmdd"))</f>
        <v/>
      </c>
      <c r="BB653" s="93" t="str">
        <f>IF(B653="","",TEXT(AZ653,"00")&amp;"|"&amp;B653&amp;"|"&amp;TEXT(AV653,"yyyymmdd"))</f>
        <v/>
      </c>
      <c r="BC653" s="93">
        <f>IF(OR(AQ653="YES",AQ653="Yes",AQ653="Y",AQ653=1),1,0)</f>
        <v>0</v>
      </c>
    </row>
    <row r="654" spans="1:55" ht="15" customHeight="1">
      <c r="A654" s="92"/>
      <c r="B654" s="93"/>
      <c r="C654" s="94"/>
      <c r="D654" s="95"/>
      <c r="E654" s="95"/>
      <c r="F654" s="93"/>
      <c r="G654" s="93"/>
      <c r="H654" s="93"/>
      <c r="I654" s="13"/>
      <c r="J654" s="93"/>
      <c r="K654" s="13"/>
      <c r="L654" s="93"/>
      <c r="M654" s="13"/>
      <c r="N654" s="93"/>
      <c r="O654" s="13"/>
      <c r="P654" s="93"/>
      <c r="Q654" s="21"/>
      <c r="R654" s="93"/>
      <c r="S654" s="21"/>
      <c r="T654" s="93"/>
      <c r="U654" s="13"/>
      <c r="V654" s="93"/>
      <c r="W654" s="13"/>
      <c r="X654" s="93"/>
      <c r="Y654" s="13"/>
      <c r="Z654" s="93"/>
      <c r="AA654" s="13"/>
      <c r="AB654" s="93"/>
      <c r="AC654" s="13"/>
      <c r="AD654" s="93"/>
      <c r="AE654" s="13"/>
      <c r="AF654" s="93"/>
      <c r="AG654" s="13"/>
      <c r="AH654" s="93"/>
      <c r="AI654" s="13"/>
      <c r="AJ654" s="93"/>
      <c r="AK654" s="13"/>
      <c r="AL654" s="93"/>
      <c r="AM654" s="13"/>
      <c r="AN654" s="93"/>
      <c r="AO654" s="13"/>
      <c r="AP654" s="93"/>
      <c r="AQ654" s="13"/>
      <c r="AR654" s="93"/>
      <c r="AS654" s="20">
        <f>SUM(H654,J654,L654,N654,P654,R654,T654,V654,X654,Z654,AB654,AD654,AF654,AH654,AJ654,AL654,AN654)</f>
        <v>0</v>
      </c>
      <c r="AT654" s="94" t="str">
        <f>IF(C654="","",DATE(YEAR(C654),MONTH(C654),1))</f>
        <v/>
      </c>
      <c r="AU654" s="93" t="str">
        <f>IF(AT654="","",TEXT(AT654,"mmmm yyyy"))</f>
        <v/>
      </c>
      <c r="AV654" s="94" t="str">
        <f>IF(C654="","",C654-WEEKDAY(C654,2)+1)</f>
        <v/>
      </c>
      <c r="AW654" s="94" t="str">
        <f>IF(AV654="","",AV654+6)</f>
        <v/>
      </c>
      <c r="AX654" s="93" t="str">
        <f>IF(AV654="","",TEXT(AV654,"dd/mm/yyyy")&amp;" - "&amp;TEXT(AW654,"dd/mm/yyyy"))</f>
        <v/>
      </c>
      <c r="AY654" s="93" t="str">
        <f>IF(B654="","",COUNTIFS($B$5:B654,B654,$AT$5:AT654,AT654))</f>
        <v/>
      </c>
      <c r="AZ654" s="93" t="str">
        <f>IF(B654="","",COUNTIFS($B$5:B654,B654,$AV$5:AV654,AV654))</f>
        <v/>
      </c>
      <c r="BA654" s="93" t="str">
        <f>IF(B654="","",TEXT(AY654,"00")&amp;"|"&amp;B654&amp;"|"&amp;TEXT(AT654,"yyyymmdd"))</f>
        <v/>
      </c>
      <c r="BB654" s="93" t="str">
        <f>IF(B654="","",TEXT(AZ654,"00")&amp;"|"&amp;B654&amp;"|"&amp;TEXT(AV654,"yyyymmdd"))</f>
        <v/>
      </c>
      <c r="BC654" s="93">
        <f>IF(OR(AQ654="YES",AQ654="Yes",AQ654="Y",AQ654=1),1,0)</f>
        <v>0</v>
      </c>
    </row>
    <row r="655" spans="1:55" ht="15" customHeight="1">
      <c r="A655" s="92"/>
      <c r="B655" s="93"/>
      <c r="C655" s="94"/>
      <c r="D655" s="95"/>
      <c r="E655" s="95"/>
      <c r="F655" s="93"/>
      <c r="G655" s="93"/>
      <c r="H655" s="93"/>
      <c r="I655" s="13"/>
      <c r="J655" s="93"/>
      <c r="K655" s="13"/>
      <c r="L655" s="93"/>
      <c r="M655" s="13"/>
      <c r="N655" s="93"/>
      <c r="O655" s="13"/>
      <c r="P655" s="93"/>
      <c r="Q655" s="21"/>
      <c r="R655" s="93"/>
      <c r="S655" s="21"/>
      <c r="T655" s="93"/>
      <c r="U655" s="13"/>
      <c r="V655" s="93"/>
      <c r="W655" s="13"/>
      <c r="X655" s="93"/>
      <c r="Y655" s="13"/>
      <c r="Z655" s="93"/>
      <c r="AA655" s="13"/>
      <c r="AB655" s="93"/>
      <c r="AC655" s="13"/>
      <c r="AD655" s="93"/>
      <c r="AE655" s="13"/>
      <c r="AF655" s="93"/>
      <c r="AG655" s="13"/>
      <c r="AH655" s="93"/>
      <c r="AI655" s="13"/>
      <c r="AJ655" s="93"/>
      <c r="AK655" s="13"/>
      <c r="AL655" s="93"/>
      <c r="AM655" s="13"/>
      <c r="AN655" s="93"/>
      <c r="AO655" s="13"/>
      <c r="AP655" s="93"/>
      <c r="AQ655" s="13"/>
      <c r="AR655" s="93"/>
      <c r="AS655" s="20">
        <f>SUM(H655,J655,L655,N655,P655,R655,T655,V655,X655,Z655,AB655,AD655,AF655,AH655,AJ655,AL655,AN655)</f>
        <v>0</v>
      </c>
      <c r="AT655" s="94" t="str">
        <f>IF(C655="","",DATE(YEAR(C655),MONTH(C655),1))</f>
        <v/>
      </c>
      <c r="AU655" s="93" t="str">
        <f>IF(AT655="","",TEXT(AT655,"mmmm yyyy"))</f>
        <v/>
      </c>
      <c r="AV655" s="94" t="str">
        <f>IF(C655="","",C655-WEEKDAY(C655,2)+1)</f>
        <v/>
      </c>
      <c r="AW655" s="94" t="str">
        <f>IF(AV655="","",AV655+6)</f>
        <v/>
      </c>
      <c r="AX655" s="93" t="str">
        <f>IF(AV655="","",TEXT(AV655,"dd/mm/yyyy")&amp;" - "&amp;TEXT(AW655,"dd/mm/yyyy"))</f>
        <v/>
      </c>
      <c r="AY655" s="93" t="str">
        <f>IF(B655="","",COUNTIFS($B$5:B655,B655,$AT$5:AT655,AT655))</f>
        <v/>
      </c>
      <c r="AZ655" s="93" t="str">
        <f>IF(B655="","",COUNTIFS($B$5:B655,B655,$AV$5:AV655,AV655))</f>
        <v/>
      </c>
      <c r="BA655" s="93" t="str">
        <f>IF(B655="","",TEXT(AY655,"00")&amp;"|"&amp;B655&amp;"|"&amp;TEXT(AT655,"yyyymmdd"))</f>
        <v/>
      </c>
      <c r="BB655" s="93" t="str">
        <f>IF(B655="","",TEXT(AZ655,"00")&amp;"|"&amp;B655&amp;"|"&amp;TEXT(AV655,"yyyymmdd"))</f>
        <v/>
      </c>
      <c r="BC655" s="93">
        <f>IF(OR(AQ655="YES",AQ655="Yes",AQ655="Y",AQ655=1),1,0)</f>
        <v>0</v>
      </c>
    </row>
    <row r="656" spans="1:55" ht="15" customHeight="1">
      <c r="A656" s="92"/>
      <c r="B656" s="93"/>
      <c r="C656" s="94"/>
      <c r="D656" s="95"/>
      <c r="E656" s="95"/>
      <c r="F656" s="93"/>
      <c r="G656" s="93"/>
      <c r="H656" s="93"/>
      <c r="I656" s="13"/>
      <c r="J656" s="93"/>
      <c r="K656" s="13"/>
      <c r="L656" s="93"/>
      <c r="M656" s="13"/>
      <c r="N656" s="93"/>
      <c r="O656" s="13"/>
      <c r="P656" s="93"/>
      <c r="Q656" s="21"/>
      <c r="R656" s="93"/>
      <c r="S656" s="21"/>
      <c r="T656" s="93"/>
      <c r="U656" s="13"/>
      <c r="V656" s="93"/>
      <c r="W656" s="13"/>
      <c r="X656" s="93"/>
      <c r="Y656" s="13"/>
      <c r="Z656" s="93"/>
      <c r="AA656" s="13"/>
      <c r="AB656" s="93"/>
      <c r="AC656" s="13"/>
      <c r="AD656" s="93"/>
      <c r="AE656" s="13"/>
      <c r="AF656" s="93"/>
      <c r="AG656" s="13"/>
      <c r="AH656" s="93"/>
      <c r="AI656" s="13"/>
      <c r="AJ656" s="93"/>
      <c r="AK656" s="13"/>
      <c r="AL656" s="93"/>
      <c r="AM656" s="13"/>
      <c r="AN656" s="93"/>
      <c r="AO656" s="13"/>
      <c r="AP656" s="93"/>
      <c r="AQ656" s="13"/>
      <c r="AR656" s="93"/>
      <c r="AS656" s="20">
        <f>SUM(H656,J656,L656,N656,P656,R656,T656,V656,X656,Z656,AB656,AD656,AF656,AH656,AJ656,AL656,AN656)</f>
        <v>0</v>
      </c>
      <c r="AT656" s="94" t="str">
        <f>IF(C656="","",DATE(YEAR(C656),MONTH(C656),1))</f>
        <v/>
      </c>
      <c r="AU656" s="93" t="str">
        <f>IF(AT656="","",TEXT(AT656,"mmmm yyyy"))</f>
        <v/>
      </c>
      <c r="AV656" s="94" t="str">
        <f>IF(C656="","",C656-WEEKDAY(C656,2)+1)</f>
        <v/>
      </c>
      <c r="AW656" s="94" t="str">
        <f>IF(AV656="","",AV656+6)</f>
        <v/>
      </c>
      <c r="AX656" s="93" t="str">
        <f>IF(AV656="","",TEXT(AV656,"dd/mm/yyyy")&amp;" - "&amp;TEXT(AW656,"dd/mm/yyyy"))</f>
        <v/>
      </c>
      <c r="AY656" s="93" t="str">
        <f>IF(B656="","",COUNTIFS($B$5:B656,B656,$AT$5:AT656,AT656))</f>
        <v/>
      </c>
      <c r="AZ656" s="93" t="str">
        <f>IF(B656="","",COUNTIFS($B$5:B656,B656,$AV$5:AV656,AV656))</f>
        <v/>
      </c>
      <c r="BA656" s="93" t="str">
        <f>IF(B656="","",TEXT(AY656,"00")&amp;"|"&amp;B656&amp;"|"&amp;TEXT(AT656,"yyyymmdd"))</f>
        <v/>
      </c>
      <c r="BB656" s="93" t="str">
        <f>IF(B656="","",TEXT(AZ656,"00")&amp;"|"&amp;B656&amp;"|"&amp;TEXT(AV656,"yyyymmdd"))</f>
        <v/>
      </c>
      <c r="BC656" s="93">
        <f>IF(OR(AQ656="YES",AQ656="Yes",AQ656="Y",AQ656=1),1,0)</f>
        <v>0</v>
      </c>
    </row>
    <row r="657" spans="1:55" ht="15" customHeight="1">
      <c r="A657" s="92"/>
      <c r="B657" s="93"/>
      <c r="C657" s="94"/>
      <c r="D657" s="95"/>
      <c r="E657" s="95"/>
      <c r="F657" s="93"/>
      <c r="G657" s="93"/>
      <c r="H657" s="93"/>
      <c r="I657" s="13"/>
      <c r="J657" s="93"/>
      <c r="K657" s="13"/>
      <c r="L657" s="93"/>
      <c r="M657" s="13"/>
      <c r="N657" s="93"/>
      <c r="O657" s="13"/>
      <c r="P657" s="93"/>
      <c r="Q657" s="21"/>
      <c r="R657" s="93"/>
      <c r="S657" s="21"/>
      <c r="T657" s="93"/>
      <c r="U657" s="13"/>
      <c r="V657" s="93"/>
      <c r="W657" s="13"/>
      <c r="X657" s="93"/>
      <c r="Y657" s="13"/>
      <c r="Z657" s="93"/>
      <c r="AA657" s="13"/>
      <c r="AB657" s="93"/>
      <c r="AC657" s="13"/>
      <c r="AD657" s="93"/>
      <c r="AE657" s="13"/>
      <c r="AF657" s="93"/>
      <c r="AG657" s="13"/>
      <c r="AH657" s="93"/>
      <c r="AI657" s="13"/>
      <c r="AJ657" s="93"/>
      <c r="AK657" s="13"/>
      <c r="AL657" s="93"/>
      <c r="AM657" s="13"/>
      <c r="AN657" s="93"/>
      <c r="AO657" s="13"/>
      <c r="AP657" s="93"/>
      <c r="AQ657" s="13"/>
      <c r="AR657" s="93"/>
      <c r="AS657" s="20">
        <f>SUM(H657,J657,L657,N657,P657,R657,T657,V657,X657,Z657,AB657,AD657,AF657,AH657,AJ657,AL657,AN657)</f>
        <v>0</v>
      </c>
      <c r="AT657" s="94" t="str">
        <f>IF(C657="","",DATE(YEAR(C657),MONTH(C657),1))</f>
        <v/>
      </c>
      <c r="AU657" s="93" t="str">
        <f>IF(AT657="","",TEXT(AT657,"mmmm yyyy"))</f>
        <v/>
      </c>
      <c r="AV657" s="94" t="str">
        <f>IF(C657="","",C657-WEEKDAY(C657,2)+1)</f>
        <v/>
      </c>
      <c r="AW657" s="94" t="str">
        <f>IF(AV657="","",AV657+6)</f>
        <v/>
      </c>
      <c r="AX657" s="93" t="str">
        <f>IF(AV657="","",TEXT(AV657,"dd/mm/yyyy")&amp;" - "&amp;TEXT(AW657,"dd/mm/yyyy"))</f>
        <v/>
      </c>
      <c r="AY657" s="93" t="str">
        <f>IF(B657="","",COUNTIFS($B$5:B657,B657,$AT$5:AT657,AT657))</f>
        <v/>
      </c>
      <c r="AZ657" s="93" t="str">
        <f>IF(B657="","",COUNTIFS($B$5:B657,B657,$AV$5:AV657,AV657))</f>
        <v/>
      </c>
      <c r="BA657" s="93" t="str">
        <f>IF(B657="","",TEXT(AY657,"00")&amp;"|"&amp;B657&amp;"|"&amp;TEXT(AT657,"yyyymmdd"))</f>
        <v/>
      </c>
      <c r="BB657" s="93" t="str">
        <f>IF(B657="","",TEXT(AZ657,"00")&amp;"|"&amp;B657&amp;"|"&amp;TEXT(AV657,"yyyymmdd"))</f>
        <v/>
      </c>
      <c r="BC657" s="93">
        <f>IF(OR(AQ657="YES",AQ657="Yes",AQ657="Y",AQ657=1),1,0)</f>
        <v>0</v>
      </c>
    </row>
    <row r="658" spans="1:55" ht="15" customHeight="1">
      <c r="A658" s="92"/>
      <c r="B658" s="93"/>
      <c r="C658" s="94"/>
      <c r="D658" s="95"/>
      <c r="E658" s="95"/>
      <c r="F658" s="93"/>
      <c r="G658" s="93"/>
      <c r="H658" s="93"/>
      <c r="I658" s="13"/>
      <c r="J658" s="93"/>
      <c r="K658" s="13"/>
      <c r="L658" s="93"/>
      <c r="M658" s="13"/>
      <c r="N658" s="93"/>
      <c r="O658" s="13"/>
      <c r="P658" s="93"/>
      <c r="Q658" s="21"/>
      <c r="R658" s="93"/>
      <c r="S658" s="21"/>
      <c r="T658" s="93"/>
      <c r="U658" s="13"/>
      <c r="V658" s="93"/>
      <c r="W658" s="13"/>
      <c r="X658" s="93"/>
      <c r="Y658" s="13"/>
      <c r="Z658" s="93"/>
      <c r="AA658" s="13"/>
      <c r="AB658" s="93"/>
      <c r="AC658" s="13"/>
      <c r="AD658" s="93"/>
      <c r="AE658" s="13"/>
      <c r="AF658" s="93"/>
      <c r="AG658" s="13"/>
      <c r="AH658" s="93"/>
      <c r="AI658" s="13"/>
      <c r="AJ658" s="93"/>
      <c r="AK658" s="13"/>
      <c r="AL658" s="93"/>
      <c r="AM658" s="13"/>
      <c r="AN658" s="93"/>
      <c r="AO658" s="13"/>
      <c r="AP658" s="93"/>
      <c r="AQ658" s="13"/>
      <c r="AR658" s="93"/>
      <c r="AS658" s="20">
        <f>SUM(H658,J658,L658,N658,P658,R658,T658,V658,X658,Z658,AB658,AD658,AF658,AH658,AJ658,AL658,AN658)</f>
        <v>0</v>
      </c>
      <c r="AT658" s="94" t="str">
        <f>IF(C658="","",DATE(YEAR(C658),MONTH(C658),1))</f>
        <v/>
      </c>
      <c r="AU658" s="93" t="str">
        <f>IF(AT658="","",TEXT(AT658,"mmmm yyyy"))</f>
        <v/>
      </c>
      <c r="AV658" s="94" t="str">
        <f>IF(C658="","",C658-WEEKDAY(C658,2)+1)</f>
        <v/>
      </c>
      <c r="AW658" s="94" t="str">
        <f>IF(AV658="","",AV658+6)</f>
        <v/>
      </c>
      <c r="AX658" s="93" t="str">
        <f>IF(AV658="","",TEXT(AV658,"dd/mm/yyyy")&amp;" - "&amp;TEXT(AW658,"dd/mm/yyyy"))</f>
        <v/>
      </c>
      <c r="AY658" s="93" t="str">
        <f>IF(B658="","",COUNTIFS($B$5:B658,B658,$AT$5:AT658,AT658))</f>
        <v/>
      </c>
      <c r="AZ658" s="93" t="str">
        <f>IF(B658="","",COUNTIFS($B$5:B658,B658,$AV$5:AV658,AV658))</f>
        <v/>
      </c>
      <c r="BA658" s="93" t="str">
        <f>IF(B658="","",TEXT(AY658,"00")&amp;"|"&amp;B658&amp;"|"&amp;TEXT(AT658,"yyyymmdd"))</f>
        <v/>
      </c>
      <c r="BB658" s="93" t="str">
        <f>IF(B658="","",TEXT(AZ658,"00")&amp;"|"&amp;B658&amp;"|"&amp;TEXT(AV658,"yyyymmdd"))</f>
        <v/>
      </c>
      <c r="BC658" s="93">
        <f>IF(OR(AQ658="YES",AQ658="Yes",AQ658="Y",AQ658=1),1,0)</f>
        <v>0</v>
      </c>
    </row>
    <row r="659" spans="1:55" ht="15" customHeight="1">
      <c r="A659" s="92"/>
      <c r="B659" s="93"/>
      <c r="C659" s="94"/>
      <c r="D659" s="95"/>
      <c r="E659" s="95"/>
      <c r="F659" s="93"/>
      <c r="G659" s="93"/>
      <c r="H659" s="93"/>
      <c r="I659" s="13"/>
      <c r="J659" s="93"/>
      <c r="K659" s="13"/>
      <c r="L659" s="93"/>
      <c r="M659" s="13"/>
      <c r="N659" s="93"/>
      <c r="O659" s="13"/>
      <c r="P659" s="93"/>
      <c r="Q659" s="21"/>
      <c r="R659" s="93"/>
      <c r="S659" s="21"/>
      <c r="T659" s="93"/>
      <c r="U659" s="13"/>
      <c r="V659" s="93"/>
      <c r="W659" s="13"/>
      <c r="X659" s="93"/>
      <c r="Y659" s="13"/>
      <c r="Z659" s="93"/>
      <c r="AA659" s="13"/>
      <c r="AB659" s="93"/>
      <c r="AC659" s="13"/>
      <c r="AD659" s="93"/>
      <c r="AE659" s="13"/>
      <c r="AF659" s="93"/>
      <c r="AG659" s="13"/>
      <c r="AH659" s="93"/>
      <c r="AI659" s="13"/>
      <c r="AJ659" s="93"/>
      <c r="AK659" s="13"/>
      <c r="AL659" s="93"/>
      <c r="AM659" s="13"/>
      <c r="AN659" s="93"/>
      <c r="AO659" s="13"/>
      <c r="AP659" s="93"/>
      <c r="AQ659" s="13"/>
      <c r="AR659" s="93"/>
      <c r="AS659" s="20">
        <f>SUM(H659,J659,L659,N659,P659,R659,T659,V659,X659,Z659,AB659,AD659,AF659,AH659,AJ659,AL659,AN659)</f>
        <v>0</v>
      </c>
      <c r="AT659" s="94" t="str">
        <f>IF(C659="","",DATE(YEAR(C659),MONTH(C659),1))</f>
        <v/>
      </c>
      <c r="AU659" s="93" t="str">
        <f>IF(AT659="","",TEXT(AT659,"mmmm yyyy"))</f>
        <v/>
      </c>
      <c r="AV659" s="94" t="str">
        <f>IF(C659="","",C659-WEEKDAY(C659,2)+1)</f>
        <v/>
      </c>
      <c r="AW659" s="94" t="str">
        <f>IF(AV659="","",AV659+6)</f>
        <v/>
      </c>
      <c r="AX659" s="93" t="str">
        <f>IF(AV659="","",TEXT(AV659,"dd/mm/yyyy")&amp;" - "&amp;TEXT(AW659,"dd/mm/yyyy"))</f>
        <v/>
      </c>
      <c r="AY659" s="93" t="str">
        <f>IF(B659="","",COUNTIFS($B$5:B659,B659,$AT$5:AT659,AT659))</f>
        <v/>
      </c>
      <c r="AZ659" s="93" t="str">
        <f>IF(B659="","",COUNTIFS($B$5:B659,B659,$AV$5:AV659,AV659))</f>
        <v/>
      </c>
      <c r="BA659" s="93" t="str">
        <f>IF(B659="","",TEXT(AY659,"00")&amp;"|"&amp;B659&amp;"|"&amp;TEXT(AT659,"yyyymmdd"))</f>
        <v/>
      </c>
      <c r="BB659" s="93" t="str">
        <f>IF(B659="","",TEXT(AZ659,"00")&amp;"|"&amp;B659&amp;"|"&amp;TEXT(AV659,"yyyymmdd"))</f>
        <v/>
      </c>
      <c r="BC659" s="93">
        <f>IF(OR(AQ659="YES",AQ659="Yes",AQ659="Y",AQ659=1),1,0)</f>
        <v>0</v>
      </c>
    </row>
    <row r="660" spans="1:55" ht="15" customHeight="1">
      <c r="A660" s="92"/>
      <c r="B660" s="93"/>
      <c r="C660" s="94"/>
      <c r="D660" s="95"/>
      <c r="E660" s="95"/>
      <c r="F660" s="93"/>
      <c r="G660" s="93"/>
      <c r="H660" s="93"/>
      <c r="I660" s="13"/>
      <c r="J660" s="93"/>
      <c r="K660" s="13"/>
      <c r="L660" s="93"/>
      <c r="M660" s="13"/>
      <c r="N660" s="93"/>
      <c r="O660" s="13"/>
      <c r="P660" s="93"/>
      <c r="Q660" s="21"/>
      <c r="R660" s="93"/>
      <c r="S660" s="21"/>
      <c r="T660" s="93"/>
      <c r="U660" s="13"/>
      <c r="V660" s="93"/>
      <c r="W660" s="13"/>
      <c r="X660" s="93"/>
      <c r="Y660" s="13"/>
      <c r="Z660" s="93"/>
      <c r="AA660" s="13"/>
      <c r="AB660" s="93"/>
      <c r="AC660" s="13"/>
      <c r="AD660" s="93"/>
      <c r="AE660" s="13"/>
      <c r="AF660" s="93"/>
      <c r="AG660" s="13"/>
      <c r="AH660" s="93"/>
      <c r="AI660" s="13"/>
      <c r="AJ660" s="93"/>
      <c r="AK660" s="13"/>
      <c r="AL660" s="93"/>
      <c r="AM660" s="13"/>
      <c r="AN660" s="93"/>
      <c r="AO660" s="13"/>
      <c r="AP660" s="93"/>
      <c r="AQ660" s="13"/>
      <c r="AR660" s="93"/>
      <c r="AS660" s="20">
        <f>SUM(H660,J660,L660,N660,P660,R660,T660,V660,X660,Z660,AB660,AD660,AF660,AH660,AJ660,AL660,AN660)</f>
        <v>0</v>
      </c>
      <c r="AT660" s="94" t="str">
        <f>IF(C660="","",DATE(YEAR(C660),MONTH(C660),1))</f>
        <v/>
      </c>
      <c r="AU660" s="93" t="str">
        <f>IF(AT660="","",TEXT(AT660,"mmmm yyyy"))</f>
        <v/>
      </c>
      <c r="AV660" s="94" t="str">
        <f>IF(C660="","",C660-WEEKDAY(C660,2)+1)</f>
        <v/>
      </c>
      <c r="AW660" s="94" t="str">
        <f>IF(AV660="","",AV660+6)</f>
        <v/>
      </c>
      <c r="AX660" s="93" t="str">
        <f>IF(AV660="","",TEXT(AV660,"dd/mm/yyyy")&amp;" - "&amp;TEXT(AW660,"dd/mm/yyyy"))</f>
        <v/>
      </c>
      <c r="AY660" s="93" t="str">
        <f>IF(B660="","",COUNTIFS($B$5:B660,B660,$AT$5:AT660,AT660))</f>
        <v/>
      </c>
      <c r="AZ660" s="93" t="str">
        <f>IF(B660="","",COUNTIFS($B$5:B660,B660,$AV$5:AV660,AV660))</f>
        <v/>
      </c>
      <c r="BA660" s="93" t="str">
        <f>IF(B660="","",TEXT(AY660,"00")&amp;"|"&amp;B660&amp;"|"&amp;TEXT(AT660,"yyyymmdd"))</f>
        <v/>
      </c>
      <c r="BB660" s="93" t="str">
        <f>IF(B660="","",TEXT(AZ660,"00")&amp;"|"&amp;B660&amp;"|"&amp;TEXT(AV660,"yyyymmdd"))</f>
        <v/>
      </c>
      <c r="BC660" s="93">
        <f>IF(OR(AQ660="YES",AQ660="Yes",AQ660="Y",AQ660=1),1,0)</f>
        <v>0</v>
      </c>
    </row>
    <row r="661" spans="1:55" ht="15" customHeight="1">
      <c r="A661" s="92"/>
      <c r="B661" s="93"/>
      <c r="C661" s="94"/>
      <c r="D661" s="95"/>
      <c r="E661" s="95"/>
      <c r="F661" s="93"/>
      <c r="G661" s="93"/>
      <c r="H661" s="93"/>
      <c r="I661" s="13"/>
      <c r="J661" s="93"/>
      <c r="K661" s="13"/>
      <c r="L661" s="93"/>
      <c r="M661" s="13"/>
      <c r="N661" s="93"/>
      <c r="O661" s="13"/>
      <c r="P661" s="93"/>
      <c r="Q661" s="21"/>
      <c r="R661" s="93"/>
      <c r="S661" s="21"/>
      <c r="T661" s="93"/>
      <c r="U661" s="13"/>
      <c r="V661" s="93"/>
      <c r="W661" s="13"/>
      <c r="X661" s="93"/>
      <c r="Y661" s="13"/>
      <c r="Z661" s="93"/>
      <c r="AA661" s="13"/>
      <c r="AB661" s="93"/>
      <c r="AC661" s="13"/>
      <c r="AD661" s="93"/>
      <c r="AE661" s="13"/>
      <c r="AF661" s="93"/>
      <c r="AG661" s="13"/>
      <c r="AH661" s="93"/>
      <c r="AI661" s="13"/>
      <c r="AJ661" s="93"/>
      <c r="AK661" s="13"/>
      <c r="AL661" s="93"/>
      <c r="AM661" s="13"/>
      <c r="AN661" s="93"/>
      <c r="AO661" s="13"/>
      <c r="AP661" s="93"/>
      <c r="AQ661" s="13"/>
      <c r="AR661" s="93"/>
      <c r="AS661" s="20">
        <f>SUM(H661,J661,L661,N661,P661,R661,T661,V661,X661,Z661,AB661,AD661,AF661,AH661,AJ661,AL661,AN661)</f>
        <v>0</v>
      </c>
      <c r="AT661" s="94" t="str">
        <f>IF(C661="","",DATE(YEAR(C661),MONTH(C661),1))</f>
        <v/>
      </c>
      <c r="AU661" s="93" t="str">
        <f>IF(AT661="","",TEXT(AT661,"mmmm yyyy"))</f>
        <v/>
      </c>
      <c r="AV661" s="94" t="str">
        <f>IF(C661="","",C661-WEEKDAY(C661,2)+1)</f>
        <v/>
      </c>
      <c r="AW661" s="94" t="str">
        <f>IF(AV661="","",AV661+6)</f>
        <v/>
      </c>
      <c r="AX661" s="93" t="str">
        <f>IF(AV661="","",TEXT(AV661,"dd/mm/yyyy")&amp;" - "&amp;TEXT(AW661,"dd/mm/yyyy"))</f>
        <v/>
      </c>
      <c r="AY661" s="93" t="str">
        <f>IF(B661="","",COUNTIFS($B$5:B661,B661,$AT$5:AT661,AT661))</f>
        <v/>
      </c>
      <c r="AZ661" s="93" t="str">
        <f>IF(B661="","",COUNTIFS($B$5:B661,B661,$AV$5:AV661,AV661))</f>
        <v/>
      </c>
      <c r="BA661" s="93" t="str">
        <f>IF(B661="","",TEXT(AY661,"00")&amp;"|"&amp;B661&amp;"|"&amp;TEXT(AT661,"yyyymmdd"))</f>
        <v/>
      </c>
      <c r="BB661" s="93" t="str">
        <f>IF(B661="","",TEXT(AZ661,"00")&amp;"|"&amp;B661&amp;"|"&amp;TEXT(AV661,"yyyymmdd"))</f>
        <v/>
      </c>
      <c r="BC661" s="93">
        <f>IF(OR(AQ661="YES",AQ661="Yes",AQ661="Y",AQ661=1),1,0)</f>
        <v>0</v>
      </c>
    </row>
    <row r="662" spans="1:55" ht="15" customHeight="1">
      <c r="A662" s="92"/>
      <c r="B662" s="93"/>
      <c r="C662" s="94"/>
      <c r="D662" s="95"/>
      <c r="E662" s="95"/>
      <c r="F662" s="93"/>
      <c r="G662" s="93"/>
      <c r="H662" s="93"/>
      <c r="I662" s="13"/>
      <c r="J662" s="93"/>
      <c r="K662" s="13"/>
      <c r="L662" s="93"/>
      <c r="M662" s="13"/>
      <c r="N662" s="93"/>
      <c r="O662" s="13"/>
      <c r="P662" s="93"/>
      <c r="Q662" s="21"/>
      <c r="R662" s="93"/>
      <c r="S662" s="21"/>
      <c r="T662" s="93"/>
      <c r="U662" s="13"/>
      <c r="V662" s="93"/>
      <c r="W662" s="13"/>
      <c r="X662" s="93"/>
      <c r="Y662" s="13"/>
      <c r="Z662" s="93"/>
      <c r="AA662" s="13"/>
      <c r="AB662" s="93"/>
      <c r="AC662" s="13"/>
      <c r="AD662" s="93"/>
      <c r="AE662" s="13"/>
      <c r="AF662" s="93"/>
      <c r="AG662" s="13"/>
      <c r="AH662" s="93"/>
      <c r="AI662" s="13"/>
      <c r="AJ662" s="93"/>
      <c r="AK662" s="13"/>
      <c r="AL662" s="93"/>
      <c r="AM662" s="13"/>
      <c r="AN662" s="93"/>
      <c r="AO662" s="13"/>
      <c r="AP662" s="93"/>
      <c r="AQ662" s="13"/>
      <c r="AR662" s="93"/>
      <c r="AS662" s="20">
        <f>SUM(H662,J662,L662,N662,P662,R662,T662,V662,X662,Z662,AB662,AD662,AF662,AH662,AJ662,AL662,AN662)</f>
        <v>0</v>
      </c>
      <c r="AT662" s="94" t="str">
        <f>IF(C662="","",DATE(YEAR(C662),MONTH(C662),1))</f>
        <v/>
      </c>
      <c r="AU662" s="93" t="str">
        <f>IF(AT662="","",TEXT(AT662,"mmmm yyyy"))</f>
        <v/>
      </c>
      <c r="AV662" s="94" t="str">
        <f>IF(C662="","",C662-WEEKDAY(C662,2)+1)</f>
        <v/>
      </c>
      <c r="AW662" s="94" t="str">
        <f>IF(AV662="","",AV662+6)</f>
        <v/>
      </c>
      <c r="AX662" s="93" t="str">
        <f>IF(AV662="","",TEXT(AV662,"dd/mm/yyyy")&amp;" - "&amp;TEXT(AW662,"dd/mm/yyyy"))</f>
        <v/>
      </c>
      <c r="AY662" s="93" t="str">
        <f>IF(B662="","",COUNTIFS($B$5:B662,B662,$AT$5:AT662,AT662))</f>
        <v/>
      </c>
      <c r="AZ662" s="93" t="str">
        <f>IF(B662="","",COUNTIFS($B$5:B662,B662,$AV$5:AV662,AV662))</f>
        <v/>
      </c>
      <c r="BA662" s="93" t="str">
        <f>IF(B662="","",TEXT(AY662,"00")&amp;"|"&amp;B662&amp;"|"&amp;TEXT(AT662,"yyyymmdd"))</f>
        <v/>
      </c>
      <c r="BB662" s="93" t="str">
        <f>IF(B662="","",TEXT(AZ662,"00")&amp;"|"&amp;B662&amp;"|"&amp;TEXT(AV662,"yyyymmdd"))</f>
        <v/>
      </c>
      <c r="BC662" s="93">
        <f>IF(OR(AQ662="YES",AQ662="Yes",AQ662="Y",AQ662=1),1,0)</f>
        <v>0</v>
      </c>
    </row>
    <row r="663" spans="1:55" ht="15" customHeight="1">
      <c r="A663" s="92"/>
      <c r="B663" s="93"/>
      <c r="C663" s="94"/>
      <c r="D663" s="95"/>
      <c r="E663" s="95"/>
      <c r="F663" s="93"/>
      <c r="G663" s="93"/>
      <c r="H663" s="93"/>
      <c r="I663" s="13"/>
      <c r="J663" s="93"/>
      <c r="K663" s="13"/>
      <c r="L663" s="93"/>
      <c r="M663" s="13"/>
      <c r="N663" s="93"/>
      <c r="O663" s="13"/>
      <c r="P663" s="93"/>
      <c r="Q663" s="21"/>
      <c r="R663" s="93"/>
      <c r="S663" s="21"/>
      <c r="T663" s="93"/>
      <c r="U663" s="13"/>
      <c r="V663" s="93"/>
      <c r="W663" s="13"/>
      <c r="X663" s="93"/>
      <c r="Y663" s="13"/>
      <c r="Z663" s="93"/>
      <c r="AA663" s="13"/>
      <c r="AB663" s="93"/>
      <c r="AC663" s="13"/>
      <c r="AD663" s="93"/>
      <c r="AE663" s="13"/>
      <c r="AF663" s="93"/>
      <c r="AG663" s="13"/>
      <c r="AH663" s="93"/>
      <c r="AI663" s="13"/>
      <c r="AJ663" s="93"/>
      <c r="AK663" s="13"/>
      <c r="AL663" s="93"/>
      <c r="AM663" s="13"/>
      <c r="AN663" s="93"/>
      <c r="AO663" s="13"/>
      <c r="AP663" s="93"/>
      <c r="AQ663" s="13"/>
      <c r="AR663" s="93"/>
      <c r="AS663" s="20">
        <f>SUM(H663,J663,L663,N663,P663,R663,T663,V663,X663,Z663,AB663,AD663,AF663,AH663,AJ663,AL663,AN663)</f>
        <v>0</v>
      </c>
      <c r="AT663" s="94" t="str">
        <f>IF(C663="","",DATE(YEAR(C663),MONTH(C663),1))</f>
        <v/>
      </c>
      <c r="AU663" s="93" t="str">
        <f>IF(AT663="","",TEXT(AT663,"mmmm yyyy"))</f>
        <v/>
      </c>
      <c r="AV663" s="94" t="str">
        <f>IF(C663="","",C663-WEEKDAY(C663,2)+1)</f>
        <v/>
      </c>
      <c r="AW663" s="94" t="str">
        <f>IF(AV663="","",AV663+6)</f>
        <v/>
      </c>
      <c r="AX663" s="93" t="str">
        <f>IF(AV663="","",TEXT(AV663,"dd/mm/yyyy")&amp;" - "&amp;TEXT(AW663,"dd/mm/yyyy"))</f>
        <v/>
      </c>
      <c r="AY663" s="93" t="str">
        <f>IF(B663="","",COUNTIFS($B$5:B663,B663,$AT$5:AT663,AT663))</f>
        <v/>
      </c>
      <c r="AZ663" s="93" t="str">
        <f>IF(B663="","",COUNTIFS($B$5:B663,B663,$AV$5:AV663,AV663))</f>
        <v/>
      </c>
      <c r="BA663" s="93" t="str">
        <f>IF(B663="","",TEXT(AY663,"00")&amp;"|"&amp;B663&amp;"|"&amp;TEXT(AT663,"yyyymmdd"))</f>
        <v/>
      </c>
      <c r="BB663" s="93" t="str">
        <f>IF(B663="","",TEXT(AZ663,"00")&amp;"|"&amp;B663&amp;"|"&amp;TEXT(AV663,"yyyymmdd"))</f>
        <v/>
      </c>
      <c r="BC663" s="93">
        <f>IF(OR(AQ663="YES",AQ663="Yes",AQ663="Y",AQ663=1),1,0)</f>
        <v>0</v>
      </c>
    </row>
    <row r="664" spans="1:55" ht="15" customHeight="1">
      <c r="A664" s="92"/>
      <c r="B664" s="93"/>
      <c r="C664" s="94"/>
      <c r="D664" s="95"/>
      <c r="E664" s="95"/>
      <c r="F664" s="93"/>
      <c r="G664" s="93"/>
      <c r="H664" s="93"/>
      <c r="I664" s="13"/>
      <c r="J664" s="93"/>
      <c r="K664" s="13"/>
      <c r="L664" s="93"/>
      <c r="M664" s="13"/>
      <c r="N664" s="93"/>
      <c r="O664" s="13"/>
      <c r="P664" s="93"/>
      <c r="Q664" s="21"/>
      <c r="R664" s="93"/>
      <c r="S664" s="21"/>
      <c r="T664" s="93"/>
      <c r="U664" s="13"/>
      <c r="V664" s="93"/>
      <c r="W664" s="13"/>
      <c r="X664" s="93"/>
      <c r="Y664" s="13"/>
      <c r="Z664" s="93"/>
      <c r="AA664" s="13"/>
      <c r="AB664" s="93"/>
      <c r="AC664" s="13"/>
      <c r="AD664" s="93"/>
      <c r="AE664" s="13"/>
      <c r="AF664" s="93"/>
      <c r="AG664" s="13"/>
      <c r="AH664" s="93"/>
      <c r="AI664" s="13"/>
      <c r="AJ664" s="93"/>
      <c r="AK664" s="13"/>
      <c r="AL664" s="93"/>
      <c r="AM664" s="13"/>
      <c r="AN664" s="93"/>
      <c r="AO664" s="13"/>
      <c r="AP664" s="93"/>
      <c r="AQ664" s="13"/>
      <c r="AR664" s="93"/>
      <c r="AS664" s="20">
        <f>SUM(H664,J664,L664,N664,P664,R664,T664,V664,X664,Z664,AB664,AD664,AF664,AH664,AJ664,AL664,AN664)</f>
        <v>0</v>
      </c>
      <c r="AT664" s="94" t="str">
        <f>IF(C664="","",DATE(YEAR(C664),MONTH(C664),1))</f>
        <v/>
      </c>
      <c r="AU664" s="93" t="str">
        <f>IF(AT664="","",TEXT(AT664,"mmmm yyyy"))</f>
        <v/>
      </c>
      <c r="AV664" s="94" t="str">
        <f>IF(C664="","",C664-WEEKDAY(C664,2)+1)</f>
        <v/>
      </c>
      <c r="AW664" s="94" t="str">
        <f>IF(AV664="","",AV664+6)</f>
        <v/>
      </c>
      <c r="AX664" s="93" t="str">
        <f>IF(AV664="","",TEXT(AV664,"dd/mm/yyyy")&amp;" - "&amp;TEXT(AW664,"dd/mm/yyyy"))</f>
        <v/>
      </c>
      <c r="AY664" s="93" t="str">
        <f>IF(B664="","",COUNTIFS($B$5:B664,B664,$AT$5:AT664,AT664))</f>
        <v/>
      </c>
      <c r="AZ664" s="93" t="str">
        <f>IF(B664="","",COUNTIFS($B$5:B664,B664,$AV$5:AV664,AV664))</f>
        <v/>
      </c>
      <c r="BA664" s="93" t="str">
        <f>IF(B664="","",TEXT(AY664,"00")&amp;"|"&amp;B664&amp;"|"&amp;TEXT(AT664,"yyyymmdd"))</f>
        <v/>
      </c>
      <c r="BB664" s="93" t="str">
        <f>IF(B664="","",TEXT(AZ664,"00")&amp;"|"&amp;B664&amp;"|"&amp;TEXT(AV664,"yyyymmdd"))</f>
        <v/>
      </c>
      <c r="BC664" s="93">
        <f>IF(OR(AQ664="YES",AQ664="Yes",AQ664="Y",AQ664=1),1,0)</f>
        <v>0</v>
      </c>
    </row>
    <row r="665" spans="1:55" ht="15" customHeight="1">
      <c r="A665" s="92"/>
      <c r="B665" s="93"/>
      <c r="C665" s="94"/>
      <c r="D665" s="95"/>
      <c r="E665" s="95"/>
      <c r="F665" s="93"/>
      <c r="G665" s="93"/>
      <c r="H665" s="93"/>
      <c r="I665" s="13"/>
      <c r="J665" s="93"/>
      <c r="K665" s="13"/>
      <c r="L665" s="93"/>
      <c r="M665" s="13"/>
      <c r="N665" s="93"/>
      <c r="O665" s="13"/>
      <c r="P665" s="93"/>
      <c r="Q665" s="21"/>
      <c r="R665" s="93"/>
      <c r="S665" s="21"/>
      <c r="T665" s="93"/>
      <c r="U665" s="13"/>
      <c r="V665" s="93"/>
      <c r="W665" s="13"/>
      <c r="X665" s="93"/>
      <c r="Y665" s="13"/>
      <c r="Z665" s="93"/>
      <c r="AA665" s="13"/>
      <c r="AB665" s="93"/>
      <c r="AC665" s="13"/>
      <c r="AD665" s="93"/>
      <c r="AE665" s="13"/>
      <c r="AF665" s="93"/>
      <c r="AG665" s="13"/>
      <c r="AH665" s="93"/>
      <c r="AI665" s="13"/>
      <c r="AJ665" s="93"/>
      <c r="AK665" s="13"/>
      <c r="AL665" s="93"/>
      <c r="AM665" s="13"/>
      <c r="AN665" s="93"/>
      <c r="AO665" s="13"/>
      <c r="AP665" s="93"/>
      <c r="AQ665" s="13"/>
      <c r="AR665" s="93"/>
      <c r="AS665" s="20">
        <f>SUM(H665,J665,L665,N665,P665,R665,T665,V665,X665,Z665,AB665,AD665,AF665,AH665,AJ665,AL665,AN665)</f>
        <v>0</v>
      </c>
      <c r="AT665" s="94" t="str">
        <f>IF(C665="","",DATE(YEAR(C665),MONTH(C665),1))</f>
        <v/>
      </c>
      <c r="AU665" s="93" t="str">
        <f>IF(AT665="","",TEXT(AT665,"mmmm yyyy"))</f>
        <v/>
      </c>
      <c r="AV665" s="94" t="str">
        <f>IF(C665="","",C665-WEEKDAY(C665,2)+1)</f>
        <v/>
      </c>
      <c r="AW665" s="94" t="str">
        <f>IF(AV665="","",AV665+6)</f>
        <v/>
      </c>
      <c r="AX665" s="93" t="str">
        <f>IF(AV665="","",TEXT(AV665,"dd/mm/yyyy")&amp;" - "&amp;TEXT(AW665,"dd/mm/yyyy"))</f>
        <v/>
      </c>
      <c r="AY665" s="93" t="str">
        <f>IF(B665="","",COUNTIFS($B$5:B665,B665,$AT$5:AT665,AT665))</f>
        <v/>
      </c>
      <c r="AZ665" s="93" t="str">
        <f>IF(B665="","",COUNTIFS($B$5:B665,B665,$AV$5:AV665,AV665))</f>
        <v/>
      </c>
      <c r="BA665" s="93" t="str">
        <f>IF(B665="","",TEXT(AY665,"00")&amp;"|"&amp;B665&amp;"|"&amp;TEXT(AT665,"yyyymmdd"))</f>
        <v/>
      </c>
      <c r="BB665" s="93" t="str">
        <f>IF(B665="","",TEXT(AZ665,"00")&amp;"|"&amp;B665&amp;"|"&amp;TEXT(AV665,"yyyymmdd"))</f>
        <v/>
      </c>
      <c r="BC665" s="93">
        <f>IF(OR(AQ665="YES",AQ665="Yes",AQ665="Y",AQ665=1),1,0)</f>
        <v>0</v>
      </c>
    </row>
    <row r="666" spans="1:55" ht="15" customHeight="1">
      <c r="A666" s="92"/>
      <c r="B666" s="93"/>
      <c r="C666" s="94"/>
      <c r="D666" s="95"/>
      <c r="E666" s="95"/>
      <c r="F666" s="93"/>
      <c r="G666" s="93"/>
      <c r="H666" s="93"/>
      <c r="I666" s="13"/>
      <c r="J666" s="93"/>
      <c r="K666" s="13"/>
      <c r="L666" s="93"/>
      <c r="M666" s="13"/>
      <c r="N666" s="93"/>
      <c r="O666" s="13"/>
      <c r="P666" s="93"/>
      <c r="Q666" s="21"/>
      <c r="R666" s="93"/>
      <c r="S666" s="21"/>
      <c r="T666" s="93"/>
      <c r="U666" s="13"/>
      <c r="V666" s="93"/>
      <c r="W666" s="13"/>
      <c r="X666" s="93"/>
      <c r="Y666" s="13"/>
      <c r="Z666" s="93"/>
      <c r="AA666" s="13"/>
      <c r="AB666" s="93"/>
      <c r="AC666" s="13"/>
      <c r="AD666" s="93"/>
      <c r="AE666" s="13"/>
      <c r="AF666" s="93"/>
      <c r="AG666" s="13"/>
      <c r="AH666" s="93"/>
      <c r="AI666" s="13"/>
      <c r="AJ666" s="93"/>
      <c r="AK666" s="13"/>
      <c r="AL666" s="93"/>
      <c r="AM666" s="13"/>
      <c r="AN666" s="93"/>
      <c r="AO666" s="13"/>
      <c r="AP666" s="93"/>
      <c r="AQ666" s="13"/>
      <c r="AR666" s="93"/>
      <c r="AS666" s="20">
        <f>SUM(H666,J666,L666,N666,P666,R666,T666,V666,X666,Z666,AB666,AD666,AF666,AH666,AJ666,AL666,AN666)</f>
        <v>0</v>
      </c>
      <c r="AT666" s="94" t="str">
        <f>IF(C666="","",DATE(YEAR(C666),MONTH(C666),1))</f>
        <v/>
      </c>
      <c r="AU666" s="93" t="str">
        <f>IF(AT666="","",TEXT(AT666,"mmmm yyyy"))</f>
        <v/>
      </c>
      <c r="AV666" s="94" t="str">
        <f>IF(C666="","",C666-WEEKDAY(C666,2)+1)</f>
        <v/>
      </c>
      <c r="AW666" s="94" t="str">
        <f>IF(AV666="","",AV666+6)</f>
        <v/>
      </c>
      <c r="AX666" s="93" t="str">
        <f>IF(AV666="","",TEXT(AV666,"dd/mm/yyyy")&amp;" - "&amp;TEXT(AW666,"dd/mm/yyyy"))</f>
        <v/>
      </c>
      <c r="AY666" s="93" t="str">
        <f>IF(B666="","",COUNTIFS($B$5:B666,B666,$AT$5:AT666,AT666))</f>
        <v/>
      </c>
      <c r="AZ666" s="93" t="str">
        <f>IF(B666="","",COUNTIFS($B$5:B666,B666,$AV$5:AV666,AV666))</f>
        <v/>
      </c>
      <c r="BA666" s="93" t="str">
        <f>IF(B666="","",TEXT(AY666,"00")&amp;"|"&amp;B666&amp;"|"&amp;TEXT(AT666,"yyyymmdd"))</f>
        <v/>
      </c>
      <c r="BB666" s="93" t="str">
        <f>IF(B666="","",TEXT(AZ666,"00")&amp;"|"&amp;B666&amp;"|"&amp;TEXT(AV666,"yyyymmdd"))</f>
        <v/>
      </c>
      <c r="BC666" s="93">
        <f>IF(OR(AQ666="YES",AQ666="Yes",AQ666="Y",AQ666=1),1,0)</f>
        <v>0</v>
      </c>
    </row>
    <row r="667" spans="1:55" ht="15" customHeight="1">
      <c r="A667" s="92"/>
      <c r="B667" s="93"/>
      <c r="C667" s="94"/>
      <c r="D667" s="95"/>
      <c r="E667" s="95"/>
      <c r="F667" s="93"/>
      <c r="G667" s="93"/>
      <c r="H667" s="93"/>
      <c r="I667" s="13"/>
      <c r="J667" s="93"/>
      <c r="K667" s="13"/>
      <c r="L667" s="93"/>
      <c r="M667" s="13"/>
      <c r="N667" s="93"/>
      <c r="O667" s="13"/>
      <c r="P667" s="93"/>
      <c r="Q667" s="21"/>
      <c r="R667" s="93"/>
      <c r="S667" s="21"/>
      <c r="T667" s="93"/>
      <c r="U667" s="13"/>
      <c r="V667" s="93"/>
      <c r="W667" s="13"/>
      <c r="X667" s="93"/>
      <c r="Y667" s="13"/>
      <c r="Z667" s="93"/>
      <c r="AA667" s="13"/>
      <c r="AB667" s="93"/>
      <c r="AC667" s="13"/>
      <c r="AD667" s="93"/>
      <c r="AE667" s="13"/>
      <c r="AF667" s="93"/>
      <c r="AG667" s="13"/>
      <c r="AH667" s="93"/>
      <c r="AI667" s="13"/>
      <c r="AJ667" s="93"/>
      <c r="AK667" s="13"/>
      <c r="AL667" s="93"/>
      <c r="AM667" s="13"/>
      <c r="AN667" s="93"/>
      <c r="AO667" s="13"/>
      <c r="AP667" s="93"/>
      <c r="AQ667" s="13"/>
      <c r="AR667" s="93"/>
      <c r="AS667" s="20">
        <f>SUM(H667,J667,L667,N667,P667,R667,T667,V667,X667,Z667,AB667,AD667,AF667,AH667,AJ667,AL667,AN667)</f>
        <v>0</v>
      </c>
      <c r="AT667" s="94" t="str">
        <f>IF(C667="","",DATE(YEAR(C667),MONTH(C667),1))</f>
        <v/>
      </c>
      <c r="AU667" s="93" t="str">
        <f>IF(AT667="","",TEXT(AT667,"mmmm yyyy"))</f>
        <v/>
      </c>
      <c r="AV667" s="94" t="str">
        <f>IF(C667="","",C667-WEEKDAY(C667,2)+1)</f>
        <v/>
      </c>
      <c r="AW667" s="94" t="str">
        <f>IF(AV667="","",AV667+6)</f>
        <v/>
      </c>
      <c r="AX667" s="93" t="str">
        <f>IF(AV667="","",TEXT(AV667,"dd/mm/yyyy")&amp;" - "&amp;TEXT(AW667,"dd/mm/yyyy"))</f>
        <v/>
      </c>
      <c r="AY667" s="93" t="str">
        <f>IF(B667="","",COUNTIFS($B$5:B667,B667,$AT$5:AT667,AT667))</f>
        <v/>
      </c>
      <c r="AZ667" s="93" t="str">
        <f>IF(B667="","",COUNTIFS($B$5:B667,B667,$AV$5:AV667,AV667))</f>
        <v/>
      </c>
      <c r="BA667" s="93" t="str">
        <f>IF(B667="","",TEXT(AY667,"00")&amp;"|"&amp;B667&amp;"|"&amp;TEXT(AT667,"yyyymmdd"))</f>
        <v/>
      </c>
      <c r="BB667" s="93" t="str">
        <f>IF(B667="","",TEXT(AZ667,"00")&amp;"|"&amp;B667&amp;"|"&amp;TEXT(AV667,"yyyymmdd"))</f>
        <v/>
      </c>
      <c r="BC667" s="93">
        <f>IF(OR(AQ667="YES",AQ667="Yes",AQ667="Y",AQ667=1),1,0)</f>
        <v>0</v>
      </c>
    </row>
    <row r="668" spans="1:55" ht="15" customHeight="1">
      <c r="A668" s="92"/>
      <c r="B668" s="93"/>
      <c r="C668" s="94"/>
      <c r="D668" s="95"/>
      <c r="E668" s="95"/>
      <c r="F668" s="93"/>
      <c r="G668" s="93"/>
      <c r="H668" s="93"/>
      <c r="I668" s="13"/>
      <c r="J668" s="93"/>
      <c r="K668" s="13"/>
      <c r="L668" s="93"/>
      <c r="M668" s="13"/>
      <c r="N668" s="93"/>
      <c r="O668" s="13"/>
      <c r="P668" s="93"/>
      <c r="Q668" s="21"/>
      <c r="R668" s="93"/>
      <c r="S668" s="21"/>
      <c r="T668" s="93"/>
      <c r="U668" s="13"/>
      <c r="V668" s="93"/>
      <c r="W668" s="13"/>
      <c r="X668" s="93"/>
      <c r="Y668" s="13"/>
      <c r="Z668" s="93"/>
      <c r="AA668" s="13"/>
      <c r="AB668" s="93"/>
      <c r="AC668" s="13"/>
      <c r="AD668" s="93"/>
      <c r="AE668" s="13"/>
      <c r="AF668" s="93"/>
      <c r="AG668" s="13"/>
      <c r="AH668" s="93"/>
      <c r="AI668" s="13"/>
      <c r="AJ668" s="93"/>
      <c r="AK668" s="13"/>
      <c r="AL668" s="93"/>
      <c r="AM668" s="13"/>
      <c r="AN668" s="93"/>
      <c r="AO668" s="13"/>
      <c r="AP668" s="93"/>
      <c r="AQ668" s="13"/>
      <c r="AR668" s="93"/>
      <c r="AS668" s="20">
        <f>SUM(H668,J668,L668,N668,P668,R668,T668,V668,X668,Z668,AB668,AD668,AF668,AH668,AJ668,AL668,AN668)</f>
        <v>0</v>
      </c>
      <c r="AT668" s="94" t="str">
        <f>IF(C668="","",DATE(YEAR(C668),MONTH(C668),1))</f>
        <v/>
      </c>
      <c r="AU668" s="93" t="str">
        <f>IF(AT668="","",TEXT(AT668,"mmmm yyyy"))</f>
        <v/>
      </c>
      <c r="AV668" s="94" t="str">
        <f>IF(C668="","",C668-WEEKDAY(C668,2)+1)</f>
        <v/>
      </c>
      <c r="AW668" s="94" t="str">
        <f>IF(AV668="","",AV668+6)</f>
        <v/>
      </c>
      <c r="AX668" s="93" t="str">
        <f>IF(AV668="","",TEXT(AV668,"dd/mm/yyyy")&amp;" - "&amp;TEXT(AW668,"dd/mm/yyyy"))</f>
        <v/>
      </c>
      <c r="AY668" s="93" t="str">
        <f>IF(B668="","",COUNTIFS($B$5:B668,B668,$AT$5:AT668,AT668))</f>
        <v/>
      </c>
      <c r="AZ668" s="93" t="str">
        <f>IF(B668="","",COUNTIFS($B$5:B668,B668,$AV$5:AV668,AV668))</f>
        <v/>
      </c>
      <c r="BA668" s="93" t="str">
        <f>IF(B668="","",TEXT(AY668,"00")&amp;"|"&amp;B668&amp;"|"&amp;TEXT(AT668,"yyyymmdd"))</f>
        <v/>
      </c>
      <c r="BB668" s="93" t="str">
        <f>IF(B668="","",TEXT(AZ668,"00")&amp;"|"&amp;B668&amp;"|"&amp;TEXT(AV668,"yyyymmdd"))</f>
        <v/>
      </c>
      <c r="BC668" s="93">
        <f>IF(OR(AQ668="YES",AQ668="Yes",AQ668="Y",AQ668=1),1,0)</f>
        <v>0</v>
      </c>
    </row>
    <row r="669" spans="1:55" ht="15" customHeight="1">
      <c r="A669" s="92"/>
      <c r="B669" s="93"/>
      <c r="C669" s="94"/>
      <c r="D669" s="95"/>
      <c r="E669" s="95"/>
      <c r="F669" s="93"/>
      <c r="G669" s="93"/>
      <c r="H669" s="93"/>
      <c r="I669" s="13"/>
      <c r="J669" s="93"/>
      <c r="K669" s="13"/>
      <c r="L669" s="93"/>
      <c r="M669" s="13"/>
      <c r="N669" s="93"/>
      <c r="O669" s="13"/>
      <c r="P669" s="93"/>
      <c r="Q669" s="21"/>
      <c r="R669" s="93"/>
      <c r="S669" s="21"/>
      <c r="T669" s="93"/>
      <c r="U669" s="13"/>
      <c r="V669" s="93"/>
      <c r="W669" s="13"/>
      <c r="X669" s="93"/>
      <c r="Y669" s="13"/>
      <c r="Z669" s="93"/>
      <c r="AA669" s="13"/>
      <c r="AB669" s="93"/>
      <c r="AC669" s="13"/>
      <c r="AD669" s="93"/>
      <c r="AE669" s="13"/>
      <c r="AF669" s="93"/>
      <c r="AG669" s="13"/>
      <c r="AH669" s="93"/>
      <c r="AI669" s="13"/>
      <c r="AJ669" s="93"/>
      <c r="AK669" s="13"/>
      <c r="AL669" s="93"/>
      <c r="AM669" s="13"/>
      <c r="AN669" s="93"/>
      <c r="AO669" s="13"/>
      <c r="AP669" s="93"/>
      <c r="AQ669" s="13"/>
      <c r="AR669" s="93"/>
      <c r="AS669" s="20">
        <f>SUM(H669,J669,L669,N669,P669,R669,T669,V669,X669,Z669,AB669,AD669,AF669,AH669,AJ669,AL669,AN669)</f>
        <v>0</v>
      </c>
      <c r="AT669" s="94" t="str">
        <f>IF(C669="","",DATE(YEAR(C669),MONTH(C669),1))</f>
        <v/>
      </c>
      <c r="AU669" s="93" t="str">
        <f>IF(AT669="","",TEXT(AT669,"mmmm yyyy"))</f>
        <v/>
      </c>
      <c r="AV669" s="94" t="str">
        <f>IF(C669="","",C669-WEEKDAY(C669,2)+1)</f>
        <v/>
      </c>
      <c r="AW669" s="94" t="str">
        <f>IF(AV669="","",AV669+6)</f>
        <v/>
      </c>
      <c r="AX669" s="93" t="str">
        <f>IF(AV669="","",TEXT(AV669,"dd/mm/yyyy")&amp;" - "&amp;TEXT(AW669,"dd/mm/yyyy"))</f>
        <v/>
      </c>
      <c r="AY669" s="93" t="str">
        <f>IF(B669="","",COUNTIFS($B$5:B669,B669,$AT$5:AT669,AT669))</f>
        <v/>
      </c>
      <c r="AZ669" s="93" t="str">
        <f>IF(B669="","",COUNTIFS($B$5:B669,B669,$AV$5:AV669,AV669))</f>
        <v/>
      </c>
      <c r="BA669" s="93" t="str">
        <f>IF(B669="","",TEXT(AY669,"00")&amp;"|"&amp;B669&amp;"|"&amp;TEXT(AT669,"yyyymmdd"))</f>
        <v/>
      </c>
      <c r="BB669" s="93" t="str">
        <f>IF(B669="","",TEXT(AZ669,"00")&amp;"|"&amp;B669&amp;"|"&amp;TEXT(AV669,"yyyymmdd"))</f>
        <v/>
      </c>
      <c r="BC669" s="93">
        <f>IF(OR(AQ669="YES",AQ669="Yes",AQ669="Y",AQ669=1),1,0)</f>
        <v>0</v>
      </c>
    </row>
    <row r="670" spans="1:55" ht="15" customHeight="1">
      <c r="A670" s="92"/>
      <c r="B670" s="93"/>
      <c r="C670" s="94"/>
      <c r="D670" s="95"/>
      <c r="E670" s="95"/>
      <c r="F670" s="93"/>
      <c r="G670" s="93"/>
      <c r="H670" s="93"/>
      <c r="I670" s="13"/>
      <c r="J670" s="93"/>
      <c r="K670" s="13"/>
      <c r="L670" s="93"/>
      <c r="M670" s="13"/>
      <c r="N670" s="93"/>
      <c r="O670" s="13"/>
      <c r="P670" s="93"/>
      <c r="Q670" s="21"/>
      <c r="R670" s="93"/>
      <c r="S670" s="21"/>
      <c r="T670" s="93"/>
      <c r="U670" s="13"/>
      <c r="V670" s="93"/>
      <c r="W670" s="13"/>
      <c r="X670" s="93"/>
      <c r="Y670" s="13"/>
      <c r="Z670" s="93"/>
      <c r="AA670" s="13"/>
      <c r="AB670" s="93"/>
      <c r="AC670" s="13"/>
      <c r="AD670" s="93"/>
      <c r="AE670" s="13"/>
      <c r="AF670" s="93"/>
      <c r="AG670" s="13"/>
      <c r="AH670" s="93"/>
      <c r="AI670" s="13"/>
      <c r="AJ670" s="93"/>
      <c r="AK670" s="13"/>
      <c r="AL670" s="93"/>
      <c r="AM670" s="13"/>
      <c r="AN670" s="93"/>
      <c r="AO670" s="13"/>
      <c r="AP670" s="93"/>
      <c r="AQ670" s="13"/>
      <c r="AR670" s="93"/>
      <c r="AS670" s="20">
        <f>SUM(H670,J670,L670,N670,P670,R670,T670,V670,X670,Z670,AB670,AD670,AF670,AH670,AJ670,AL670,AN670)</f>
        <v>0</v>
      </c>
      <c r="AT670" s="94" t="str">
        <f>IF(C670="","",DATE(YEAR(C670),MONTH(C670),1))</f>
        <v/>
      </c>
      <c r="AU670" s="93" t="str">
        <f>IF(AT670="","",TEXT(AT670,"mmmm yyyy"))</f>
        <v/>
      </c>
      <c r="AV670" s="94" t="str">
        <f>IF(C670="","",C670-WEEKDAY(C670,2)+1)</f>
        <v/>
      </c>
      <c r="AW670" s="94" t="str">
        <f>IF(AV670="","",AV670+6)</f>
        <v/>
      </c>
      <c r="AX670" s="93" t="str">
        <f>IF(AV670="","",TEXT(AV670,"dd/mm/yyyy")&amp;" - "&amp;TEXT(AW670,"dd/mm/yyyy"))</f>
        <v/>
      </c>
      <c r="AY670" s="93" t="str">
        <f>IF(B670="","",COUNTIFS($B$5:B670,B670,$AT$5:AT670,AT670))</f>
        <v/>
      </c>
      <c r="AZ670" s="93" t="str">
        <f>IF(B670="","",COUNTIFS($B$5:B670,B670,$AV$5:AV670,AV670))</f>
        <v/>
      </c>
      <c r="BA670" s="93" t="str">
        <f>IF(B670="","",TEXT(AY670,"00")&amp;"|"&amp;B670&amp;"|"&amp;TEXT(AT670,"yyyymmdd"))</f>
        <v/>
      </c>
      <c r="BB670" s="93" t="str">
        <f>IF(B670="","",TEXT(AZ670,"00")&amp;"|"&amp;B670&amp;"|"&amp;TEXT(AV670,"yyyymmdd"))</f>
        <v/>
      </c>
      <c r="BC670" s="93">
        <f>IF(OR(AQ670="YES",AQ670="Yes",AQ670="Y",AQ670=1),1,0)</f>
        <v>0</v>
      </c>
    </row>
    <row r="671" spans="1:55" ht="15" customHeight="1">
      <c r="A671" s="92"/>
      <c r="B671" s="93"/>
      <c r="C671" s="94"/>
      <c r="D671" s="95"/>
      <c r="E671" s="95"/>
      <c r="F671" s="93"/>
      <c r="G671" s="93"/>
      <c r="H671" s="93"/>
      <c r="I671" s="13"/>
      <c r="J671" s="93"/>
      <c r="K671" s="13"/>
      <c r="L671" s="93"/>
      <c r="M671" s="13"/>
      <c r="N671" s="93"/>
      <c r="O671" s="13"/>
      <c r="P671" s="93"/>
      <c r="Q671" s="21"/>
      <c r="R671" s="93"/>
      <c r="S671" s="21"/>
      <c r="T671" s="93"/>
      <c r="U671" s="13"/>
      <c r="V671" s="93"/>
      <c r="W671" s="13"/>
      <c r="X671" s="93"/>
      <c r="Y671" s="13"/>
      <c r="Z671" s="93"/>
      <c r="AA671" s="13"/>
      <c r="AB671" s="93"/>
      <c r="AC671" s="13"/>
      <c r="AD671" s="93"/>
      <c r="AE671" s="13"/>
      <c r="AF671" s="93"/>
      <c r="AG671" s="13"/>
      <c r="AH671" s="93"/>
      <c r="AI671" s="13"/>
      <c r="AJ671" s="93"/>
      <c r="AK671" s="13"/>
      <c r="AL671" s="93"/>
      <c r="AM671" s="13"/>
      <c r="AN671" s="93"/>
      <c r="AO671" s="13"/>
      <c r="AP671" s="93"/>
      <c r="AQ671" s="13"/>
      <c r="AR671" s="93"/>
      <c r="AS671" s="20">
        <f>SUM(H671,J671,L671,N671,P671,R671,T671,V671,X671,Z671,AB671,AD671,AF671,AH671,AJ671,AL671,AN671)</f>
        <v>0</v>
      </c>
      <c r="AT671" s="94" t="str">
        <f>IF(C671="","",DATE(YEAR(C671),MONTH(C671),1))</f>
        <v/>
      </c>
      <c r="AU671" s="93" t="str">
        <f>IF(AT671="","",TEXT(AT671,"mmmm yyyy"))</f>
        <v/>
      </c>
      <c r="AV671" s="94" t="str">
        <f>IF(C671="","",C671-WEEKDAY(C671,2)+1)</f>
        <v/>
      </c>
      <c r="AW671" s="94" t="str">
        <f>IF(AV671="","",AV671+6)</f>
        <v/>
      </c>
      <c r="AX671" s="93" t="str">
        <f>IF(AV671="","",TEXT(AV671,"dd/mm/yyyy")&amp;" - "&amp;TEXT(AW671,"dd/mm/yyyy"))</f>
        <v/>
      </c>
      <c r="AY671" s="93" t="str">
        <f>IF(B671="","",COUNTIFS($B$5:B671,B671,$AT$5:AT671,AT671))</f>
        <v/>
      </c>
      <c r="AZ671" s="93" t="str">
        <f>IF(B671="","",COUNTIFS($B$5:B671,B671,$AV$5:AV671,AV671))</f>
        <v/>
      </c>
      <c r="BA671" s="93" t="str">
        <f>IF(B671="","",TEXT(AY671,"00")&amp;"|"&amp;B671&amp;"|"&amp;TEXT(AT671,"yyyymmdd"))</f>
        <v/>
      </c>
      <c r="BB671" s="93" t="str">
        <f>IF(B671="","",TEXT(AZ671,"00")&amp;"|"&amp;B671&amp;"|"&amp;TEXT(AV671,"yyyymmdd"))</f>
        <v/>
      </c>
      <c r="BC671" s="93">
        <f>IF(OR(AQ671="YES",AQ671="Yes",AQ671="Y",AQ671=1),1,0)</f>
        <v>0</v>
      </c>
    </row>
    <row r="672" spans="1:55" ht="15" customHeight="1">
      <c r="A672" s="92"/>
      <c r="B672" s="93"/>
      <c r="C672" s="94"/>
      <c r="D672" s="95"/>
      <c r="E672" s="95"/>
      <c r="F672" s="93"/>
      <c r="G672" s="93"/>
      <c r="H672" s="93"/>
      <c r="I672" s="13"/>
      <c r="J672" s="93"/>
      <c r="K672" s="13"/>
      <c r="L672" s="93"/>
      <c r="M672" s="13"/>
      <c r="N672" s="93"/>
      <c r="O672" s="13"/>
      <c r="P672" s="93"/>
      <c r="Q672" s="21"/>
      <c r="R672" s="93"/>
      <c r="S672" s="21"/>
      <c r="T672" s="93"/>
      <c r="U672" s="13"/>
      <c r="V672" s="93"/>
      <c r="W672" s="13"/>
      <c r="X672" s="93"/>
      <c r="Y672" s="13"/>
      <c r="Z672" s="93"/>
      <c r="AA672" s="13"/>
      <c r="AB672" s="93"/>
      <c r="AC672" s="13"/>
      <c r="AD672" s="93"/>
      <c r="AE672" s="13"/>
      <c r="AF672" s="93"/>
      <c r="AG672" s="13"/>
      <c r="AH672" s="93"/>
      <c r="AI672" s="13"/>
      <c r="AJ672" s="93"/>
      <c r="AK672" s="13"/>
      <c r="AL672" s="93"/>
      <c r="AM672" s="13"/>
      <c r="AN672" s="93"/>
      <c r="AO672" s="13"/>
      <c r="AP672" s="93"/>
      <c r="AQ672" s="13"/>
      <c r="AR672" s="93"/>
      <c r="AS672" s="20">
        <f>SUM(H672,J672,L672,N672,P672,R672,T672,V672,X672,Z672,AB672,AD672,AF672,AH672,AJ672,AL672,AN672)</f>
        <v>0</v>
      </c>
      <c r="AT672" s="94" t="str">
        <f>IF(C672="","",DATE(YEAR(C672),MONTH(C672),1))</f>
        <v/>
      </c>
      <c r="AU672" s="93" t="str">
        <f>IF(AT672="","",TEXT(AT672,"mmmm yyyy"))</f>
        <v/>
      </c>
      <c r="AV672" s="94" t="str">
        <f>IF(C672="","",C672-WEEKDAY(C672,2)+1)</f>
        <v/>
      </c>
      <c r="AW672" s="94" t="str">
        <f>IF(AV672="","",AV672+6)</f>
        <v/>
      </c>
      <c r="AX672" s="93" t="str">
        <f>IF(AV672="","",TEXT(AV672,"dd/mm/yyyy")&amp;" - "&amp;TEXT(AW672,"dd/mm/yyyy"))</f>
        <v/>
      </c>
      <c r="AY672" s="93" t="str">
        <f>IF(B672="","",COUNTIFS($B$5:B672,B672,$AT$5:AT672,AT672))</f>
        <v/>
      </c>
      <c r="AZ672" s="93" t="str">
        <f>IF(B672="","",COUNTIFS($B$5:B672,B672,$AV$5:AV672,AV672))</f>
        <v/>
      </c>
      <c r="BA672" s="93" t="str">
        <f>IF(B672="","",TEXT(AY672,"00")&amp;"|"&amp;B672&amp;"|"&amp;TEXT(AT672,"yyyymmdd"))</f>
        <v/>
      </c>
      <c r="BB672" s="93" t="str">
        <f>IF(B672="","",TEXT(AZ672,"00")&amp;"|"&amp;B672&amp;"|"&amp;TEXT(AV672,"yyyymmdd"))</f>
        <v/>
      </c>
      <c r="BC672" s="93">
        <f>IF(OR(AQ672="YES",AQ672="Yes",AQ672="Y",AQ672=1),1,0)</f>
        <v>0</v>
      </c>
    </row>
    <row r="673" spans="1:55" ht="15" customHeight="1">
      <c r="A673" s="92"/>
      <c r="B673" s="93"/>
      <c r="C673" s="94"/>
      <c r="D673" s="95"/>
      <c r="E673" s="95"/>
      <c r="F673" s="93"/>
      <c r="G673" s="93"/>
      <c r="H673" s="93"/>
      <c r="I673" s="13"/>
      <c r="J673" s="93"/>
      <c r="K673" s="13"/>
      <c r="L673" s="93"/>
      <c r="M673" s="13"/>
      <c r="N673" s="93"/>
      <c r="O673" s="13"/>
      <c r="P673" s="93"/>
      <c r="Q673" s="21"/>
      <c r="R673" s="93"/>
      <c r="S673" s="21"/>
      <c r="T673" s="93"/>
      <c r="U673" s="13"/>
      <c r="V673" s="93"/>
      <c r="W673" s="13"/>
      <c r="X673" s="93"/>
      <c r="Y673" s="13"/>
      <c r="Z673" s="93"/>
      <c r="AA673" s="13"/>
      <c r="AB673" s="93"/>
      <c r="AC673" s="13"/>
      <c r="AD673" s="93"/>
      <c r="AE673" s="13"/>
      <c r="AF673" s="93"/>
      <c r="AG673" s="13"/>
      <c r="AH673" s="93"/>
      <c r="AI673" s="13"/>
      <c r="AJ673" s="93"/>
      <c r="AK673" s="13"/>
      <c r="AL673" s="93"/>
      <c r="AM673" s="13"/>
      <c r="AN673" s="93"/>
      <c r="AO673" s="13"/>
      <c r="AP673" s="93"/>
      <c r="AQ673" s="13"/>
      <c r="AR673" s="93"/>
      <c r="AS673" s="20">
        <f>SUM(H673,J673,L673,N673,P673,R673,T673,V673,X673,Z673,AB673,AD673,AF673,AH673,AJ673,AL673,AN673)</f>
        <v>0</v>
      </c>
      <c r="AT673" s="94" t="str">
        <f>IF(C673="","",DATE(YEAR(C673),MONTH(C673),1))</f>
        <v/>
      </c>
      <c r="AU673" s="93" t="str">
        <f>IF(AT673="","",TEXT(AT673,"mmmm yyyy"))</f>
        <v/>
      </c>
      <c r="AV673" s="94" t="str">
        <f>IF(C673="","",C673-WEEKDAY(C673,2)+1)</f>
        <v/>
      </c>
      <c r="AW673" s="94" t="str">
        <f>IF(AV673="","",AV673+6)</f>
        <v/>
      </c>
      <c r="AX673" s="93" t="str">
        <f>IF(AV673="","",TEXT(AV673,"dd/mm/yyyy")&amp;" - "&amp;TEXT(AW673,"dd/mm/yyyy"))</f>
        <v/>
      </c>
      <c r="AY673" s="93" t="str">
        <f>IF(B673="","",COUNTIFS($B$5:B673,B673,$AT$5:AT673,AT673))</f>
        <v/>
      </c>
      <c r="AZ673" s="93" t="str">
        <f>IF(B673="","",COUNTIFS($B$5:B673,B673,$AV$5:AV673,AV673))</f>
        <v/>
      </c>
      <c r="BA673" s="93" t="str">
        <f>IF(B673="","",TEXT(AY673,"00")&amp;"|"&amp;B673&amp;"|"&amp;TEXT(AT673,"yyyymmdd"))</f>
        <v/>
      </c>
      <c r="BB673" s="93" t="str">
        <f>IF(B673="","",TEXT(AZ673,"00")&amp;"|"&amp;B673&amp;"|"&amp;TEXT(AV673,"yyyymmdd"))</f>
        <v/>
      </c>
      <c r="BC673" s="93">
        <f>IF(OR(AQ673="YES",AQ673="Yes",AQ673="Y",AQ673=1),1,0)</f>
        <v>0</v>
      </c>
    </row>
    <row r="674" spans="1:55" ht="15" customHeight="1">
      <c r="A674" s="92"/>
      <c r="B674" s="93"/>
      <c r="C674" s="94"/>
      <c r="D674" s="95"/>
      <c r="E674" s="95"/>
      <c r="F674" s="93"/>
      <c r="G674" s="93"/>
      <c r="H674" s="93"/>
      <c r="I674" s="13"/>
      <c r="J674" s="93"/>
      <c r="K674" s="13"/>
      <c r="L674" s="93"/>
      <c r="M674" s="13"/>
      <c r="N674" s="93"/>
      <c r="O674" s="13"/>
      <c r="P674" s="93"/>
      <c r="Q674" s="21"/>
      <c r="R674" s="93"/>
      <c r="S674" s="21"/>
      <c r="T674" s="93"/>
      <c r="U674" s="13"/>
      <c r="V674" s="93"/>
      <c r="W674" s="13"/>
      <c r="X674" s="93"/>
      <c r="Y674" s="13"/>
      <c r="Z674" s="93"/>
      <c r="AA674" s="13"/>
      <c r="AB674" s="93"/>
      <c r="AC674" s="13"/>
      <c r="AD674" s="93"/>
      <c r="AE674" s="13"/>
      <c r="AF674" s="93"/>
      <c r="AG674" s="13"/>
      <c r="AH674" s="93"/>
      <c r="AI674" s="13"/>
      <c r="AJ674" s="93"/>
      <c r="AK674" s="13"/>
      <c r="AL674" s="93"/>
      <c r="AM674" s="13"/>
      <c r="AN674" s="93"/>
      <c r="AO674" s="13"/>
      <c r="AP674" s="93"/>
      <c r="AQ674" s="13"/>
      <c r="AR674" s="93"/>
      <c r="AS674" s="20">
        <f>SUM(H674,J674,L674,N674,P674,R674,T674,V674,X674,Z674,AB674,AD674,AF674,AH674,AJ674,AL674,AN674)</f>
        <v>0</v>
      </c>
      <c r="AT674" s="94" t="str">
        <f>IF(C674="","",DATE(YEAR(C674),MONTH(C674),1))</f>
        <v/>
      </c>
      <c r="AU674" s="93" t="str">
        <f>IF(AT674="","",TEXT(AT674,"mmmm yyyy"))</f>
        <v/>
      </c>
      <c r="AV674" s="94" t="str">
        <f>IF(C674="","",C674-WEEKDAY(C674,2)+1)</f>
        <v/>
      </c>
      <c r="AW674" s="94" t="str">
        <f>IF(AV674="","",AV674+6)</f>
        <v/>
      </c>
      <c r="AX674" s="93" t="str">
        <f>IF(AV674="","",TEXT(AV674,"dd/mm/yyyy")&amp;" - "&amp;TEXT(AW674,"dd/mm/yyyy"))</f>
        <v/>
      </c>
      <c r="AY674" s="93" t="str">
        <f>IF(B674="","",COUNTIFS($B$5:B674,B674,$AT$5:AT674,AT674))</f>
        <v/>
      </c>
      <c r="AZ674" s="93" t="str">
        <f>IF(B674="","",COUNTIFS($B$5:B674,B674,$AV$5:AV674,AV674))</f>
        <v/>
      </c>
      <c r="BA674" s="93" t="str">
        <f>IF(B674="","",TEXT(AY674,"00")&amp;"|"&amp;B674&amp;"|"&amp;TEXT(AT674,"yyyymmdd"))</f>
        <v/>
      </c>
      <c r="BB674" s="93" t="str">
        <f>IF(B674="","",TEXT(AZ674,"00")&amp;"|"&amp;B674&amp;"|"&amp;TEXT(AV674,"yyyymmdd"))</f>
        <v/>
      </c>
      <c r="BC674" s="93">
        <f>IF(OR(AQ674="YES",AQ674="Yes",AQ674="Y",AQ674=1),1,0)</f>
        <v>0</v>
      </c>
    </row>
    <row r="675" spans="1:55" ht="15" customHeight="1">
      <c r="A675" s="92"/>
      <c r="B675" s="93"/>
      <c r="C675" s="94"/>
      <c r="D675" s="95"/>
      <c r="E675" s="95"/>
      <c r="F675" s="93"/>
      <c r="G675" s="93"/>
      <c r="H675" s="93"/>
      <c r="I675" s="13"/>
      <c r="J675" s="93"/>
      <c r="K675" s="13"/>
      <c r="L675" s="93"/>
      <c r="M675" s="13"/>
      <c r="N675" s="93"/>
      <c r="O675" s="13"/>
      <c r="P675" s="93"/>
      <c r="Q675" s="21"/>
      <c r="R675" s="93"/>
      <c r="S675" s="21"/>
      <c r="T675" s="93"/>
      <c r="U675" s="13"/>
      <c r="V675" s="93"/>
      <c r="W675" s="13"/>
      <c r="X675" s="93"/>
      <c r="Y675" s="13"/>
      <c r="Z675" s="93"/>
      <c r="AA675" s="13"/>
      <c r="AB675" s="93"/>
      <c r="AC675" s="13"/>
      <c r="AD675" s="93"/>
      <c r="AE675" s="13"/>
      <c r="AF675" s="93"/>
      <c r="AG675" s="13"/>
      <c r="AH675" s="93"/>
      <c r="AI675" s="13"/>
      <c r="AJ675" s="93"/>
      <c r="AK675" s="13"/>
      <c r="AL675" s="93"/>
      <c r="AM675" s="13"/>
      <c r="AN675" s="93"/>
      <c r="AO675" s="13"/>
      <c r="AP675" s="93"/>
      <c r="AQ675" s="13"/>
      <c r="AR675" s="93"/>
      <c r="AS675" s="20">
        <f>SUM(H675,J675,L675,N675,P675,R675,T675,V675,X675,Z675,AB675,AD675,AF675,AH675,AJ675,AL675,AN675)</f>
        <v>0</v>
      </c>
      <c r="AT675" s="94" t="str">
        <f>IF(C675="","",DATE(YEAR(C675),MONTH(C675),1))</f>
        <v/>
      </c>
      <c r="AU675" s="93" t="str">
        <f>IF(AT675="","",TEXT(AT675,"mmmm yyyy"))</f>
        <v/>
      </c>
      <c r="AV675" s="94" t="str">
        <f>IF(C675="","",C675-WEEKDAY(C675,2)+1)</f>
        <v/>
      </c>
      <c r="AW675" s="94" t="str">
        <f>IF(AV675="","",AV675+6)</f>
        <v/>
      </c>
      <c r="AX675" s="93" t="str">
        <f>IF(AV675="","",TEXT(AV675,"dd/mm/yyyy")&amp;" - "&amp;TEXT(AW675,"dd/mm/yyyy"))</f>
        <v/>
      </c>
      <c r="AY675" s="93" t="str">
        <f>IF(B675="","",COUNTIFS($B$5:B675,B675,$AT$5:AT675,AT675))</f>
        <v/>
      </c>
      <c r="AZ675" s="93" t="str">
        <f>IF(B675="","",COUNTIFS($B$5:B675,B675,$AV$5:AV675,AV675))</f>
        <v/>
      </c>
      <c r="BA675" s="93" t="str">
        <f>IF(B675="","",TEXT(AY675,"00")&amp;"|"&amp;B675&amp;"|"&amp;TEXT(AT675,"yyyymmdd"))</f>
        <v/>
      </c>
      <c r="BB675" s="93" t="str">
        <f>IF(B675="","",TEXT(AZ675,"00")&amp;"|"&amp;B675&amp;"|"&amp;TEXT(AV675,"yyyymmdd"))</f>
        <v/>
      </c>
      <c r="BC675" s="93">
        <f>IF(OR(AQ675="YES",AQ675="Yes",AQ675="Y",AQ675=1),1,0)</f>
        <v>0</v>
      </c>
    </row>
    <row r="676" spans="1:55" ht="15" customHeight="1">
      <c r="A676" s="92"/>
      <c r="B676" s="93"/>
      <c r="C676" s="94"/>
      <c r="D676" s="95"/>
      <c r="E676" s="95"/>
      <c r="F676" s="93"/>
      <c r="G676" s="93"/>
      <c r="H676" s="93"/>
      <c r="I676" s="13"/>
      <c r="J676" s="93"/>
      <c r="K676" s="13"/>
      <c r="L676" s="93"/>
      <c r="M676" s="13"/>
      <c r="N676" s="93"/>
      <c r="O676" s="13"/>
      <c r="P676" s="93"/>
      <c r="Q676" s="21"/>
      <c r="R676" s="93"/>
      <c r="S676" s="21"/>
      <c r="T676" s="93"/>
      <c r="U676" s="13"/>
      <c r="V676" s="93"/>
      <c r="W676" s="13"/>
      <c r="X676" s="93"/>
      <c r="Y676" s="13"/>
      <c r="Z676" s="93"/>
      <c r="AA676" s="13"/>
      <c r="AB676" s="93"/>
      <c r="AC676" s="13"/>
      <c r="AD676" s="93"/>
      <c r="AE676" s="13"/>
      <c r="AF676" s="93"/>
      <c r="AG676" s="13"/>
      <c r="AH676" s="93"/>
      <c r="AI676" s="13"/>
      <c r="AJ676" s="93"/>
      <c r="AK676" s="13"/>
      <c r="AL676" s="93"/>
      <c r="AM676" s="13"/>
      <c r="AN676" s="93"/>
      <c r="AO676" s="13"/>
      <c r="AP676" s="93"/>
      <c r="AQ676" s="13"/>
      <c r="AR676" s="93"/>
      <c r="AS676" s="20">
        <f>SUM(H676,J676,L676,N676,P676,R676,T676,V676,X676,Z676,AB676,AD676,AF676,AH676,AJ676,AL676,AN676)</f>
        <v>0</v>
      </c>
      <c r="AT676" s="94" t="str">
        <f>IF(C676="","",DATE(YEAR(C676),MONTH(C676),1))</f>
        <v/>
      </c>
      <c r="AU676" s="93" t="str">
        <f>IF(AT676="","",TEXT(AT676,"mmmm yyyy"))</f>
        <v/>
      </c>
      <c r="AV676" s="94" t="str">
        <f>IF(C676="","",C676-WEEKDAY(C676,2)+1)</f>
        <v/>
      </c>
      <c r="AW676" s="94" t="str">
        <f>IF(AV676="","",AV676+6)</f>
        <v/>
      </c>
      <c r="AX676" s="93" t="str">
        <f>IF(AV676="","",TEXT(AV676,"dd/mm/yyyy")&amp;" - "&amp;TEXT(AW676,"dd/mm/yyyy"))</f>
        <v/>
      </c>
      <c r="AY676" s="93" t="str">
        <f>IF(B676="","",COUNTIFS($B$5:B676,B676,$AT$5:AT676,AT676))</f>
        <v/>
      </c>
      <c r="AZ676" s="93" t="str">
        <f>IF(B676="","",COUNTIFS($B$5:B676,B676,$AV$5:AV676,AV676))</f>
        <v/>
      </c>
      <c r="BA676" s="93" t="str">
        <f>IF(B676="","",TEXT(AY676,"00")&amp;"|"&amp;B676&amp;"|"&amp;TEXT(AT676,"yyyymmdd"))</f>
        <v/>
      </c>
      <c r="BB676" s="93" t="str">
        <f>IF(B676="","",TEXT(AZ676,"00")&amp;"|"&amp;B676&amp;"|"&amp;TEXT(AV676,"yyyymmdd"))</f>
        <v/>
      </c>
      <c r="BC676" s="93">
        <f>IF(OR(AQ676="YES",AQ676="Yes",AQ676="Y",AQ676=1),1,0)</f>
        <v>0</v>
      </c>
    </row>
    <row r="677" spans="1:55" ht="15" customHeight="1">
      <c r="A677" s="92"/>
      <c r="B677" s="93"/>
      <c r="C677" s="94"/>
      <c r="D677" s="95"/>
      <c r="E677" s="95"/>
      <c r="F677" s="93"/>
      <c r="G677" s="93"/>
      <c r="H677" s="93"/>
      <c r="I677" s="13"/>
      <c r="J677" s="93"/>
      <c r="K677" s="13"/>
      <c r="L677" s="93"/>
      <c r="M677" s="13"/>
      <c r="N677" s="93"/>
      <c r="O677" s="13"/>
      <c r="P677" s="93"/>
      <c r="Q677" s="21"/>
      <c r="R677" s="93"/>
      <c r="S677" s="21"/>
      <c r="T677" s="93"/>
      <c r="U677" s="13"/>
      <c r="V677" s="93"/>
      <c r="W677" s="13"/>
      <c r="X677" s="93"/>
      <c r="Y677" s="13"/>
      <c r="Z677" s="93"/>
      <c r="AA677" s="13"/>
      <c r="AB677" s="93"/>
      <c r="AC677" s="13"/>
      <c r="AD677" s="93"/>
      <c r="AE677" s="13"/>
      <c r="AF677" s="93"/>
      <c r="AG677" s="13"/>
      <c r="AH677" s="93"/>
      <c r="AI677" s="13"/>
      <c r="AJ677" s="93"/>
      <c r="AK677" s="13"/>
      <c r="AL677" s="93"/>
      <c r="AM677" s="13"/>
      <c r="AN677" s="93"/>
      <c r="AO677" s="13"/>
      <c r="AP677" s="93"/>
      <c r="AQ677" s="13"/>
      <c r="AR677" s="93"/>
      <c r="AS677" s="20">
        <f>SUM(H677,J677,L677,N677,P677,R677,T677,V677,X677,Z677,AB677,AD677,AF677,AH677,AJ677,AL677,AN677)</f>
        <v>0</v>
      </c>
      <c r="AT677" s="94" t="str">
        <f>IF(C677="","",DATE(YEAR(C677),MONTH(C677),1))</f>
        <v/>
      </c>
      <c r="AU677" s="93" t="str">
        <f>IF(AT677="","",TEXT(AT677,"mmmm yyyy"))</f>
        <v/>
      </c>
      <c r="AV677" s="94" t="str">
        <f>IF(C677="","",C677-WEEKDAY(C677,2)+1)</f>
        <v/>
      </c>
      <c r="AW677" s="94" t="str">
        <f>IF(AV677="","",AV677+6)</f>
        <v/>
      </c>
      <c r="AX677" s="93" t="str">
        <f>IF(AV677="","",TEXT(AV677,"dd/mm/yyyy")&amp;" - "&amp;TEXT(AW677,"dd/mm/yyyy"))</f>
        <v/>
      </c>
      <c r="AY677" s="93" t="str">
        <f>IF(B677="","",COUNTIFS($B$5:B677,B677,$AT$5:AT677,AT677))</f>
        <v/>
      </c>
      <c r="AZ677" s="93" t="str">
        <f>IF(B677="","",COUNTIFS($B$5:B677,B677,$AV$5:AV677,AV677))</f>
        <v/>
      </c>
      <c r="BA677" s="93" t="str">
        <f>IF(B677="","",TEXT(AY677,"00")&amp;"|"&amp;B677&amp;"|"&amp;TEXT(AT677,"yyyymmdd"))</f>
        <v/>
      </c>
      <c r="BB677" s="93" t="str">
        <f>IF(B677="","",TEXT(AZ677,"00")&amp;"|"&amp;B677&amp;"|"&amp;TEXT(AV677,"yyyymmdd"))</f>
        <v/>
      </c>
      <c r="BC677" s="93">
        <f>IF(OR(AQ677="YES",AQ677="Yes",AQ677="Y",AQ677=1),1,0)</f>
        <v>0</v>
      </c>
    </row>
    <row r="678" spans="1:55" ht="15" customHeight="1">
      <c r="A678" s="92"/>
      <c r="B678" s="93"/>
      <c r="C678" s="94"/>
      <c r="D678" s="95"/>
      <c r="E678" s="95"/>
      <c r="F678" s="93"/>
      <c r="G678" s="93"/>
      <c r="H678" s="93"/>
      <c r="I678" s="13"/>
      <c r="J678" s="93"/>
      <c r="K678" s="13"/>
      <c r="L678" s="93"/>
      <c r="M678" s="13"/>
      <c r="N678" s="93"/>
      <c r="O678" s="13"/>
      <c r="P678" s="93"/>
      <c r="Q678" s="21"/>
      <c r="R678" s="93"/>
      <c r="S678" s="21"/>
      <c r="T678" s="93"/>
      <c r="U678" s="13"/>
      <c r="V678" s="93"/>
      <c r="W678" s="13"/>
      <c r="X678" s="93"/>
      <c r="Y678" s="13"/>
      <c r="Z678" s="93"/>
      <c r="AA678" s="13"/>
      <c r="AB678" s="93"/>
      <c r="AC678" s="13"/>
      <c r="AD678" s="93"/>
      <c r="AE678" s="13"/>
      <c r="AF678" s="93"/>
      <c r="AG678" s="13"/>
      <c r="AH678" s="93"/>
      <c r="AI678" s="13"/>
      <c r="AJ678" s="93"/>
      <c r="AK678" s="13"/>
      <c r="AL678" s="93"/>
      <c r="AM678" s="13"/>
      <c r="AN678" s="93"/>
      <c r="AO678" s="13"/>
      <c r="AP678" s="93"/>
      <c r="AQ678" s="13"/>
      <c r="AR678" s="93"/>
      <c r="AS678" s="20">
        <f>SUM(H678,J678,L678,N678,P678,R678,T678,V678,X678,Z678,AB678,AD678,AF678,AH678,AJ678,AL678,AN678)</f>
        <v>0</v>
      </c>
      <c r="AT678" s="94" t="str">
        <f>IF(C678="","",DATE(YEAR(C678),MONTH(C678),1))</f>
        <v/>
      </c>
      <c r="AU678" s="93" t="str">
        <f>IF(AT678="","",TEXT(AT678,"mmmm yyyy"))</f>
        <v/>
      </c>
      <c r="AV678" s="94" t="str">
        <f>IF(C678="","",C678-WEEKDAY(C678,2)+1)</f>
        <v/>
      </c>
      <c r="AW678" s="94" t="str">
        <f>IF(AV678="","",AV678+6)</f>
        <v/>
      </c>
      <c r="AX678" s="93" t="str">
        <f>IF(AV678="","",TEXT(AV678,"dd/mm/yyyy")&amp;" - "&amp;TEXT(AW678,"dd/mm/yyyy"))</f>
        <v/>
      </c>
      <c r="AY678" s="93" t="str">
        <f>IF(B678="","",COUNTIFS($B$5:B678,B678,$AT$5:AT678,AT678))</f>
        <v/>
      </c>
      <c r="AZ678" s="93" t="str">
        <f>IF(B678="","",COUNTIFS($B$5:B678,B678,$AV$5:AV678,AV678))</f>
        <v/>
      </c>
      <c r="BA678" s="93" t="str">
        <f>IF(B678="","",TEXT(AY678,"00")&amp;"|"&amp;B678&amp;"|"&amp;TEXT(AT678,"yyyymmdd"))</f>
        <v/>
      </c>
      <c r="BB678" s="93" t="str">
        <f>IF(B678="","",TEXT(AZ678,"00")&amp;"|"&amp;B678&amp;"|"&amp;TEXT(AV678,"yyyymmdd"))</f>
        <v/>
      </c>
      <c r="BC678" s="93">
        <f>IF(OR(AQ678="YES",AQ678="Yes",AQ678="Y",AQ678=1),1,0)</f>
        <v>0</v>
      </c>
    </row>
    <row r="679" spans="1:55" ht="15" customHeight="1">
      <c r="A679" s="92"/>
      <c r="B679" s="93"/>
      <c r="C679" s="94"/>
      <c r="D679" s="95"/>
      <c r="E679" s="95"/>
      <c r="F679" s="93"/>
      <c r="G679" s="93"/>
      <c r="H679" s="93"/>
      <c r="I679" s="13"/>
      <c r="J679" s="93"/>
      <c r="K679" s="13"/>
      <c r="L679" s="93"/>
      <c r="M679" s="13"/>
      <c r="N679" s="93"/>
      <c r="O679" s="13"/>
      <c r="P679" s="93"/>
      <c r="Q679" s="21"/>
      <c r="R679" s="93"/>
      <c r="S679" s="21"/>
      <c r="T679" s="93"/>
      <c r="U679" s="13"/>
      <c r="V679" s="93"/>
      <c r="W679" s="13"/>
      <c r="X679" s="93"/>
      <c r="Y679" s="13"/>
      <c r="Z679" s="93"/>
      <c r="AA679" s="13"/>
      <c r="AB679" s="93"/>
      <c r="AC679" s="13"/>
      <c r="AD679" s="93"/>
      <c r="AE679" s="13"/>
      <c r="AF679" s="93"/>
      <c r="AG679" s="13"/>
      <c r="AH679" s="93"/>
      <c r="AI679" s="13"/>
      <c r="AJ679" s="93"/>
      <c r="AK679" s="13"/>
      <c r="AL679" s="93"/>
      <c r="AM679" s="13"/>
      <c r="AN679" s="93"/>
      <c r="AO679" s="13"/>
      <c r="AP679" s="93"/>
      <c r="AQ679" s="13"/>
      <c r="AR679" s="93"/>
      <c r="AS679" s="20">
        <f>SUM(H679,J679,L679,N679,P679,R679,T679,V679,X679,Z679,AB679,AD679,AF679,AH679,AJ679,AL679,AN679)</f>
        <v>0</v>
      </c>
      <c r="AT679" s="94" t="str">
        <f>IF(C679="","",DATE(YEAR(C679),MONTH(C679),1))</f>
        <v/>
      </c>
      <c r="AU679" s="93" t="str">
        <f>IF(AT679="","",TEXT(AT679,"mmmm yyyy"))</f>
        <v/>
      </c>
      <c r="AV679" s="94" t="str">
        <f>IF(C679="","",C679-WEEKDAY(C679,2)+1)</f>
        <v/>
      </c>
      <c r="AW679" s="94" t="str">
        <f>IF(AV679="","",AV679+6)</f>
        <v/>
      </c>
      <c r="AX679" s="93" t="str">
        <f>IF(AV679="","",TEXT(AV679,"dd/mm/yyyy")&amp;" - "&amp;TEXT(AW679,"dd/mm/yyyy"))</f>
        <v/>
      </c>
      <c r="AY679" s="93" t="str">
        <f>IF(B679="","",COUNTIFS($B$5:B679,B679,$AT$5:AT679,AT679))</f>
        <v/>
      </c>
      <c r="AZ679" s="93" t="str">
        <f>IF(B679="","",COUNTIFS($B$5:B679,B679,$AV$5:AV679,AV679))</f>
        <v/>
      </c>
      <c r="BA679" s="93" t="str">
        <f>IF(B679="","",TEXT(AY679,"00")&amp;"|"&amp;B679&amp;"|"&amp;TEXT(AT679,"yyyymmdd"))</f>
        <v/>
      </c>
      <c r="BB679" s="93" t="str">
        <f>IF(B679="","",TEXT(AZ679,"00")&amp;"|"&amp;B679&amp;"|"&amp;TEXT(AV679,"yyyymmdd"))</f>
        <v/>
      </c>
      <c r="BC679" s="93">
        <f>IF(OR(AQ679="YES",AQ679="Yes",AQ679="Y",AQ679=1),1,0)</f>
        <v>0</v>
      </c>
    </row>
    <row r="680" spans="1:55" ht="15" customHeight="1">
      <c r="A680" s="92"/>
      <c r="B680" s="93"/>
      <c r="C680" s="94"/>
      <c r="D680" s="95"/>
      <c r="E680" s="95"/>
      <c r="F680" s="93"/>
      <c r="G680" s="93"/>
      <c r="H680" s="93"/>
      <c r="I680" s="13"/>
      <c r="J680" s="93"/>
      <c r="K680" s="13"/>
      <c r="L680" s="93"/>
      <c r="M680" s="13"/>
      <c r="N680" s="93"/>
      <c r="O680" s="13"/>
      <c r="P680" s="93"/>
      <c r="Q680" s="21"/>
      <c r="R680" s="93"/>
      <c r="S680" s="21"/>
      <c r="T680" s="93"/>
      <c r="U680" s="13"/>
      <c r="V680" s="93"/>
      <c r="W680" s="13"/>
      <c r="X680" s="93"/>
      <c r="Y680" s="13"/>
      <c r="Z680" s="93"/>
      <c r="AA680" s="13"/>
      <c r="AB680" s="93"/>
      <c r="AC680" s="13"/>
      <c r="AD680" s="93"/>
      <c r="AE680" s="13"/>
      <c r="AF680" s="93"/>
      <c r="AG680" s="13"/>
      <c r="AH680" s="93"/>
      <c r="AI680" s="13"/>
      <c r="AJ680" s="93"/>
      <c r="AK680" s="13"/>
      <c r="AL680" s="93"/>
      <c r="AM680" s="13"/>
      <c r="AN680" s="93"/>
      <c r="AO680" s="13"/>
      <c r="AP680" s="93"/>
      <c r="AQ680" s="13"/>
      <c r="AR680" s="93"/>
      <c r="AS680" s="20">
        <f>SUM(H680,J680,L680,N680,P680,R680,T680,V680,X680,Z680,AB680,AD680,AF680,AH680,AJ680,AL680,AN680)</f>
        <v>0</v>
      </c>
      <c r="AT680" s="94" t="str">
        <f>IF(C680="","",DATE(YEAR(C680),MONTH(C680),1))</f>
        <v/>
      </c>
      <c r="AU680" s="93" t="str">
        <f>IF(AT680="","",TEXT(AT680,"mmmm yyyy"))</f>
        <v/>
      </c>
      <c r="AV680" s="94" t="str">
        <f>IF(C680="","",C680-WEEKDAY(C680,2)+1)</f>
        <v/>
      </c>
      <c r="AW680" s="94" t="str">
        <f>IF(AV680="","",AV680+6)</f>
        <v/>
      </c>
      <c r="AX680" s="93" t="str">
        <f>IF(AV680="","",TEXT(AV680,"dd/mm/yyyy")&amp;" - "&amp;TEXT(AW680,"dd/mm/yyyy"))</f>
        <v/>
      </c>
      <c r="AY680" s="93" t="str">
        <f>IF(B680="","",COUNTIFS($B$5:B680,B680,$AT$5:AT680,AT680))</f>
        <v/>
      </c>
      <c r="AZ680" s="93" t="str">
        <f>IF(B680="","",COUNTIFS($B$5:B680,B680,$AV$5:AV680,AV680))</f>
        <v/>
      </c>
      <c r="BA680" s="93" t="str">
        <f>IF(B680="","",TEXT(AY680,"00")&amp;"|"&amp;B680&amp;"|"&amp;TEXT(AT680,"yyyymmdd"))</f>
        <v/>
      </c>
      <c r="BB680" s="93" t="str">
        <f>IF(B680="","",TEXT(AZ680,"00")&amp;"|"&amp;B680&amp;"|"&amp;TEXT(AV680,"yyyymmdd"))</f>
        <v/>
      </c>
      <c r="BC680" s="93">
        <f>IF(OR(AQ680="YES",AQ680="Yes",AQ680="Y",AQ680=1),1,0)</f>
        <v>0</v>
      </c>
    </row>
    <row r="681" spans="1:55" ht="15" customHeight="1">
      <c r="A681" s="92"/>
      <c r="B681" s="93"/>
      <c r="C681" s="94"/>
      <c r="D681" s="95"/>
      <c r="E681" s="95"/>
      <c r="F681" s="93"/>
      <c r="G681" s="93"/>
      <c r="H681" s="93"/>
      <c r="I681" s="13"/>
      <c r="J681" s="93"/>
      <c r="K681" s="13"/>
      <c r="L681" s="93"/>
      <c r="M681" s="13"/>
      <c r="N681" s="93"/>
      <c r="O681" s="13"/>
      <c r="P681" s="93"/>
      <c r="Q681" s="21"/>
      <c r="R681" s="93"/>
      <c r="S681" s="21"/>
      <c r="T681" s="93"/>
      <c r="U681" s="13"/>
      <c r="V681" s="93"/>
      <c r="W681" s="13"/>
      <c r="X681" s="93"/>
      <c r="Y681" s="13"/>
      <c r="Z681" s="93"/>
      <c r="AA681" s="13"/>
      <c r="AB681" s="93"/>
      <c r="AC681" s="13"/>
      <c r="AD681" s="93"/>
      <c r="AE681" s="13"/>
      <c r="AF681" s="93"/>
      <c r="AG681" s="13"/>
      <c r="AH681" s="93"/>
      <c r="AI681" s="13"/>
      <c r="AJ681" s="93"/>
      <c r="AK681" s="13"/>
      <c r="AL681" s="93"/>
      <c r="AM681" s="13"/>
      <c r="AN681" s="93"/>
      <c r="AO681" s="13"/>
      <c r="AP681" s="93"/>
      <c r="AQ681" s="13"/>
      <c r="AR681" s="93"/>
      <c r="AS681" s="20">
        <f>SUM(H681,J681,L681,N681,P681,R681,T681,V681,X681,Z681,AB681,AD681,AF681,AH681,AJ681,AL681,AN681)</f>
        <v>0</v>
      </c>
      <c r="AT681" s="94" t="str">
        <f>IF(C681="","",DATE(YEAR(C681),MONTH(C681),1))</f>
        <v/>
      </c>
      <c r="AU681" s="93" t="str">
        <f>IF(AT681="","",TEXT(AT681,"mmmm yyyy"))</f>
        <v/>
      </c>
      <c r="AV681" s="94" t="str">
        <f>IF(C681="","",C681-WEEKDAY(C681,2)+1)</f>
        <v/>
      </c>
      <c r="AW681" s="94" t="str">
        <f>IF(AV681="","",AV681+6)</f>
        <v/>
      </c>
      <c r="AX681" s="93" t="str">
        <f>IF(AV681="","",TEXT(AV681,"dd/mm/yyyy")&amp;" - "&amp;TEXT(AW681,"dd/mm/yyyy"))</f>
        <v/>
      </c>
      <c r="AY681" s="93" t="str">
        <f>IF(B681="","",COUNTIFS($B$5:B681,B681,$AT$5:AT681,AT681))</f>
        <v/>
      </c>
      <c r="AZ681" s="93" t="str">
        <f>IF(B681="","",COUNTIFS($B$5:B681,B681,$AV$5:AV681,AV681))</f>
        <v/>
      </c>
      <c r="BA681" s="93" t="str">
        <f>IF(B681="","",TEXT(AY681,"00")&amp;"|"&amp;B681&amp;"|"&amp;TEXT(AT681,"yyyymmdd"))</f>
        <v/>
      </c>
      <c r="BB681" s="93" t="str">
        <f>IF(B681="","",TEXT(AZ681,"00")&amp;"|"&amp;B681&amp;"|"&amp;TEXT(AV681,"yyyymmdd"))</f>
        <v/>
      </c>
      <c r="BC681" s="93">
        <f>IF(OR(AQ681="YES",AQ681="Yes",AQ681="Y",AQ681=1),1,0)</f>
        <v>0</v>
      </c>
    </row>
    <row r="682" spans="1:55" ht="15" customHeight="1">
      <c r="A682" s="92"/>
      <c r="B682" s="93"/>
      <c r="C682" s="94"/>
      <c r="D682" s="95"/>
      <c r="E682" s="95"/>
      <c r="F682" s="93"/>
      <c r="G682" s="93"/>
      <c r="H682" s="93"/>
      <c r="I682" s="13"/>
      <c r="J682" s="93"/>
      <c r="K682" s="13"/>
      <c r="L682" s="93"/>
      <c r="M682" s="13"/>
      <c r="N682" s="93"/>
      <c r="O682" s="13"/>
      <c r="P682" s="93"/>
      <c r="Q682" s="21"/>
      <c r="R682" s="93"/>
      <c r="S682" s="21"/>
      <c r="T682" s="93"/>
      <c r="U682" s="13"/>
      <c r="V682" s="93"/>
      <c r="W682" s="13"/>
      <c r="X682" s="93"/>
      <c r="Y682" s="13"/>
      <c r="Z682" s="93"/>
      <c r="AA682" s="13"/>
      <c r="AB682" s="93"/>
      <c r="AC682" s="13"/>
      <c r="AD682" s="93"/>
      <c r="AE682" s="13"/>
      <c r="AF682" s="93"/>
      <c r="AG682" s="13"/>
      <c r="AH682" s="93"/>
      <c r="AI682" s="13"/>
      <c r="AJ682" s="93"/>
      <c r="AK682" s="13"/>
      <c r="AL682" s="93"/>
      <c r="AM682" s="13"/>
      <c r="AN682" s="93"/>
      <c r="AO682" s="13"/>
      <c r="AP682" s="93"/>
      <c r="AQ682" s="13"/>
      <c r="AR682" s="93"/>
      <c r="AS682" s="20">
        <f>SUM(H682,J682,L682,N682,P682,R682,T682,V682,X682,Z682,AB682,AD682,AF682,AH682,AJ682,AL682,AN682)</f>
        <v>0</v>
      </c>
      <c r="AT682" s="94" t="str">
        <f>IF(C682="","",DATE(YEAR(C682),MONTH(C682),1))</f>
        <v/>
      </c>
      <c r="AU682" s="93" t="str">
        <f>IF(AT682="","",TEXT(AT682,"mmmm yyyy"))</f>
        <v/>
      </c>
      <c r="AV682" s="94" t="str">
        <f>IF(C682="","",C682-WEEKDAY(C682,2)+1)</f>
        <v/>
      </c>
      <c r="AW682" s="94" t="str">
        <f>IF(AV682="","",AV682+6)</f>
        <v/>
      </c>
      <c r="AX682" s="93" t="str">
        <f>IF(AV682="","",TEXT(AV682,"dd/mm/yyyy")&amp;" - "&amp;TEXT(AW682,"dd/mm/yyyy"))</f>
        <v/>
      </c>
      <c r="AY682" s="93" t="str">
        <f>IF(B682="","",COUNTIFS($B$5:B682,B682,$AT$5:AT682,AT682))</f>
        <v/>
      </c>
      <c r="AZ682" s="93" t="str">
        <f>IF(B682="","",COUNTIFS($B$5:B682,B682,$AV$5:AV682,AV682))</f>
        <v/>
      </c>
      <c r="BA682" s="93" t="str">
        <f>IF(B682="","",TEXT(AY682,"00")&amp;"|"&amp;B682&amp;"|"&amp;TEXT(AT682,"yyyymmdd"))</f>
        <v/>
      </c>
      <c r="BB682" s="93" t="str">
        <f>IF(B682="","",TEXT(AZ682,"00")&amp;"|"&amp;B682&amp;"|"&amp;TEXT(AV682,"yyyymmdd"))</f>
        <v/>
      </c>
      <c r="BC682" s="93">
        <f>IF(OR(AQ682="YES",AQ682="Yes",AQ682="Y",AQ682=1),1,0)</f>
        <v>0</v>
      </c>
    </row>
    <row r="683" spans="1:55" ht="15" customHeight="1">
      <c r="A683" s="92"/>
      <c r="B683" s="93"/>
      <c r="C683" s="94"/>
      <c r="D683" s="95"/>
      <c r="E683" s="95"/>
      <c r="F683" s="93"/>
      <c r="G683" s="93"/>
      <c r="H683" s="93"/>
      <c r="I683" s="13"/>
      <c r="J683" s="93"/>
      <c r="K683" s="13"/>
      <c r="L683" s="93"/>
      <c r="M683" s="13"/>
      <c r="N683" s="93"/>
      <c r="O683" s="13"/>
      <c r="P683" s="93"/>
      <c r="Q683" s="21"/>
      <c r="R683" s="93"/>
      <c r="S683" s="21"/>
      <c r="T683" s="93"/>
      <c r="U683" s="13"/>
      <c r="V683" s="93"/>
      <c r="W683" s="13"/>
      <c r="X683" s="93"/>
      <c r="Y683" s="13"/>
      <c r="Z683" s="93"/>
      <c r="AA683" s="13"/>
      <c r="AB683" s="93"/>
      <c r="AC683" s="13"/>
      <c r="AD683" s="93"/>
      <c r="AE683" s="13"/>
      <c r="AF683" s="93"/>
      <c r="AG683" s="13"/>
      <c r="AH683" s="93"/>
      <c r="AI683" s="13"/>
      <c r="AJ683" s="93"/>
      <c r="AK683" s="13"/>
      <c r="AL683" s="93"/>
      <c r="AM683" s="13"/>
      <c r="AN683" s="93"/>
      <c r="AO683" s="13"/>
      <c r="AP683" s="93"/>
      <c r="AQ683" s="13"/>
      <c r="AR683" s="93"/>
      <c r="AS683" s="20">
        <f>SUM(H683,J683,L683,N683,P683,R683,T683,V683,X683,Z683,AB683,AD683,AF683,AH683,AJ683,AL683,AN683)</f>
        <v>0</v>
      </c>
      <c r="AT683" s="94" t="str">
        <f>IF(C683="","",DATE(YEAR(C683),MONTH(C683),1))</f>
        <v/>
      </c>
      <c r="AU683" s="93" t="str">
        <f>IF(AT683="","",TEXT(AT683,"mmmm yyyy"))</f>
        <v/>
      </c>
      <c r="AV683" s="94" t="str">
        <f>IF(C683="","",C683-WEEKDAY(C683,2)+1)</f>
        <v/>
      </c>
      <c r="AW683" s="94" t="str">
        <f>IF(AV683="","",AV683+6)</f>
        <v/>
      </c>
      <c r="AX683" s="93" t="str">
        <f>IF(AV683="","",TEXT(AV683,"dd/mm/yyyy")&amp;" - "&amp;TEXT(AW683,"dd/mm/yyyy"))</f>
        <v/>
      </c>
      <c r="AY683" s="93" t="str">
        <f>IF(B683="","",COUNTIFS($B$5:B683,B683,$AT$5:AT683,AT683))</f>
        <v/>
      </c>
      <c r="AZ683" s="93" t="str">
        <f>IF(B683="","",COUNTIFS($B$5:B683,B683,$AV$5:AV683,AV683))</f>
        <v/>
      </c>
      <c r="BA683" s="93" t="str">
        <f>IF(B683="","",TEXT(AY683,"00")&amp;"|"&amp;B683&amp;"|"&amp;TEXT(AT683,"yyyymmdd"))</f>
        <v/>
      </c>
      <c r="BB683" s="93" t="str">
        <f>IF(B683="","",TEXT(AZ683,"00")&amp;"|"&amp;B683&amp;"|"&amp;TEXT(AV683,"yyyymmdd"))</f>
        <v/>
      </c>
      <c r="BC683" s="93">
        <f>IF(OR(AQ683="YES",AQ683="Yes",AQ683="Y",AQ683=1),1,0)</f>
        <v>0</v>
      </c>
    </row>
    <row r="684" spans="1:55" ht="15" customHeight="1">
      <c r="A684" s="92"/>
      <c r="B684" s="93"/>
      <c r="C684" s="94"/>
      <c r="D684" s="95"/>
      <c r="E684" s="95"/>
      <c r="F684" s="93"/>
      <c r="G684" s="93"/>
      <c r="H684" s="93"/>
      <c r="I684" s="13"/>
      <c r="J684" s="93"/>
      <c r="K684" s="13"/>
      <c r="L684" s="93"/>
      <c r="M684" s="13"/>
      <c r="N684" s="93"/>
      <c r="O684" s="13"/>
      <c r="P684" s="93"/>
      <c r="Q684" s="21"/>
      <c r="R684" s="93"/>
      <c r="S684" s="21"/>
      <c r="T684" s="93"/>
      <c r="U684" s="13"/>
      <c r="V684" s="93"/>
      <c r="W684" s="13"/>
      <c r="X684" s="93"/>
      <c r="Y684" s="13"/>
      <c r="Z684" s="93"/>
      <c r="AA684" s="13"/>
      <c r="AB684" s="93"/>
      <c r="AC684" s="13"/>
      <c r="AD684" s="93"/>
      <c r="AE684" s="13"/>
      <c r="AF684" s="93"/>
      <c r="AG684" s="13"/>
      <c r="AH684" s="93"/>
      <c r="AI684" s="13"/>
      <c r="AJ684" s="93"/>
      <c r="AK684" s="13"/>
      <c r="AL684" s="93"/>
      <c r="AM684" s="13"/>
      <c r="AN684" s="93"/>
      <c r="AO684" s="13"/>
      <c r="AP684" s="93"/>
      <c r="AQ684" s="13"/>
      <c r="AR684" s="93"/>
      <c r="AS684" s="20">
        <f>SUM(H684,J684,L684,N684,P684,R684,T684,V684,X684,Z684,AB684,AD684,AF684,AH684,AJ684,AL684,AN684)</f>
        <v>0</v>
      </c>
      <c r="AT684" s="94" t="str">
        <f>IF(C684="","",DATE(YEAR(C684),MONTH(C684),1))</f>
        <v/>
      </c>
      <c r="AU684" s="93" t="str">
        <f>IF(AT684="","",TEXT(AT684,"mmmm yyyy"))</f>
        <v/>
      </c>
      <c r="AV684" s="94" t="str">
        <f>IF(C684="","",C684-WEEKDAY(C684,2)+1)</f>
        <v/>
      </c>
      <c r="AW684" s="94" t="str">
        <f>IF(AV684="","",AV684+6)</f>
        <v/>
      </c>
      <c r="AX684" s="93" t="str">
        <f>IF(AV684="","",TEXT(AV684,"dd/mm/yyyy")&amp;" - "&amp;TEXT(AW684,"dd/mm/yyyy"))</f>
        <v/>
      </c>
      <c r="AY684" s="93" t="str">
        <f>IF(B684="","",COUNTIFS($B$5:B684,B684,$AT$5:AT684,AT684))</f>
        <v/>
      </c>
      <c r="AZ684" s="93" t="str">
        <f>IF(B684="","",COUNTIFS($B$5:B684,B684,$AV$5:AV684,AV684))</f>
        <v/>
      </c>
      <c r="BA684" s="93" t="str">
        <f>IF(B684="","",TEXT(AY684,"00")&amp;"|"&amp;B684&amp;"|"&amp;TEXT(AT684,"yyyymmdd"))</f>
        <v/>
      </c>
      <c r="BB684" s="93" t="str">
        <f>IF(B684="","",TEXT(AZ684,"00")&amp;"|"&amp;B684&amp;"|"&amp;TEXT(AV684,"yyyymmdd"))</f>
        <v/>
      </c>
      <c r="BC684" s="93">
        <f>IF(OR(AQ684="YES",AQ684="Yes",AQ684="Y",AQ684=1),1,0)</f>
        <v>0</v>
      </c>
    </row>
    <row r="685" spans="1:55" ht="15" customHeight="1">
      <c r="A685" s="92"/>
      <c r="B685" s="93"/>
      <c r="C685" s="94"/>
      <c r="D685" s="95"/>
      <c r="E685" s="95"/>
      <c r="F685" s="93"/>
      <c r="G685" s="93"/>
      <c r="H685" s="93"/>
      <c r="I685" s="13"/>
      <c r="J685" s="93"/>
      <c r="K685" s="13"/>
      <c r="L685" s="93"/>
      <c r="M685" s="13"/>
      <c r="N685" s="93"/>
      <c r="O685" s="13"/>
      <c r="P685" s="93"/>
      <c r="Q685" s="21"/>
      <c r="R685" s="93"/>
      <c r="S685" s="21"/>
      <c r="T685" s="93"/>
      <c r="U685" s="13"/>
      <c r="V685" s="93"/>
      <c r="W685" s="13"/>
      <c r="X685" s="93"/>
      <c r="Y685" s="13"/>
      <c r="Z685" s="93"/>
      <c r="AA685" s="13"/>
      <c r="AB685" s="93"/>
      <c r="AC685" s="13"/>
      <c r="AD685" s="93"/>
      <c r="AE685" s="13"/>
      <c r="AF685" s="93"/>
      <c r="AG685" s="13"/>
      <c r="AH685" s="93"/>
      <c r="AI685" s="13"/>
      <c r="AJ685" s="93"/>
      <c r="AK685" s="13"/>
      <c r="AL685" s="93"/>
      <c r="AM685" s="13"/>
      <c r="AN685" s="93"/>
      <c r="AO685" s="13"/>
      <c r="AP685" s="93"/>
      <c r="AQ685" s="13"/>
      <c r="AR685" s="93"/>
      <c r="AS685" s="20">
        <f>SUM(H685,J685,L685,N685,P685,R685,T685,V685,X685,Z685,AB685,AD685,AF685,AH685,AJ685,AL685,AN685)</f>
        <v>0</v>
      </c>
      <c r="AT685" s="94" t="str">
        <f>IF(C685="","",DATE(YEAR(C685),MONTH(C685),1))</f>
        <v/>
      </c>
      <c r="AU685" s="93" t="str">
        <f>IF(AT685="","",TEXT(AT685,"mmmm yyyy"))</f>
        <v/>
      </c>
      <c r="AV685" s="94" t="str">
        <f>IF(C685="","",C685-WEEKDAY(C685,2)+1)</f>
        <v/>
      </c>
      <c r="AW685" s="94" t="str">
        <f>IF(AV685="","",AV685+6)</f>
        <v/>
      </c>
      <c r="AX685" s="93" t="str">
        <f>IF(AV685="","",TEXT(AV685,"dd/mm/yyyy")&amp;" - "&amp;TEXT(AW685,"dd/mm/yyyy"))</f>
        <v/>
      </c>
      <c r="AY685" s="93" t="str">
        <f>IF(B685="","",COUNTIFS($B$5:B685,B685,$AT$5:AT685,AT685))</f>
        <v/>
      </c>
      <c r="AZ685" s="93" t="str">
        <f>IF(B685="","",COUNTIFS($B$5:B685,B685,$AV$5:AV685,AV685))</f>
        <v/>
      </c>
      <c r="BA685" s="93" t="str">
        <f>IF(B685="","",TEXT(AY685,"00")&amp;"|"&amp;B685&amp;"|"&amp;TEXT(AT685,"yyyymmdd"))</f>
        <v/>
      </c>
      <c r="BB685" s="93" t="str">
        <f>IF(B685="","",TEXT(AZ685,"00")&amp;"|"&amp;B685&amp;"|"&amp;TEXT(AV685,"yyyymmdd"))</f>
        <v/>
      </c>
      <c r="BC685" s="93">
        <f>IF(OR(AQ685="YES",AQ685="Yes",AQ685="Y",AQ685=1),1,0)</f>
        <v>0</v>
      </c>
    </row>
    <row r="686" spans="1:55" ht="15" customHeight="1">
      <c r="A686" s="92"/>
      <c r="B686" s="93"/>
      <c r="C686" s="94"/>
      <c r="D686" s="95"/>
      <c r="E686" s="95"/>
      <c r="F686" s="93"/>
      <c r="G686" s="93"/>
      <c r="H686" s="93"/>
      <c r="I686" s="13"/>
      <c r="J686" s="93"/>
      <c r="K686" s="13"/>
      <c r="L686" s="93"/>
      <c r="M686" s="13"/>
      <c r="N686" s="93"/>
      <c r="O686" s="13"/>
      <c r="P686" s="93"/>
      <c r="Q686" s="21"/>
      <c r="R686" s="93"/>
      <c r="S686" s="21"/>
      <c r="T686" s="93"/>
      <c r="U686" s="13"/>
      <c r="V686" s="93"/>
      <c r="W686" s="13"/>
      <c r="X686" s="93"/>
      <c r="Y686" s="13"/>
      <c r="Z686" s="93"/>
      <c r="AA686" s="13"/>
      <c r="AB686" s="93"/>
      <c r="AC686" s="13"/>
      <c r="AD686" s="93"/>
      <c r="AE686" s="13"/>
      <c r="AF686" s="93"/>
      <c r="AG686" s="13"/>
      <c r="AH686" s="93"/>
      <c r="AI686" s="13"/>
      <c r="AJ686" s="93"/>
      <c r="AK686" s="13"/>
      <c r="AL686" s="93"/>
      <c r="AM686" s="13"/>
      <c r="AN686" s="93"/>
      <c r="AO686" s="13"/>
      <c r="AP686" s="93"/>
      <c r="AQ686" s="13"/>
      <c r="AR686" s="93"/>
      <c r="AS686" s="20">
        <f>SUM(H686,J686,L686,N686,P686,R686,T686,V686,X686,Z686,AB686,AD686,AF686,AH686,AJ686,AL686,AN686)</f>
        <v>0</v>
      </c>
      <c r="AT686" s="94" t="str">
        <f>IF(C686="","",DATE(YEAR(C686),MONTH(C686),1))</f>
        <v/>
      </c>
      <c r="AU686" s="93" t="str">
        <f>IF(AT686="","",TEXT(AT686,"mmmm yyyy"))</f>
        <v/>
      </c>
      <c r="AV686" s="94" t="str">
        <f>IF(C686="","",C686-WEEKDAY(C686,2)+1)</f>
        <v/>
      </c>
      <c r="AW686" s="94" t="str">
        <f>IF(AV686="","",AV686+6)</f>
        <v/>
      </c>
      <c r="AX686" s="93" t="str">
        <f>IF(AV686="","",TEXT(AV686,"dd/mm/yyyy")&amp;" - "&amp;TEXT(AW686,"dd/mm/yyyy"))</f>
        <v/>
      </c>
      <c r="AY686" s="93" t="str">
        <f>IF(B686="","",COUNTIFS($B$5:B686,B686,$AT$5:AT686,AT686))</f>
        <v/>
      </c>
      <c r="AZ686" s="93" t="str">
        <f>IF(B686="","",COUNTIFS($B$5:B686,B686,$AV$5:AV686,AV686))</f>
        <v/>
      </c>
      <c r="BA686" s="93" t="str">
        <f>IF(B686="","",TEXT(AY686,"00")&amp;"|"&amp;B686&amp;"|"&amp;TEXT(AT686,"yyyymmdd"))</f>
        <v/>
      </c>
      <c r="BB686" s="93" t="str">
        <f>IF(B686="","",TEXT(AZ686,"00")&amp;"|"&amp;B686&amp;"|"&amp;TEXT(AV686,"yyyymmdd"))</f>
        <v/>
      </c>
      <c r="BC686" s="93">
        <f>IF(OR(AQ686="YES",AQ686="Yes",AQ686="Y",AQ686=1),1,0)</f>
        <v>0</v>
      </c>
    </row>
    <row r="687" spans="1:55" ht="15" customHeight="1">
      <c r="A687" s="92"/>
      <c r="B687" s="93"/>
      <c r="C687" s="94"/>
      <c r="D687" s="95"/>
      <c r="E687" s="95"/>
      <c r="F687" s="93"/>
      <c r="G687" s="93"/>
      <c r="H687" s="93"/>
      <c r="I687" s="13"/>
      <c r="J687" s="93"/>
      <c r="K687" s="13"/>
      <c r="L687" s="93"/>
      <c r="M687" s="13"/>
      <c r="N687" s="93"/>
      <c r="O687" s="13"/>
      <c r="P687" s="93"/>
      <c r="Q687" s="21"/>
      <c r="R687" s="93"/>
      <c r="S687" s="21"/>
      <c r="T687" s="93"/>
      <c r="U687" s="13"/>
      <c r="V687" s="93"/>
      <c r="W687" s="13"/>
      <c r="X687" s="93"/>
      <c r="Y687" s="13"/>
      <c r="Z687" s="93"/>
      <c r="AA687" s="13"/>
      <c r="AB687" s="93"/>
      <c r="AC687" s="13"/>
      <c r="AD687" s="93"/>
      <c r="AE687" s="13"/>
      <c r="AF687" s="93"/>
      <c r="AG687" s="13"/>
      <c r="AH687" s="93"/>
      <c r="AI687" s="13"/>
      <c r="AJ687" s="93"/>
      <c r="AK687" s="13"/>
      <c r="AL687" s="93"/>
      <c r="AM687" s="13"/>
      <c r="AN687" s="93"/>
      <c r="AO687" s="13"/>
      <c r="AP687" s="93"/>
      <c r="AQ687" s="13"/>
      <c r="AR687" s="93"/>
      <c r="AS687" s="20">
        <f>SUM(H687,J687,L687,N687,P687,R687,T687,V687,X687,Z687,AB687,AD687,AF687,AH687,AJ687,AL687,AN687)</f>
        <v>0</v>
      </c>
      <c r="AT687" s="94" t="str">
        <f>IF(C687="","",DATE(YEAR(C687),MONTH(C687),1))</f>
        <v/>
      </c>
      <c r="AU687" s="93" t="str">
        <f>IF(AT687="","",TEXT(AT687,"mmmm yyyy"))</f>
        <v/>
      </c>
      <c r="AV687" s="94" t="str">
        <f>IF(C687="","",C687-WEEKDAY(C687,2)+1)</f>
        <v/>
      </c>
      <c r="AW687" s="94" t="str">
        <f>IF(AV687="","",AV687+6)</f>
        <v/>
      </c>
      <c r="AX687" s="93" t="str">
        <f>IF(AV687="","",TEXT(AV687,"dd/mm/yyyy")&amp;" - "&amp;TEXT(AW687,"dd/mm/yyyy"))</f>
        <v/>
      </c>
      <c r="AY687" s="93" t="str">
        <f>IF(B687="","",COUNTIFS($B$5:B687,B687,$AT$5:AT687,AT687))</f>
        <v/>
      </c>
      <c r="AZ687" s="93" t="str">
        <f>IF(B687="","",COUNTIFS($B$5:B687,B687,$AV$5:AV687,AV687))</f>
        <v/>
      </c>
      <c r="BA687" s="93" t="str">
        <f>IF(B687="","",TEXT(AY687,"00")&amp;"|"&amp;B687&amp;"|"&amp;TEXT(AT687,"yyyymmdd"))</f>
        <v/>
      </c>
      <c r="BB687" s="93" t="str">
        <f>IF(B687="","",TEXT(AZ687,"00")&amp;"|"&amp;B687&amp;"|"&amp;TEXT(AV687,"yyyymmdd"))</f>
        <v/>
      </c>
      <c r="BC687" s="93">
        <f>IF(OR(AQ687="YES",AQ687="Yes",AQ687="Y",AQ687=1),1,0)</f>
        <v>0</v>
      </c>
    </row>
    <row r="688" spans="1:55" ht="15" customHeight="1">
      <c r="A688" s="92"/>
      <c r="B688" s="93"/>
      <c r="C688" s="94"/>
      <c r="D688" s="95"/>
      <c r="E688" s="95"/>
      <c r="F688" s="93"/>
      <c r="G688" s="93"/>
      <c r="H688" s="93"/>
      <c r="I688" s="13"/>
      <c r="J688" s="93"/>
      <c r="K688" s="13"/>
      <c r="L688" s="93"/>
      <c r="M688" s="13"/>
      <c r="N688" s="93"/>
      <c r="O688" s="13"/>
      <c r="P688" s="93"/>
      <c r="Q688" s="21"/>
      <c r="R688" s="93"/>
      <c r="S688" s="21"/>
      <c r="T688" s="93"/>
      <c r="U688" s="13"/>
      <c r="V688" s="93"/>
      <c r="W688" s="13"/>
      <c r="X688" s="93"/>
      <c r="Y688" s="13"/>
      <c r="Z688" s="93"/>
      <c r="AA688" s="13"/>
      <c r="AB688" s="93"/>
      <c r="AC688" s="13"/>
      <c r="AD688" s="93"/>
      <c r="AE688" s="13"/>
      <c r="AF688" s="93"/>
      <c r="AG688" s="13"/>
      <c r="AH688" s="93"/>
      <c r="AI688" s="13"/>
      <c r="AJ688" s="93"/>
      <c r="AK688" s="13"/>
      <c r="AL688" s="93"/>
      <c r="AM688" s="13"/>
      <c r="AN688" s="93"/>
      <c r="AO688" s="13"/>
      <c r="AP688" s="93"/>
      <c r="AQ688" s="13"/>
      <c r="AR688" s="93"/>
      <c r="AS688" s="20">
        <f>SUM(H688,J688,L688,N688,P688,R688,T688,V688,X688,Z688,AB688,AD688,AF688,AH688,AJ688,AL688,AN688)</f>
        <v>0</v>
      </c>
      <c r="AT688" s="94" t="str">
        <f>IF(C688="","",DATE(YEAR(C688),MONTH(C688),1))</f>
        <v/>
      </c>
      <c r="AU688" s="93" t="str">
        <f>IF(AT688="","",TEXT(AT688,"mmmm yyyy"))</f>
        <v/>
      </c>
      <c r="AV688" s="94" t="str">
        <f>IF(C688="","",C688-WEEKDAY(C688,2)+1)</f>
        <v/>
      </c>
      <c r="AW688" s="94" t="str">
        <f>IF(AV688="","",AV688+6)</f>
        <v/>
      </c>
      <c r="AX688" s="93" t="str">
        <f>IF(AV688="","",TEXT(AV688,"dd/mm/yyyy")&amp;" - "&amp;TEXT(AW688,"dd/mm/yyyy"))</f>
        <v/>
      </c>
      <c r="AY688" s="93" t="str">
        <f>IF(B688="","",COUNTIFS($B$5:B688,B688,$AT$5:AT688,AT688))</f>
        <v/>
      </c>
      <c r="AZ688" s="93" t="str">
        <f>IF(B688="","",COUNTIFS($B$5:B688,B688,$AV$5:AV688,AV688))</f>
        <v/>
      </c>
      <c r="BA688" s="93" t="str">
        <f>IF(B688="","",TEXT(AY688,"00")&amp;"|"&amp;B688&amp;"|"&amp;TEXT(AT688,"yyyymmdd"))</f>
        <v/>
      </c>
      <c r="BB688" s="93" t="str">
        <f>IF(B688="","",TEXT(AZ688,"00")&amp;"|"&amp;B688&amp;"|"&amp;TEXT(AV688,"yyyymmdd"))</f>
        <v/>
      </c>
      <c r="BC688" s="93">
        <f>IF(OR(AQ688="YES",AQ688="Yes",AQ688="Y",AQ688=1),1,0)</f>
        <v>0</v>
      </c>
    </row>
    <row r="689" spans="1:55" ht="15" customHeight="1">
      <c r="A689" s="92"/>
      <c r="B689" s="93"/>
      <c r="C689" s="94"/>
      <c r="D689" s="95"/>
      <c r="E689" s="95"/>
      <c r="F689" s="93"/>
      <c r="G689" s="93"/>
      <c r="H689" s="93"/>
      <c r="I689" s="13"/>
      <c r="J689" s="93"/>
      <c r="K689" s="13"/>
      <c r="L689" s="93"/>
      <c r="M689" s="13"/>
      <c r="N689" s="93"/>
      <c r="O689" s="13"/>
      <c r="P689" s="93"/>
      <c r="Q689" s="21"/>
      <c r="R689" s="93"/>
      <c r="S689" s="21"/>
      <c r="T689" s="93"/>
      <c r="U689" s="13"/>
      <c r="V689" s="93"/>
      <c r="W689" s="13"/>
      <c r="X689" s="93"/>
      <c r="Y689" s="13"/>
      <c r="Z689" s="93"/>
      <c r="AA689" s="13"/>
      <c r="AB689" s="93"/>
      <c r="AC689" s="13"/>
      <c r="AD689" s="93"/>
      <c r="AE689" s="13"/>
      <c r="AF689" s="93"/>
      <c r="AG689" s="13"/>
      <c r="AH689" s="93"/>
      <c r="AI689" s="13"/>
      <c r="AJ689" s="93"/>
      <c r="AK689" s="13"/>
      <c r="AL689" s="93"/>
      <c r="AM689" s="13"/>
      <c r="AN689" s="93"/>
      <c r="AO689" s="13"/>
      <c r="AP689" s="93"/>
      <c r="AQ689" s="13"/>
      <c r="AR689" s="93"/>
      <c r="AS689" s="20">
        <f>SUM(H689,J689,L689,N689,P689,R689,T689,V689,X689,Z689,AB689,AD689,AF689,AH689,AJ689,AL689,AN689)</f>
        <v>0</v>
      </c>
      <c r="AT689" s="94" t="str">
        <f>IF(C689="","",DATE(YEAR(C689),MONTH(C689),1))</f>
        <v/>
      </c>
      <c r="AU689" s="93" t="str">
        <f>IF(AT689="","",TEXT(AT689,"mmmm yyyy"))</f>
        <v/>
      </c>
      <c r="AV689" s="94" t="str">
        <f>IF(C689="","",C689-WEEKDAY(C689,2)+1)</f>
        <v/>
      </c>
      <c r="AW689" s="94" t="str">
        <f>IF(AV689="","",AV689+6)</f>
        <v/>
      </c>
      <c r="AX689" s="93" t="str">
        <f>IF(AV689="","",TEXT(AV689,"dd/mm/yyyy")&amp;" - "&amp;TEXT(AW689,"dd/mm/yyyy"))</f>
        <v/>
      </c>
      <c r="AY689" s="93" t="str">
        <f>IF(B689="","",COUNTIFS($B$5:B689,B689,$AT$5:AT689,AT689))</f>
        <v/>
      </c>
      <c r="AZ689" s="93" t="str">
        <f>IF(B689="","",COUNTIFS($B$5:B689,B689,$AV$5:AV689,AV689))</f>
        <v/>
      </c>
      <c r="BA689" s="93" t="str">
        <f>IF(B689="","",TEXT(AY689,"00")&amp;"|"&amp;B689&amp;"|"&amp;TEXT(AT689,"yyyymmdd"))</f>
        <v/>
      </c>
      <c r="BB689" s="93" t="str">
        <f>IF(B689="","",TEXT(AZ689,"00")&amp;"|"&amp;B689&amp;"|"&amp;TEXT(AV689,"yyyymmdd"))</f>
        <v/>
      </c>
      <c r="BC689" s="93">
        <f>IF(OR(AQ689="YES",AQ689="Yes",AQ689="Y",AQ689=1),1,0)</f>
        <v>0</v>
      </c>
    </row>
    <row r="690" spans="1:55" ht="15" customHeight="1">
      <c r="A690" s="92"/>
      <c r="B690" s="93"/>
      <c r="C690" s="94"/>
      <c r="D690" s="95"/>
      <c r="E690" s="95"/>
      <c r="F690" s="93"/>
      <c r="G690" s="93"/>
      <c r="H690" s="93"/>
      <c r="I690" s="13"/>
      <c r="J690" s="93"/>
      <c r="K690" s="13"/>
      <c r="L690" s="93"/>
      <c r="M690" s="13"/>
      <c r="N690" s="93"/>
      <c r="O690" s="13"/>
      <c r="P690" s="93"/>
      <c r="Q690" s="21"/>
      <c r="R690" s="93"/>
      <c r="S690" s="21"/>
      <c r="T690" s="93"/>
      <c r="U690" s="13"/>
      <c r="V690" s="93"/>
      <c r="W690" s="13"/>
      <c r="X690" s="93"/>
      <c r="Y690" s="13"/>
      <c r="Z690" s="93"/>
      <c r="AA690" s="13"/>
      <c r="AB690" s="93"/>
      <c r="AC690" s="13"/>
      <c r="AD690" s="93"/>
      <c r="AE690" s="13"/>
      <c r="AF690" s="93"/>
      <c r="AG690" s="13"/>
      <c r="AH690" s="93"/>
      <c r="AI690" s="13"/>
      <c r="AJ690" s="93"/>
      <c r="AK690" s="13"/>
      <c r="AL690" s="93"/>
      <c r="AM690" s="13"/>
      <c r="AN690" s="93"/>
      <c r="AO690" s="13"/>
      <c r="AP690" s="93"/>
      <c r="AQ690" s="13"/>
      <c r="AR690" s="93"/>
      <c r="AS690" s="20">
        <f>SUM(H690,J690,L690,N690,P690,R690,T690,V690,X690,Z690,AB690,AD690,AF690,AH690,AJ690,AL690,AN690)</f>
        <v>0</v>
      </c>
      <c r="AT690" s="94" t="str">
        <f>IF(C690="","",DATE(YEAR(C690),MONTH(C690),1))</f>
        <v/>
      </c>
      <c r="AU690" s="93" t="str">
        <f>IF(AT690="","",TEXT(AT690,"mmmm yyyy"))</f>
        <v/>
      </c>
      <c r="AV690" s="94" t="str">
        <f>IF(C690="","",C690-WEEKDAY(C690,2)+1)</f>
        <v/>
      </c>
      <c r="AW690" s="94" t="str">
        <f>IF(AV690="","",AV690+6)</f>
        <v/>
      </c>
      <c r="AX690" s="93" t="str">
        <f>IF(AV690="","",TEXT(AV690,"dd/mm/yyyy")&amp;" - "&amp;TEXT(AW690,"dd/mm/yyyy"))</f>
        <v/>
      </c>
      <c r="AY690" s="93" t="str">
        <f>IF(B690="","",COUNTIFS($B$5:B690,B690,$AT$5:AT690,AT690))</f>
        <v/>
      </c>
      <c r="AZ690" s="93" t="str">
        <f>IF(B690="","",COUNTIFS($B$5:B690,B690,$AV$5:AV690,AV690))</f>
        <v/>
      </c>
      <c r="BA690" s="93" t="str">
        <f>IF(B690="","",TEXT(AY690,"00")&amp;"|"&amp;B690&amp;"|"&amp;TEXT(AT690,"yyyymmdd"))</f>
        <v/>
      </c>
      <c r="BB690" s="93" t="str">
        <f>IF(B690="","",TEXT(AZ690,"00")&amp;"|"&amp;B690&amp;"|"&amp;TEXT(AV690,"yyyymmdd"))</f>
        <v/>
      </c>
      <c r="BC690" s="93">
        <f>IF(OR(AQ690="YES",AQ690="Yes",AQ690="Y",AQ690=1),1,0)</f>
        <v>0</v>
      </c>
    </row>
    <row r="691" spans="1:55" ht="15" customHeight="1">
      <c r="A691" s="92"/>
      <c r="B691" s="93"/>
      <c r="C691" s="94"/>
      <c r="D691" s="95"/>
      <c r="E691" s="95"/>
      <c r="F691" s="93"/>
      <c r="G691" s="93"/>
      <c r="H691" s="93"/>
      <c r="I691" s="13"/>
      <c r="J691" s="93"/>
      <c r="K691" s="13"/>
      <c r="L691" s="93"/>
      <c r="M691" s="13"/>
      <c r="N691" s="93"/>
      <c r="O691" s="13"/>
      <c r="P691" s="93"/>
      <c r="Q691" s="21"/>
      <c r="R691" s="93"/>
      <c r="S691" s="21"/>
      <c r="T691" s="93"/>
      <c r="U691" s="13"/>
      <c r="V691" s="93"/>
      <c r="W691" s="13"/>
      <c r="X691" s="93"/>
      <c r="Y691" s="13"/>
      <c r="Z691" s="93"/>
      <c r="AA691" s="13"/>
      <c r="AB691" s="93"/>
      <c r="AC691" s="13"/>
      <c r="AD691" s="93"/>
      <c r="AE691" s="13"/>
      <c r="AF691" s="93"/>
      <c r="AG691" s="13"/>
      <c r="AH691" s="93"/>
      <c r="AI691" s="13"/>
      <c r="AJ691" s="93"/>
      <c r="AK691" s="13"/>
      <c r="AL691" s="93"/>
      <c r="AM691" s="13"/>
      <c r="AN691" s="93"/>
      <c r="AO691" s="13"/>
      <c r="AP691" s="93"/>
      <c r="AQ691" s="13"/>
      <c r="AR691" s="93"/>
      <c r="AS691" s="20">
        <f>SUM(H691,J691,L691,N691,P691,R691,T691,V691,X691,Z691,AB691,AD691,AF691,AH691,AJ691,AL691,AN691)</f>
        <v>0</v>
      </c>
      <c r="AT691" s="94" t="str">
        <f>IF(C691="","",DATE(YEAR(C691),MONTH(C691),1))</f>
        <v/>
      </c>
      <c r="AU691" s="93" t="str">
        <f>IF(AT691="","",TEXT(AT691,"mmmm yyyy"))</f>
        <v/>
      </c>
      <c r="AV691" s="94" t="str">
        <f>IF(C691="","",C691-WEEKDAY(C691,2)+1)</f>
        <v/>
      </c>
      <c r="AW691" s="94" t="str">
        <f>IF(AV691="","",AV691+6)</f>
        <v/>
      </c>
      <c r="AX691" s="93" t="str">
        <f>IF(AV691="","",TEXT(AV691,"dd/mm/yyyy")&amp;" - "&amp;TEXT(AW691,"dd/mm/yyyy"))</f>
        <v/>
      </c>
      <c r="AY691" s="93" t="str">
        <f>IF(B691="","",COUNTIFS($B$5:B691,B691,$AT$5:AT691,AT691))</f>
        <v/>
      </c>
      <c r="AZ691" s="93" t="str">
        <f>IF(B691="","",COUNTIFS($B$5:B691,B691,$AV$5:AV691,AV691))</f>
        <v/>
      </c>
      <c r="BA691" s="93" t="str">
        <f>IF(B691="","",TEXT(AY691,"00")&amp;"|"&amp;B691&amp;"|"&amp;TEXT(AT691,"yyyymmdd"))</f>
        <v/>
      </c>
      <c r="BB691" s="93" t="str">
        <f>IF(B691="","",TEXT(AZ691,"00")&amp;"|"&amp;B691&amp;"|"&amp;TEXT(AV691,"yyyymmdd"))</f>
        <v/>
      </c>
      <c r="BC691" s="93">
        <f>IF(OR(AQ691="YES",AQ691="Yes",AQ691="Y",AQ691=1),1,0)</f>
        <v>0</v>
      </c>
    </row>
    <row r="692" spans="1:55" ht="15" customHeight="1">
      <c r="A692" s="92"/>
      <c r="B692" s="93"/>
      <c r="C692" s="94"/>
      <c r="D692" s="95"/>
      <c r="E692" s="95"/>
      <c r="F692" s="93"/>
      <c r="G692" s="93"/>
      <c r="H692" s="93"/>
      <c r="I692" s="13"/>
      <c r="J692" s="93"/>
      <c r="K692" s="13"/>
      <c r="L692" s="93"/>
      <c r="M692" s="13"/>
      <c r="N692" s="93"/>
      <c r="O692" s="13"/>
      <c r="P692" s="93"/>
      <c r="Q692" s="21"/>
      <c r="R692" s="93"/>
      <c r="S692" s="21"/>
      <c r="T692" s="93"/>
      <c r="U692" s="13"/>
      <c r="V692" s="93"/>
      <c r="W692" s="13"/>
      <c r="X692" s="93"/>
      <c r="Y692" s="13"/>
      <c r="Z692" s="93"/>
      <c r="AA692" s="13"/>
      <c r="AB692" s="93"/>
      <c r="AC692" s="13"/>
      <c r="AD692" s="93"/>
      <c r="AE692" s="13"/>
      <c r="AF692" s="93"/>
      <c r="AG692" s="13"/>
      <c r="AH692" s="93"/>
      <c r="AI692" s="13"/>
      <c r="AJ692" s="93"/>
      <c r="AK692" s="13"/>
      <c r="AL692" s="93"/>
      <c r="AM692" s="13"/>
      <c r="AN692" s="93"/>
      <c r="AO692" s="13"/>
      <c r="AP692" s="93"/>
      <c r="AQ692" s="13"/>
      <c r="AR692" s="93"/>
      <c r="AS692" s="20">
        <f>SUM(H692,J692,L692,N692,P692,R692,T692,V692,X692,Z692,AB692,AD692,AF692,AH692,AJ692,AL692,AN692)</f>
        <v>0</v>
      </c>
      <c r="AT692" s="94" t="str">
        <f>IF(C692="","",DATE(YEAR(C692),MONTH(C692),1))</f>
        <v/>
      </c>
      <c r="AU692" s="93" t="str">
        <f>IF(AT692="","",TEXT(AT692,"mmmm yyyy"))</f>
        <v/>
      </c>
      <c r="AV692" s="94" t="str">
        <f>IF(C692="","",C692-WEEKDAY(C692,2)+1)</f>
        <v/>
      </c>
      <c r="AW692" s="94" t="str">
        <f>IF(AV692="","",AV692+6)</f>
        <v/>
      </c>
      <c r="AX692" s="93" t="str">
        <f>IF(AV692="","",TEXT(AV692,"dd/mm/yyyy")&amp;" - "&amp;TEXT(AW692,"dd/mm/yyyy"))</f>
        <v/>
      </c>
      <c r="AY692" s="93" t="str">
        <f>IF(B692="","",COUNTIFS($B$5:B692,B692,$AT$5:AT692,AT692))</f>
        <v/>
      </c>
      <c r="AZ692" s="93" t="str">
        <f>IF(B692="","",COUNTIFS($B$5:B692,B692,$AV$5:AV692,AV692))</f>
        <v/>
      </c>
      <c r="BA692" s="93" t="str">
        <f>IF(B692="","",TEXT(AY692,"00")&amp;"|"&amp;B692&amp;"|"&amp;TEXT(AT692,"yyyymmdd"))</f>
        <v/>
      </c>
      <c r="BB692" s="93" t="str">
        <f>IF(B692="","",TEXT(AZ692,"00")&amp;"|"&amp;B692&amp;"|"&amp;TEXT(AV692,"yyyymmdd"))</f>
        <v/>
      </c>
      <c r="BC692" s="93">
        <f>IF(OR(AQ692="YES",AQ692="Yes",AQ692="Y",AQ692=1),1,0)</f>
        <v>0</v>
      </c>
    </row>
    <row r="693" spans="1:55" ht="15" customHeight="1">
      <c r="A693" s="92"/>
      <c r="B693" s="93"/>
      <c r="C693" s="94"/>
      <c r="D693" s="95"/>
      <c r="E693" s="95"/>
      <c r="F693" s="93"/>
      <c r="G693" s="93"/>
      <c r="H693" s="93"/>
      <c r="I693" s="13"/>
      <c r="J693" s="93"/>
      <c r="K693" s="13"/>
      <c r="L693" s="93"/>
      <c r="M693" s="13"/>
      <c r="N693" s="93"/>
      <c r="O693" s="13"/>
      <c r="P693" s="93"/>
      <c r="Q693" s="21"/>
      <c r="R693" s="93"/>
      <c r="S693" s="21"/>
      <c r="T693" s="93"/>
      <c r="U693" s="13"/>
      <c r="V693" s="93"/>
      <c r="W693" s="13"/>
      <c r="X693" s="93"/>
      <c r="Y693" s="13"/>
      <c r="Z693" s="93"/>
      <c r="AA693" s="13"/>
      <c r="AB693" s="93"/>
      <c r="AC693" s="13"/>
      <c r="AD693" s="93"/>
      <c r="AE693" s="13"/>
      <c r="AF693" s="93"/>
      <c r="AG693" s="13"/>
      <c r="AH693" s="93"/>
      <c r="AI693" s="13"/>
      <c r="AJ693" s="93"/>
      <c r="AK693" s="13"/>
      <c r="AL693" s="93"/>
      <c r="AM693" s="13"/>
      <c r="AN693" s="93"/>
      <c r="AO693" s="13"/>
      <c r="AP693" s="93"/>
      <c r="AQ693" s="13"/>
      <c r="AR693" s="93"/>
      <c r="AS693" s="20">
        <f>SUM(H693,J693,L693,N693,P693,R693,T693,V693,X693,Z693,AB693,AD693,AF693,AH693,AJ693,AL693,AN693)</f>
        <v>0</v>
      </c>
      <c r="AT693" s="94" t="str">
        <f>IF(C693="","",DATE(YEAR(C693),MONTH(C693),1))</f>
        <v/>
      </c>
      <c r="AU693" s="93" t="str">
        <f>IF(AT693="","",TEXT(AT693,"mmmm yyyy"))</f>
        <v/>
      </c>
      <c r="AV693" s="94" t="str">
        <f>IF(C693="","",C693-WEEKDAY(C693,2)+1)</f>
        <v/>
      </c>
      <c r="AW693" s="94" t="str">
        <f>IF(AV693="","",AV693+6)</f>
        <v/>
      </c>
      <c r="AX693" s="93" t="str">
        <f>IF(AV693="","",TEXT(AV693,"dd/mm/yyyy")&amp;" - "&amp;TEXT(AW693,"dd/mm/yyyy"))</f>
        <v/>
      </c>
      <c r="AY693" s="93" t="str">
        <f>IF(B693="","",COUNTIFS($B$5:B693,B693,$AT$5:AT693,AT693))</f>
        <v/>
      </c>
      <c r="AZ693" s="93" t="str">
        <f>IF(B693="","",COUNTIFS($B$5:B693,B693,$AV$5:AV693,AV693))</f>
        <v/>
      </c>
      <c r="BA693" s="93" t="str">
        <f>IF(B693="","",TEXT(AY693,"00")&amp;"|"&amp;B693&amp;"|"&amp;TEXT(AT693,"yyyymmdd"))</f>
        <v/>
      </c>
      <c r="BB693" s="93" t="str">
        <f>IF(B693="","",TEXT(AZ693,"00")&amp;"|"&amp;B693&amp;"|"&amp;TEXT(AV693,"yyyymmdd"))</f>
        <v/>
      </c>
      <c r="BC693" s="93">
        <f>IF(OR(AQ693="YES",AQ693="Yes",AQ693="Y",AQ693=1),1,0)</f>
        <v>0</v>
      </c>
    </row>
    <row r="694" spans="1:55" ht="15" customHeight="1">
      <c r="A694" s="92"/>
      <c r="B694" s="93"/>
      <c r="C694" s="94"/>
      <c r="D694" s="95"/>
      <c r="E694" s="95"/>
      <c r="F694" s="93"/>
      <c r="G694" s="93"/>
      <c r="H694" s="93"/>
      <c r="I694" s="13"/>
      <c r="J694" s="93"/>
      <c r="K694" s="13"/>
      <c r="L694" s="93"/>
      <c r="M694" s="13"/>
      <c r="N694" s="93"/>
      <c r="O694" s="13"/>
      <c r="P694" s="93"/>
      <c r="Q694" s="21"/>
      <c r="R694" s="93"/>
      <c r="S694" s="21"/>
      <c r="T694" s="93"/>
      <c r="U694" s="13"/>
      <c r="V694" s="93"/>
      <c r="W694" s="13"/>
      <c r="X694" s="93"/>
      <c r="Y694" s="13"/>
      <c r="Z694" s="93"/>
      <c r="AA694" s="13"/>
      <c r="AB694" s="93"/>
      <c r="AC694" s="13"/>
      <c r="AD694" s="93"/>
      <c r="AE694" s="13"/>
      <c r="AF694" s="93"/>
      <c r="AG694" s="13"/>
      <c r="AH694" s="93"/>
      <c r="AI694" s="13"/>
      <c r="AJ694" s="93"/>
      <c r="AK694" s="13"/>
      <c r="AL694" s="93"/>
      <c r="AM694" s="13"/>
      <c r="AN694" s="93"/>
      <c r="AO694" s="13"/>
      <c r="AP694" s="93"/>
      <c r="AQ694" s="13"/>
      <c r="AR694" s="93"/>
      <c r="AS694" s="20">
        <f>SUM(H694,J694,L694,N694,P694,R694,T694,V694,X694,Z694,AB694,AD694,AF694,AH694,AJ694,AL694,AN694)</f>
        <v>0</v>
      </c>
      <c r="AT694" s="94" t="str">
        <f>IF(C694="","",DATE(YEAR(C694),MONTH(C694),1))</f>
        <v/>
      </c>
      <c r="AU694" s="93" t="str">
        <f>IF(AT694="","",TEXT(AT694,"mmmm yyyy"))</f>
        <v/>
      </c>
      <c r="AV694" s="94" t="str">
        <f>IF(C694="","",C694-WEEKDAY(C694,2)+1)</f>
        <v/>
      </c>
      <c r="AW694" s="94" t="str">
        <f>IF(AV694="","",AV694+6)</f>
        <v/>
      </c>
      <c r="AX694" s="93" t="str">
        <f>IF(AV694="","",TEXT(AV694,"dd/mm/yyyy")&amp;" - "&amp;TEXT(AW694,"dd/mm/yyyy"))</f>
        <v/>
      </c>
      <c r="AY694" s="93" t="str">
        <f>IF(B694="","",COUNTIFS($B$5:B694,B694,$AT$5:AT694,AT694))</f>
        <v/>
      </c>
      <c r="AZ694" s="93" t="str">
        <f>IF(B694="","",COUNTIFS($B$5:B694,B694,$AV$5:AV694,AV694))</f>
        <v/>
      </c>
      <c r="BA694" s="93" t="str">
        <f>IF(B694="","",TEXT(AY694,"00")&amp;"|"&amp;B694&amp;"|"&amp;TEXT(AT694,"yyyymmdd"))</f>
        <v/>
      </c>
      <c r="BB694" s="93" t="str">
        <f>IF(B694="","",TEXT(AZ694,"00")&amp;"|"&amp;B694&amp;"|"&amp;TEXT(AV694,"yyyymmdd"))</f>
        <v/>
      </c>
      <c r="BC694" s="93">
        <f>IF(OR(AQ694="YES",AQ694="Yes",AQ694="Y",AQ694=1),1,0)</f>
        <v>0</v>
      </c>
    </row>
    <row r="695" spans="1:55" ht="15" customHeight="1">
      <c r="A695" s="92"/>
      <c r="B695" s="93"/>
      <c r="C695" s="94"/>
      <c r="D695" s="95"/>
      <c r="E695" s="95"/>
      <c r="F695" s="93"/>
      <c r="G695" s="93"/>
      <c r="H695" s="93"/>
      <c r="I695" s="13"/>
      <c r="J695" s="93"/>
      <c r="K695" s="13"/>
      <c r="L695" s="93"/>
      <c r="M695" s="13"/>
      <c r="N695" s="93"/>
      <c r="O695" s="13"/>
      <c r="P695" s="93"/>
      <c r="Q695" s="21"/>
      <c r="R695" s="93"/>
      <c r="S695" s="21"/>
      <c r="T695" s="93"/>
      <c r="U695" s="13"/>
      <c r="V695" s="93"/>
      <c r="W695" s="13"/>
      <c r="X695" s="93"/>
      <c r="Y695" s="13"/>
      <c r="Z695" s="93"/>
      <c r="AA695" s="13"/>
      <c r="AB695" s="93"/>
      <c r="AC695" s="13"/>
      <c r="AD695" s="93"/>
      <c r="AE695" s="13"/>
      <c r="AF695" s="93"/>
      <c r="AG695" s="13"/>
      <c r="AH695" s="93"/>
      <c r="AI695" s="13"/>
      <c r="AJ695" s="93"/>
      <c r="AK695" s="13"/>
      <c r="AL695" s="93"/>
      <c r="AM695" s="13"/>
      <c r="AN695" s="93"/>
      <c r="AO695" s="13"/>
      <c r="AP695" s="93"/>
      <c r="AQ695" s="13"/>
      <c r="AR695" s="93"/>
      <c r="AS695" s="20">
        <f>SUM(H695,J695,L695,N695,P695,R695,T695,V695,X695,Z695,AB695,AD695,AF695,AH695,AJ695,AL695,AN695)</f>
        <v>0</v>
      </c>
      <c r="AT695" s="94" t="str">
        <f>IF(C695="","",DATE(YEAR(C695),MONTH(C695),1))</f>
        <v/>
      </c>
      <c r="AU695" s="93" t="str">
        <f>IF(AT695="","",TEXT(AT695,"mmmm yyyy"))</f>
        <v/>
      </c>
      <c r="AV695" s="94" t="str">
        <f>IF(C695="","",C695-WEEKDAY(C695,2)+1)</f>
        <v/>
      </c>
      <c r="AW695" s="94" t="str">
        <f>IF(AV695="","",AV695+6)</f>
        <v/>
      </c>
      <c r="AX695" s="93" t="str">
        <f>IF(AV695="","",TEXT(AV695,"dd/mm/yyyy")&amp;" - "&amp;TEXT(AW695,"dd/mm/yyyy"))</f>
        <v/>
      </c>
      <c r="AY695" s="93" t="str">
        <f>IF(B695="","",COUNTIFS($B$5:B695,B695,$AT$5:AT695,AT695))</f>
        <v/>
      </c>
      <c r="AZ695" s="93" t="str">
        <f>IF(B695="","",COUNTIFS($B$5:B695,B695,$AV$5:AV695,AV695))</f>
        <v/>
      </c>
      <c r="BA695" s="93" t="str">
        <f>IF(B695="","",TEXT(AY695,"00")&amp;"|"&amp;B695&amp;"|"&amp;TEXT(AT695,"yyyymmdd"))</f>
        <v/>
      </c>
      <c r="BB695" s="93" t="str">
        <f>IF(B695="","",TEXT(AZ695,"00")&amp;"|"&amp;B695&amp;"|"&amp;TEXT(AV695,"yyyymmdd"))</f>
        <v/>
      </c>
      <c r="BC695" s="93">
        <f>IF(OR(AQ695="YES",AQ695="Yes",AQ695="Y",AQ695=1),1,0)</f>
        <v>0</v>
      </c>
    </row>
    <row r="696" spans="1:55" ht="15" customHeight="1">
      <c r="A696" s="92"/>
      <c r="B696" s="93"/>
      <c r="C696" s="94"/>
      <c r="D696" s="95"/>
      <c r="E696" s="95"/>
      <c r="F696" s="93"/>
      <c r="G696" s="93"/>
      <c r="H696" s="93"/>
      <c r="I696" s="13"/>
      <c r="J696" s="93"/>
      <c r="K696" s="13"/>
      <c r="L696" s="93"/>
      <c r="M696" s="13"/>
      <c r="N696" s="93"/>
      <c r="O696" s="13"/>
      <c r="P696" s="93"/>
      <c r="Q696" s="21"/>
      <c r="R696" s="93"/>
      <c r="S696" s="21"/>
      <c r="T696" s="93"/>
      <c r="U696" s="13"/>
      <c r="V696" s="93"/>
      <c r="W696" s="13"/>
      <c r="X696" s="93"/>
      <c r="Y696" s="13"/>
      <c r="Z696" s="93"/>
      <c r="AA696" s="13"/>
      <c r="AB696" s="93"/>
      <c r="AC696" s="13"/>
      <c r="AD696" s="93"/>
      <c r="AE696" s="13"/>
      <c r="AF696" s="93"/>
      <c r="AG696" s="13"/>
      <c r="AH696" s="93"/>
      <c r="AI696" s="13"/>
      <c r="AJ696" s="93"/>
      <c r="AK696" s="13"/>
      <c r="AL696" s="93"/>
      <c r="AM696" s="13"/>
      <c r="AN696" s="93"/>
      <c r="AO696" s="13"/>
      <c r="AP696" s="93"/>
      <c r="AQ696" s="13"/>
      <c r="AR696" s="93"/>
      <c r="AS696" s="20">
        <f>SUM(H696,J696,L696,N696,P696,R696,T696,V696,X696,Z696,AB696,AD696,AF696,AH696,AJ696,AL696,AN696)</f>
        <v>0</v>
      </c>
      <c r="AT696" s="94" t="str">
        <f>IF(C696="","",DATE(YEAR(C696),MONTH(C696),1))</f>
        <v/>
      </c>
      <c r="AU696" s="93" t="str">
        <f>IF(AT696="","",TEXT(AT696,"mmmm yyyy"))</f>
        <v/>
      </c>
      <c r="AV696" s="94" t="str">
        <f>IF(C696="","",C696-WEEKDAY(C696,2)+1)</f>
        <v/>
      </c>
      <c r="AW696" s="94" t="str">
        <f>IF(AV696="","",AV696+6)</f>
        <v/>
      </c>
      <c r="AX696" s="93" t="str">
        <f>IF(AV696="","",TEXT(AV696,"dd/mm/yyyy")&amp;" - "&amp;TEXT(AW696,"dd/mm/yyyy"))</f>
        <v/>
      </c>
      <c r="AY696" s="93" t="str">
        <f>IF(B696="","",COUNTIFS($B$5:B696,B696,$AT$5:AT696,AT696))</f>
        <v/>
      </c>
      <c r="AZ696" s="93" t="str">
        <f>IF(B696="","",COUNTIFS($B$5:B696,B696,$AV$5:AV696,AV696))</f>
        <v/>
      </c>
      <c r="BA696" s="93" t="str">
        <f>IF(B696="","",TEXT(AY696,"00")&amp;"|"&amp;B696&amp;"|"&amp;TEXT(AT696,"yyyymmdd"))</f>
        <v/>
      </c>
      <c r="BB696" s="93" t="str">
        <f>IF(B696="","",TEXT(AZ696,"00")&amp;"|"&amp;B696&amp;"|"&amp;TEXT(AV696,"yyyymmdd"))</f>
        <v/>
      </c>
      <c r="BC696" s="93">
        <f>IF(OR(AQ696="YES",AQ696="Yes",AQ696="Y",AQ696=1),1,0)</f>
        <v>0</v>
      </c>
    </row>
    <row r="697" spans="1:55" ht="15" customHeight="1">
      <c r="A697" s="92"/>
      <c r="B697" s="93"/>
      <c r="C697" s="94"/>
      <c r="D697" s="95"/>
      <c r="E697" s="95"/>
      <c r="F697" s="93"/>
      <c r="G697" s="93"/>
      <c r="H697" s="93"/>
      <c r="I697" s="13"/>
      <c r="J697" s="93"/>
      <c r="K697" s="13"/>
      <c r="L697" s="93"/>
      <c r="M697" s="13"/>
      <c r="N697" s="93"/>
      <c r="O697" s="13"/>
      <c r="P697" s="93"/>
      <c r="Q697" s="21"/>
      <c r="R697" s="93"/>
      <c r="S697" s="21"/>
      <c r="T697" s="93"/>
      <c r="U697" s="13"/>
      <c r="V697" s="93"/>
      <c r="W697" s="13"/>
      <c r="X697" s="93"/>
      <c r="Y697" s="13"/>
      <c r="Z697" s="93"/>
      <c r="AA697" s="13"/>
      <c r="AB697" s="93"/>
      <c r="AC697" s="13"/>
      <c r="AD697" s="93"/>
      <c r="AE697" s="13"/>
      <c r="AF697" s="93"/>
      <c r="AG697" s="13"/>
      <c r="AH697" s="93"/>
      <c r="AI697" s="13"/>
      <c r="AJ697" s="93"/>
      <c r="AK697" s="13"/>
      <c r="AL697" s="93"/>
      <c r="AM697" s="13"/>
      <c r="AN697" s="93"/>
      <c r="AO697" s="13"/>
      <c r="AP697" s="93"/>
      <c r="AQ697" s="13"/>
      <c r="AR697" s="93"/>
      <c r="AS697" s="20">
        <f>SUM(H697,J697,L697,N697,P697,R697,T697,V697,X697,Z697,AB697,AD697,AF697,AH697,AJ697,AL697,AN697)</f>
        <v>0</v>
      </c>
      <c r="AT697" s="94" t="str">
        <f>IF(C697="","",DATE(YEAR(C697),MONTH(C697),1))</f>
        <v/>
      </c>
      <c r="AU697" s="93" t="str">
        <f>IF(AT697="","",TEXT(AT697,"mmmm yyyy"))</f>
        <v/>
      </c>
      <c r="AV697" s="94" t="str">
        <f>IF(C697="","",C697-WEEKDAY(C697,2)+1)</f>
        <v/>
      </c>
      <c r="AW697" s="94" t="str">
        <f>IF(AV697="","",AV697+6)</f>
        <v/>
      </c>
      <c r="AX697" s="93" t="str">
        <f>IF(AV697="","",TEXT(AV697,"dd/mm/yyyy")&amp;" - "&amp;TEXT(AW697,"dd/mm/yyyy"))</f>
        <v/>
      </c>
      <c r="AY697" s="93" t="str">
        <f>IF(B697="","",COUNTIFS($B$5:B697,B697,$AT$5:AT697,AT697))</f>
        <v/>
      </c>
      <c r="AZ697" s="93" t="str">
        <f>IF(B697="","",COUNTIFS($B$5:B697,B697,$AV$5:AV697,AV697))</f>
        <v/>
      </c>
      <c r="BA697" s="93" t="str">
        <f>IF(B697="","",TEXT(AY697,"00")&amp;"|"&amp;B697&amp;"|"&amp;TEXT(AT697,"yyyymmdd"))</f>
        <v/>
      </c>
      <c r="BB697" s="93" t="str">
        <f>IF(B697="","",TEXT(AZ697,"00")&amp;"|"&amp;B697&amp;"|"&amp;TEXT(AV697,"yyyymmdd"))</f>
        <v/>
      </c>
      <c r="BC697" s="93">
        <f>IF(OR(AQ697="YES",AQ697="Yes",AQ697="Y",AQ697=1),1,0)</f>
        <v>0</v>
      </c>
    </row>
    <row r="698" spans="1:55" ht="15" customHeight="1">
      <c r="A698" s="92"/>
      <c r="B698" s="93"/>
      <c r="C698" s="94"/>
      <c r="D698" s="95"/>
      <c r="E698" s="95"/>
      <c r="F698" s="93"/>
      <c r="G698" s="93"/>
      <c r="H698" s="93"/>
      <c r="I698" s="13"/>
      <c r="J698" s="93"/>
      <c r="K698" s="13"/>
      <c r="L698" s="93"/>
      <c r="M698" s="13"/>
      <c r="N698" s="93"/>
      <c r="O698" s="13"/>
      <c r="P698" s="93"/>
      <c r="Q698" s="21"/>
      <c r="R698" s="93"/>
      <c r="S698" s="21"/>
      <c r="T698" s="93"/>
      <c r="U698" s="13"/>
      <c r="V698" s="93"/>
      <c r="W698" s="13"/>
      <c r="X698" s="93"/>
      <c r="Y698" s="13"/>
      <c r="Z698" s="93"/>
      <c r="AA698" s="13"/>
      <c r="AB698" s="93"/>
      <c r="AC698" s="13"/>
      <c r="AD698" s="93"/>
      <c r="AE698" s="13"/>
      <c r="AF698" s="93"/>
      <c r="AG698" s="13"/>
      <c r="AH698" s="93"/>
      <c r="AI698" s="13"/>
      <c r="AJ698" s="93"/>
      <c r="AK698" s="13"/>
      <c r="AL698" s="93"/>
      <c r="AM698" s="13"/>
      <c r="AN698" s="93"/>
      <c r="AO698" s="13"/>
      <c r="AP698" s="93"/>
      <c r="AQ698" s="13"/>
      <c r="AR698" s="93"/>
      <c r="AS698" s="20">
        <f>SUM(H698,J698,L698,N698,P698,R698,T698,V698,X698,Z698,AB698,AD698,AF698,AH698,AJ698,AL698,AN698)</f>
        <v>0</v>
      </c>
      <c r="AT698" s="94" t="str">
        <f>IF(C698="","",DATE(YEAR(C698),MONTH(C698),1))</f>
        <v/>
      </c>
      <c r="AU698" s="93" t="str">
        <f>IF(AT698="","",TEXT(AT698,"mmmm yyyy"))</f>
        <v/>
      </c>
      <c r="AV698" s="94" t="str">
        <f>IF(C698="","",C698-WEEKDAY(C698,2)+1)</f>
        <v/>
      </c>
      <c r="AW698" s="94" t="str">
        <f>IF(AV698="","",AV698+6)</f>
        <v/>
      </c>
      <c r="AX698" s="93" t="str">
        <f>IF(AV698="","",TEXT(AV698,"dd/mm/yyyy")&amp;" - "&amp;TEXT(AW698,"dd/mm/yyyy"))</f>
        <v/>
      </c>
      <c r="AY698" s="93" t="str">
        <f>IF(B698="","",COUNTIFS($B$5:B698,B698,$AT$5:AT698,AT698))</f>
        <v/>
      </c>
      <c r="AZ698" s="93" t="str">
        <f>IF(B698="","",COUNTIFS($B$5:B698,B698,$AV$5:AV698,AV698))</f>
        <v/>
      </c>
      <c r="BA698" s="93" t="str">
        <f>IF(B698="","",TEXT(AY698,"00")&amp;"|"&amp;B698&amp;"|"&amp;TEXT(AT698,"yyyymmdd"))</f>
        <v/>
      </c>
      <c r="BB698" s="93" t="str">
        <f>IF(B698="","",TEXT(AZ698,"00")&amp;"|"&amp;B698&amp;"|"&amp;TEXT(AV698,"yyyymmdd"))</f>
        <v/>
      </c>
      <c r="BC698" s="93">
        <f>IF(OR(AQ698="YES",AQ698="Yes",AQ698="Y",AQ698=1),1,0)</f>
        <v>0</v>
      </c>
    </row>
    <row r="699" spans="1:55" ht="15" customHeight="1">
      <c r="A699" s="92"/>
      <c r="B699" s="93"/>
      <c r="C699" s="94"/>
      <c r="D699" s="95"/>
      <c r="E699" s="95"/>
      <c r="F699" s="93"/>
      <c r="G699" s="93"/>
      <c r="H699" s="93"/>
      <c r="I699" s="13"/>
      <c r="J699" s="93"/>
      <c r="K699" s="13"/>
      <c r="L699" s="93"/>
      <c r="M699" s="13"/>
      <c r="N699" s="93"/>
      <c r="O699" s="13"/>
      <c r="P699" s="93"/>
      <c r="Q699" s="21"/>
      <c r="R699" s="93"/>
      <c r="S699" s="21"/>
      <c r="T699" s="93"/>
      <c r="U699" s="13"/>
      <c r="V699" s="93"/>
      <c r="W699" s="13"/>
      <c r="X699" s="93"/>
      <c r="Y699" s="13"/>
      <c r="Z699" s="93"/>
      <c r="AA699" s="13"/>
      <c r="AB699" s="93"/>
      <c r="AC699" s="13"/>
      <c r="AD699" s="93"/>
      <c r="AE699" s="13"/>
      <c r="AF699" s="93"/>
      <c r="AG699" s="13"/>
      <c r="AH699" s="93"/>
      <c r="AI699" s="13"/>
      <c r="AJ699" s="93"/>
      <c r="AK699" s="13"/>
      <c r="AL699" s="93"/>
      <c r="AM699" s="13"/>
      <c r="AN699" s="93"/>
      <c r="AO699" s="13"/>
      <c r="AP699" s="93"/>
      <c r="AQ699" s="13"/>
      <c r="AR699" s="93"/>
      <c r="AS699" s="20">
        <f>SUM(H699,J699,L699,N699,P699,R699,T699,V699,X699,Z699,AB699,AD699,AF699,AH699,AJ699,AL699,AN699)</f>
        <v>0</v>
      </c>
      <c r="AT699" s="94" t="str">
        <f>IF(C699="","",DATE(YEAR(C699),MONTH(C699),1))</f>
        <v/>
      </c>
      <c r="AU699" s="93" t="str">
        <f>IF(AT699="","",TEXT(AT699,"mmmm yyyy"))</f>
        <v/>
      </c>
      <c r="AV699" s="94" t="str">
        <f>IF(C699="","",C699-WEEKDAY(C699,2)+1)</f>
        <v/>
      </c>
      <c r="AW699" s="94" t="str">
        <f>IF(AV699="","",AV699+6)</f>
        <v/>
      </c>
      <c r="AX699" s="93" t="str">
        <f>IF(AV699="","",TEXT(AV699,"dd/mm/yyyy")&amp;" - "&amp;TEXT(AW699,"dd/mm/yyyy"))</f>
        <v/>
      </c>
      <c r="AY699" s="93" t="str">
        <f>IF(B699="","",COUNTIFS($B$5:B699,B699,$AT$5:AT699,AT699))</f>
        <v/>
      </c>
      <c r="AZ699" s="93" t="str">
        <f>IF(B699="","",COUNTIFS($B$5:B699,B699,$AV$5:AV699,AV699))</f>
        <v/>
      </c>
      <c r="BA699" s="93" t="str">
        <f>IF(B699="","",TEXT(AY699,"00")&amp;"|"&amp;B699&amp;"|"&amp;TEXT(AT699,"yyyymmdd"))</f>
        <v/>
      </c>
      <c r="BB699" s="93" t="str">
        <f>IF(B699="","",TEXT(AZ699,"00")&amp;"|"&amp;B699&amp;"|"&amp;TEXT(AV699,"yyyymmdd"))</f>
        <v/>
      </c>
      <c r="BC699" s="93">
        <f>IF(OR(AQ699="YES",AQ699="Yes",AQ699="Y",AQ699=1),1,0)</f>
        <v>0</v>
      </c>
    </row>
    <row r="700" spans="1:55" ht="15" customHeight="1">
      <c r="A700" s="92"/>
      <c r="B700" s="93"/>
      <c r="C700" s="94"/>
      <c r="D700" s="95"/>
      <c r="E700" s="95"/>
      <c r="F700" s="93"/>
      <c r="G700" s="93"/>
      <c r="H700" s="93"/>
      <c r="I700" s="13"/>
      <c r="J700" s="93"/>
      <c r="K700" s="13"/>
      <c r="L700" s="93"/>
      <c r="M700" s="13"/>
      <c r="N700" s="93"/>
      <c r="O700" s="13"/>
      <c r="P700" s="93"/>
      <c r="Q700" s="21"/>
      <c r="R700" s="93"/>
      <c r="S700" s="21"/>
      <c r="T700" s="93"/>
      <c r="U700" s="13"/>
      <c r="V700" s="93"/>
      <c r="W700" s="13"/>
      <c r="X700" s="93"/>
      <c r="Y700" s="13"/>
      <c r="Z700" s="93"/>
      <c r="AA700" s="13"/>
      <c r="AB700" s="93"/>
      <c r="AC700" s="13"/>
      <c r="AD700" s="93"/>
      <c r="AE700" s="13"/>
      <c r="AF700" s="93"/>
      <c r="AG700" s="13"/>
      <c r="AH700" s="93"/>
      <c r="AI700" s="13"/>
      <c r="AJ700" s="93"/>
      <c r="AK700" s="13"/>
      <c r="AL700" s="93"/>
      <c r="AM700" s="13"/>
      <c r="AN700" s="93"/>
      <c r="AO700" s="13"/>
      <c r="AP700" s="93"/>
      <c r="AQ700" s="13"/>
      <c r="AR700" s="93"/>
      <c r="AS700" s="20">
        <f>SUM(H700,J700,L700,N700,P700,R700,T700,V700,X700,Z700,AB700,AD700,AF700,AH700,AJ700,AL700,AN700)</f>
        <v>0</v>
      </c>
      <c r="AT700" s="94" t="str">
        <f>IF(C700="","",DATE(YEAR(C700),MONTH(C700),1))</f>
        <v/>
      </c>
      <c r="AU700" s="93" t="str">
        <f>IF(AT700="","",TEXT(AT700,"mmmm yyyy"))</f>
        <v/>
      </c>
      <c r="AV700" s="94" t="str">
        <f>IF(C700="","",C700-WEEKDAY(C700,2)+1)</f>
        <v/>
      </c>
      <c r="AW700" s="94" t="str">
        <f>IF(AV700="","",AV700+6)</f>
        <v/>
      </c>
      <c r="AX700" s="93" t="str">
        <f>IF(AV700="","",TEXT(AV700,"dd/mm/yyyy")&amp;" - "&amp;TEXT(AW700,"dd/mm/yyyy"))</f>
        <v/>
      </c>
      <c r="AY700" s="93" t="str">
        <f>IF(B700="","",COUNTIFS($B$5:B700,B700,$AT$5:AT700,AT700))</f>
        <v/>
      </c>
      <c r="AZ700" s="93" t="str">
        <f>IF(B700="","",COUNTIFS($B$5:B700,B700,$AV$5:AV700,AV700))</f>
        <v/>
      </c>
      <c r="BA700" s="93" t="str">
        <f>IF(B700="","",TEXT(AY700,"00")&amp;"|"&amp;B700&amp;"|"&amp;TEXT(AT700,"yyyymmdd"))</f>
        <v/>
      </c>
      <c r="BB700" s="93" t="str">
        <f>IF(B700="","",TEXT(AZ700,"00")&amp;"|"&amp;B700&amp;"|"&amp;TEXT(AV700,"yyyymmdd"))</f>
        <v/>
      </c>
      <c r="BC700" s="93">
        <f>IF(OR(AQ700="YES",AQ700="Yes",AQ700="Y",AQ700=1),1,0)</f>
        <v>0</v>
      </c>
    </row>
    <row r="701" spans="1:55" ht="15" customHeight="1">
      <c r="A701" s="92"/>
      <c r="B701" s="93"/>
      <c r="C701" s="94"/>
      <c r="D701" s="95"/>
      <c r="E701" s="95"/>
      <c r="F701" s="93"/>
      <c r="G701" s="93"/>
      <c r="H701" s="93"/>
      <c r="I701" s="13"/>
      <c r="J701" s="93"/>
      <c r="K701" s="13"/>
      <c r="L701" s="93"/>
      <c r="M701" s="13"/>
      <c r="N701" s="93"/>
      <c r="O701" s="13"/>
      <c r="P701" s="93"/>
      <c r="Q701" s="21"/>
      <c r="R701" s="93"/>
      <c r="S701" s="21"/>
      <c r="T701" s="93"/>
      <c r="U701" s="13"/>
      <c r="V701" s="93"/>
      <c r="W701" s="13"/>
      <c r="X701" s="93"/>
      <c r="Y701" s="13"/>
      <c r="Z701" s="93"/>
      <c r="AA701" s="13"/>
      <c r="AB701" s="93"/>
      <c r="AC701" s="13"/>
      <c r="AD701" s="93"/>
      <c r="AE701" s="13"/>
      <c r="AF701" s="93"/>
      <c r="AG701" s="13"/>
      <c r="AH701" s="93"/>
      <c r="AI701" s="13"/>
      <c r="AJ701" s="93"/>
      <c r="AK701" s="13"/>
      <c r="AL701" s="93"/>
      <c r="AM701" s="13"/>
      <c r="AN701" s="93"/>
      <c r="AO701" s="13"/>
      <c r="AP701" s="93"/>
      <c r="AQ701" s="13"/>
      <c r="AR701" s="93"/>
      <c r="AS701" s="20">
        <f>SUM(H701,J701,L701,N701,P701,R701,T701,V701,X701,Z701,AB701,AD701,AF701,AH701,AJ701,AL701,AN701)</f>
        <v>0</v>
      </c>
      <c r="AT701" s="94" t="str">
        <f>IF(C701="","",DATE(YEAR(C701),MONTH(C701),1))</f>
        <v/>
      </c>
      <c r="AU701" s="93" t="str">
        <f>IF(AT701="","",TEXT(AT701,"mmmm yyyy"))</f>
        <v/>
      </c>
      <c r="AV701" s="94" t="str">
        <f>IF(C701="","",C701-WEEKDAY(C701,2)+1)</f>
        <v/>
      </c>
      <c r="AW701" s="94" t="str">
        <f>IF(AV701="","",AV701+6)</f>
        <v/>
      </c>
      <c r="AX701" s="93" t="str">
        <f>IF(AV701="","",TEXT(AV701,"dd/mm/yyyy")&amp;" - "&amp;TEXT(AW701,"dd/mm/yyyy"))</f>
        <v/>
      </c>
      <c r="AY701" s="93" t="str">
        <f>IF(B701="","",COUNTIFS($B$5:B701,B701,$AT$5:AT701,AT701))</f>
        <v/>
      </c>
      <c r="AZ701" s="93" t="str">
        <f>IF(B701="","",COUNTIFS($B$5:B701,B701,$AV$5:AV701,AV701))</f>
        <v/>
      </c>
      <c r="BA701" s="93" t="str">
        <f>IF(B701="","",TEXT(AY701,"00")&amp;"|"&amp;B701&amp;"|"&amp;TEXT(AT701,"yyyymmdd"))</f>
        <v/>
      </c>
      <c r="BB701" s="93" t="str">
        <f>IF(B701="","",TEXT(AZ701,"00")&amp;"|"&amp;B701&amp;"|"&amp;TEXT(AV701,"yyyymmdd"))</f>
        <v/>
      </c>
      <c r="BC701" s="93">
        <f>IF(OR(AQ701="YES",AQ701="Yes",AQ701="Y",AQ701=1),1,0)</f>
        <v>0</v>
      </c>
    </row>
    <row r="702" spans="1:55" ht="15" customHeight="1">
      <c r="A702" s="92"/>
      <c r="B702" s="93"/>
      <c r="C702" s="94"/>
      <c r="D702" s="95"/>
      <c r="E702" s="95"/>
      <c r="F702" s="93"/>
      <c r="G702" s="93"/>
      <c r="H702" s="93"/>
      <c r="I702" s="13"/>
      <c r="J702" s="93"/>
      <c r="K702" s="13"/>
      <c r="L702" s="93"/>
      <c r="M702" s="13"/>
      <c r="N702" s="93"/>
      <c r="O702" s="13"/>
      <c r="P702" s="93"/>
      <c r="Q702" s="21"/>
      <c r="R702" s="93"/>
      <c r="S702" s="21"/>
      <c r="T702" s="93"/>
      <c r="U702" s="13"/>
      <c r="V702" s="93"/>
      <c r="W702" s="13"/>
      <c r="X702" s="93"/>
      <c r="Y702" s="13"/>
      <c r="Z702" s="93"/>
      <c r="AA702" s="13"/>
      <c r="AB702" s="93"/>
      <c r="AC702" s="13"/>
      <c r="AD702" s="93"/>
      <c r="AE702" s="13"/>
      <c r="AF702" s="93"/>
      <c r="AG702" s="13"/>
      <c r="AH702" s="93"/>
      <c r="AI702" s="13"/>
      <c r="AJ702" s="93"/>
      <c r="AK702" s="13"/>
      <c r="AL702" s="93"/>
      <c r="AM702" s="13"/>
      <c r="AN702" s="93"/>
      <c r="AO702" s="13"/>
      <c r="AP702" s="93"/>
      <c r="AQ702" s="13"/>
      <c r="AR702" s="93"/>
      <c r="AS702" s="20">
        <f>SUM(H702,J702,L702,N702,P702,R702,T702,V702,X702,Z702,AB702,AD702,AF702,AH702,AJ702,AL702,AN702)</f>
        <v>0</v>
      </c>
      <c r="AT702" s="94" t="str">
        <f>IF(C702="","",DATE(YEAR(C702),MONTH(C702),1))</f>
        <v/>
      </c>
      <c r="AU702" s="93" t="str">
        <f>IF(AT702="","",TEXT(AT702,"mmmm yyyy"))</f>
        <v/>
      </c>
      <c r="AV702" s="94" t="str">
        <f>IF(C702="","",C702-WEEKDAY(C702,2)+1)</f>
        <v/>
      </c>
      <c r="AW702" s="94" t="str">
        <f>IF(AV702="","",AV702+6)</f>
        <v/>
      </c>
      <c r="AX702" s="93" t="str">
        <f>IF(AV702="","",TEXT(AV702,"dd/mm/yyyy")&amp;" - "&amp;TEXT(AW702,"dd/mm/yyyy"))</f>
        <v/>
      </c>
      <c r="AY702" s="93" t="str">
        <f>IF(B702="","",COUNTIFS($B$5:B702,B702,$AT$5:AT702,AT702))</f>
        <v/>
      </c>
      <c r="AZ702" s="93" t="str">
        <f>IF(B702="","",COUNTIFS($B$5:B702,B702,$AV$5:AV702,AV702))</f>
        <v/>
      </c>
      <c r="BA702" s="93" t="str">
        <f>IF(B702="","",TEXT(AY702,"00")&amp;"|"&amp;B702&amp;"|"&amp;TEXT(AT702,"yyyymmdd"))</f>
        <v/>
      </c>
      <c r="BB702" s="93" t="str">
        <f>IF(B702="","",TEXT(AZ702,"00")&amp;"|"&amp;B702&amp;"|"&amp;TEXT(AV702,"yyyymmdd"))</f>
        <v/>
      </c>
      <c r="BC702" s="93">
        <f>IF(OR(AQ702="YES",AQ702="Yes",AQ702="Y",AQ702=1),1,0)</f>
        <v>0</v>
      </c>
    </row>
    <row r="703" spans="1:55" ht="15" customHeight="1">
      <c r="A703" s="92"/>
      <c r="B703" s="93"/>
      <c r="C703" s="94"/>
      <c r="D703" s="95"/>
      <c r="E703" s="95"/>
      <c r="F703" s="93"/>
      <c r="G703" s="93"/>
      <c r="H703" s="93"/>
      <c r="I703" s="13"/>
      <c r="J703" s="93"/>
      <c r="K703" s="13"/>
      <c r="L703" s="93"/>
      <c r="M703" s="13"/>
      <c r="N703" s="93"/>
      <c r="O703" s="13"/>
      <c r="P703" s="93"/>
      <c r="Q703" s="21"/>
      <c r="R703" s="93"/>
      <c r="S703" s="21"/>
      <c r="T703" s="93"/>
      <c r="U703" s="13"/>
      <c r="V703" s="93"/>
      <c r="W703" s="13"/>
      <c r="X703" s="93"/>
      <c r="Y703" s="13"/>
      <c r="Z703" s="93"/>
      <c r="AA703" s="13"/>
      <c r="AB703" s="93"/>
      <c r="AC703" s="13"/>
      <c r="AD703" s="93"/>
      <c r="AE703" s="13"/>
      <c r="AF703" s="93"/>
      <c r="AG703" s="13"/>
      <c r="AH703" s="93"/>
      <c r="AI703" s="13"/>
      <c r="AJ703" s="93"/>
      <c r="AK703" s="13"/>
      <c r="AL703" s="93"/>
      <c r="AM703" s="13"/>
      <c r="AN703" s="93"/>
      <c r="AO703" s="13"/>
      <c r="AP703" s="93"/>
      <c r="AQ703" s="13"/>
      <c r="AR703" s="93"/>
      <c r="AS703" s="20">
        <f>SUM(H703,J703,L703,N703,P703,R703,T703,V703,X703,Z703,AB703,AD703,AF703,AH703,AJ703,AL703,AN703)</f>
        <v>0</v>
      </c>
      <c r="AT703" s="94" t="str">
        <f>IF(C703="","",DATE(YEAR(C703),MONTH(C703),1))</f>
        <v/>
      </c>
      <c r="AU703" s="93" t="str">
        <f>IF(AT703="","",TEXT(AT703,"mmmm yyyy"))</f>
        <v/>
      </c>
      <c r="AV703" s="94" t="str">
        <f>IF(C703="","",C703-WEEKDAY(C703,2)+1)</f>
        <v/>
      </c>
      <c r="AW703" s="94" t="str">
        <f>IF(AV703="","",AV703+6)</f>
        <v/>
      </c>
      <c r="AX703" s="93" t="str">
        <f>IF(AV703="","",TEXT(AV703,"dd/mm/yyyy")&amp;" - "&amp;TEXT(AW703,"dd/mm/yyyy"))</f>
        <v/>
      </c>
      <c r="AY703" s="93" t="str">
        <f>IF(B703="","",COUNTIFS($B$5:B703,B703,$AT$5:AT703,AT703))</f>
        <v/>
      </c>
      <c r="AZ703" s="93" t="str">
        <f>IF(B703="","",COUNTIFS($B$5:B703,B703,$AV$5:AV703,AV703))</f>
        <v/>
      </c>
      <c r="BA703" s="93" t="str">
        <f>IF(B703="","",TEXT(AY703,"00")&amp;"|"&amp;B703&amp;"|"&amp;TEXT(AT703,"yyyymmdd"))</f>
        <v/>
      </c>
      <c r="BB703" s="93" t="str">
        <f>IF(B703="","",TEXT(AZ703,"00")&amp;"|"&amp;B703&amp;"|"&amp;TEXT(AV703,"yyyymmdd"))</f>
        <v/>
      </c>
      <c r="BC703" s="93">
        <f>IF(OR(AQ703="YES",AQ703="Yes",AQ703="Y",AQ703=1),1,0)</f>
        <v>0</v>
      </c>
    </row>
    <row r="704" spans="1:55" ht="15" customHeight="1">
      <c r="A704" s="92"/>
      <c r="B704" s="93"/>
      <c r="C704" s="94"/>
      <c r="D704" s="95"/>
      <c r="E704" s="95"/>
      <c r="F704" s="93"/>
      <c r="G704" s="93"/>
      <c r="H704" s="93"/>
      <c r="I704" s="13"/>
      <c r="J704" s="93"/>
      <c r="K704" s="13"/>
      <c r="L704" s="93"/>
      <c r="M704" s="13"/>
      <c r="N704" s="93"/>
      <c r="O704" s="13"/>
      <c r="P704" s="93"/>
      <c r="Q704" s="21"/>
      <c r="R704" s="93"/>
      <c r="S704" s="21"/>
      <c r="T704" s="93"/>
      <c r="U704" s="13"/>
      <c r="V704" s="93"/>
      <c r="W704" s="13"/>
      <c r="X704" s="93"/>
      <c r="Y704" s="13"/>
      <c r="Z704" s="93"/>
      <c r="AA704" s="13"/>
      <c r="AB704" s="93"/>
      <c r="AC704" s="13"/>
      <c r="AD704" s="93"/>
      <c r="AE704" s="13"/>
      <c r="AF704" s="93"/>
      <c r="AG704" s="13"/>
      <c r="AH704" s="93"/>
      <c r="AI704" s="13"/>
      <c r="AJ704" s="93"/>
      <c r="AK704" s="13"/>
      <c r="AL704" s="93"/>
      <c r="AM704" s="13"/>
      <c r="AN704" s="93"/>
      <c r="AO704" s="13"/>
      <c r="AP704" s="93"/>
      <c r="AQ704" s="13"/>
      <c r="AR704" s="93"/>
      <c r="AS704" s="20">
        <f>SUM(H704,J704,L704,N704,P704,R704,T704,V704,X704,Z704,AB704,AD704,AF704,AH704,AJ704,AL704,AN704)</f>
        <v>0</v>
      </c>
      <c r="AT704" s="94" t="str">
        <f>IF(C704="","",DATE(YEAR(C704),MONTH(C704),1))</f>
        <v/>
      </c>
      <c r="AU704" s="93" t="str">
        <f>IF(AT704="","",TEXT(AT704,"mmmm yyyy"))</f>
        <v/>
      </c>
      <c r="AV704" s="94" t="str">
        <f>IF(C704="","",C704-WEEKDAY(C704,2)+1)</f>
        <v/>
      </c>
      <c r="AW704" s="94" t="str">
        <f>IF(AV704="","",AV704+6)</f>
        <v/>
      </c>
      <c r="AX704" s="93" t="str">
        <f>IF(AV704="","",TEXT(AV704,"dd/mm/yyyy")&amp;" - "&amp;TEXT(AW704,"dd/mm/yyyy"))</f>
        <v/>
      </c>
      <c r="AY704" s="93" t="str">
        <f>IF(B704="","",COUNTIFS($B$5:B704,B704,$AT$5:AT704,AT704))</f>
        <v/>
      </c>
      <c r="AZ704" s="93" t="str">
        <f>IF(B704="","",COUNTIFS($B$5:B704,B704,$AV$5:AV704,AV704))</f>
        <v/>
      </c>
      <c r="BA704" s="93" t="str">
        <f>IF(B704="","",TEXT(AY704,"00")&amp;"|"&amp;B704&amp;"|"&amp;TEXT(AT704,"yyyymmdd"))</f>
        <v/>
      </c>
      <c r="BB704" s="93" t="str">
        <f>IF(B704="","",TEXT(AZ704,"00")&amp;"|"&amp;B704&amp;"|"&amp;TEXT(AV704,"yyyymmdd"))</f>
        <v/>
      </c>
      <c r="BC704" s="93">
        <f>IF(OR(AQ704="YES",AQ704="Yes",AQ704="Y",AQ704=1),1,0)</f>
        <v>0</v>
      </c>
    </row>
    <row r="705" spans="1:55" ht="15" customHeight="1">
      <c r="A705" s="92"/>
      <c r="B705" s="93"/>
      <c r="C705" s="94"/>
      <c r="D705" s="95"/>
      <c r="E705" s="95"/>
      <c r="F705" s="93"/>
      <c r="G705" s="93"/>
      <c r="H705" s="93"/>
      <c r="I705" s="13"/>
      <c r="J705" s="93"/>
      <c r="K705" s="13"/>
      <c r="L705" s="93"/>
      <c r="M705" s="13"/>
      <c r="N705" s="93"/>
      <c r="O705" s="13"/>
      <c r="P705" s="93"/>
      <c r="Q705" s="21"/>
      <c r="R705" s="93"/>
      <c r="S705" s="21"/>
      <c r="T705" s="93"/>
      <c r="U705" s="13"/>
      <c r="V705" s="93"/>
      <c r="W705" s="13"/>
      <c r="X705" s="93"/>
      <c r="Y705" s="13"/>
      <c r="Z705" s="93"/>
      <c r="AA705" s="13"/>
      <c r="AB705" s="93"/>
      <c r="AC705" s="13"/>
      <c r="AD705" s="93"/>
      <c r="AE705" s="13"/>
      <c r="AF705" s="93"/>
      <c r="AG705" s="13"/>
      <c r="AH705" s="93"/>
      <c r="AI705" s="13"/>
      <c r="AJ705" s="93"/>
      <c r="AK705" s="13"/>
      <c r="AL705" s="93"/>
      <c r="AM705" s="13"/>
      <c r="AN705" s="93"/>
      <c r="AO705" s="13"/>
      <c r="AP705" s="93"/>
      <c r="AQ705" s="13"/>
      <c r="AR705" s="93"/>
      <c r="AS705" s="20">
        <f>SUM(H705,J705,L705,N705,P705,R705,T705,V705,X705,Z705,AB705,AD705,AF705,AH705,AJ705,AL705,AN705)</f>
        <v>0</v>
      </c>
      <c r="AT705" s="94" t="str">
        <f>IF(C705="","",DATE(YEAR(C705),MONTH(C705),1))</f>
        <v/>
      </c>
      <c r="AU705" s="93" t="str">
        <f>IF(AT705="","",TEXT(AT705,"mmmm yyyy"))</f>
        <v/>
      </c>
      <c r="AV705" s="94" t="str">
        <f>IF(C705="","",C705-WEEKDAY(C705,2)+1)</f>
        <v/>
      </c>
      <c r="AW705" s="94" t="str">
        <f>IF(AV705="","",AV705+6)</f>
        <v/>
      </c>
      <c r="AX705" s="93" t="str">
        <f>IF(AV705="","",TEXT(AV705,"dd/mm/yyyy")&amp;" - "&amp;TEXT(AW705,"dd/mm/yyyy"))</f>
        <v/>
      </c>
      <c r="AY705" s="93" t="str">
        <f>IF(B705="","",COUNTIFS($B$5:B705,B705,$AT$5:AT705,AT705))</f>
        <v/>
      </c>
      <c r="AZ705" s="93" t="str">
        <f>IF(B705="","",COUNTIFS($B$5:B705,B705,$AV$5:AV705,AV705))</f>
        <v/>
      </c>
      <c r="BA705" s="93" t="str">
        <f>IF(B705="","",TEXT(AY705,"00")&amp;"|"&amp;B705&amp;"|"&amp;TEXT(AT705,"yyyymmdd"))</f>
        <v/>
      </c>
      <c r="BB705" s="93" t="str">
        <f>IF(B705="","",TEXT(AZ705,"00")&amp;"|"&amp;B705&amp;"|"&amp;TEXT(AV705,"yyyymmdd"))</f>
        <v/>
      </c>
      <c r="BC705" s="93">
        <f>IF(OR(AQ705="YES",AQ705="Yes",AQ705="Y",AQ705=1),1,0)</f>
        <v>0</v>
      </c>
    </row>
    <row r="706" spans="1:55" ht="15" customHeight="1">
      <c r="A706" s="92"/>
      <c r="B706" s="93"/>
      <c r="C706" s="94"/>
      <c r="D706" s="95"/>
      <c r="E706" s="95"/>
      <c r="F706" s="93"/>
      <c r="G706" s="93"/>
      <c r="H706" s="93"/>
      <c r="I706" s="13"/>
      <c r="J706" s="93"/>
      <c r="K706" s="13"/>
      <c r="L706" s="93"/>
      <c r="M706" s="13"/>
      <c r="N706" s="93"/>
      <c r="O706" s="13"/>
      <c r="P706" s="93"/>
      <c r="Q706" s="21"/>
      <c r="R706" s="93"/>
      <c r="S706" s="21"/>
      <c r="T706" s="93"/>
      <c r="U706" s="13"/>
      <c r="V706" s="93"/>
      <c r="W706" s="13"/>
      <c r="X706" s="93"/>
      <c r="Y706" s="13"/>
      <c r="Z706" s="93"/>
      <c r="AA706" s="13"/>
      <c r="AB706" s="93"/>
      <c r="AC706" s="13"/>
      <c r="AD706" s="93"/>
      <c r="AE706" s="13"/>
      <c r="AF706" s="93"/>
      <c r="AG706" s="13"/>
      <c r="AH706" s="93"/>
      <c r="AI706" s="13"/>
      <c r="AJ706" s="93"/>
      <c r="AK706" s="13"/>
      <c r="AL706" s="93"/>
      <c r="AM706" s="13"/>
      <c r="AN706" s="93"/>
      <c r="AO706" s="13"/>
      <c r="AP706" s="93"/>
      <c r="AQ706" s="13"/>
      <c r="AR706" s="93"/>
      <c r="AS706" s="20">
        <f>SUM(H706,J706,L706,N706,P706,R706,T706,V706,X706,Z706,AB706,AD706,AF706,AH706,AJ706,AL706,AN706)</f>
        <v>0</v>
      </c>
      <c r="AT706" s="94" t="str">
        <f>IF(C706="","",DATE(YEAR(C706),MONTH(C706),1))</f>
        <v/>
      </c>
      <c r="AU706" s="93" t="str">
        <f>IF(AT706="","",TEXT(AT706,"mmmm yyyy"))</f>
        <v/>
      </c>
      <c r="AV706" s="94" t="str">
        <f>IF(C706="","",C706-WEEKDAY(C706,2)+1)</f>
        <v/>
      </c>
      <c r="AW706" s="94" t="str">
        <f>IF(AV706="","",AV706+6)</f>
        <v/>
      </c>
      <c r="AX706" s="93" t="str">
        <f>IF(AV706="","",TEXT(AV706,"dd/mm/yyyy")&amp;" - "&amp;TEXT(AW706,"dd/mm/yyyy"))</f>
        <v/>
      </c>
      <c r="AY706" s="93" t="str">
        <f>IF(B706="","",COUNTIFS($B$5:B706,B706,$AT$5:AT706,AT706))</f>
        <v/>
      </c>
      <c r="AZ706" s="93" t="str">
        <f>IF(B706="","",COUNTIFS($B$5:B706,B706,$AV$5:AV706,AV706))</f>
        <v/>
      </c>
      <c r="BA706" s="93" t="str">
        <f>IF(B706="","",TEXT(AY706,"00")&amp;"|"&amp;B706&amp;"|"&amp;TEXT(AT706,"yyyymmdd"))</f>
        <v/>
      </c>
      <c r="BB706" s="93" t="str">
        <f>IF(B706="","",TEXT(AZ706,"00")&amp;"|"&amp;B706&amp;"|"&amp;TEXT(AV706,"yyyymmdd"))</f>
        <v/>
      </c>
      <c r="BC706" s="93">
        <f>IF(OR(AQ706="YES",AQ706="Yes",AQ706="Y",AQ706=1),1,0)</f>
        <v>0</v>
      </c>
    </row>
    <row r="707" spans="1:55" ht="15" customHeight="1">
      <c r="A707" s="92"/>
      <c r="B707" s="93"/>
      <c r="C707" s="94"/>
      <c r="D707" s="95"/>
      <c r="E707" s="95"/>
      <c r="F707" s="93"/>
      <c r="G707" s="93"/>
      <c r="H707" s="93"/>
      <c r="I707" s="13"/>
      <c r="J707" s="93"/>
      <c r="K707" s="13"/>
      <c r="L707" s="93"/>
      <c r="M707" s="13"/>
      <c r="N707" s="93"/>
      <c r="O707" s="13"/>
      <c r="P707" s="93"/>
      <c r="Q707" s="21"/>
      <c r="R707" s="93"/>
      <c r="S707" s="21"/>
      <c r="T707" s="93"/>
      <c r="U707" s="13"/>
      <c r="V707" s="93"/>
      <c r="W707" s="13"/>
      <c r="X707" s="93"/>
      <c r="Y707" s="13"/>
      <c r="Z707" s="93"/>
      <c r="AA707" s="13"/>
      <c r="AB707" s="93"/>
      <c r="AC707" s="13"/>
      <c r="AD707" s="93"/>
      <c r="AE707" s="13"/>
      <c r="AF707" s="93"/>
      <c r="AG707" s="13"/>
      <c r="AH707" s="93"/>
      <c r="AI707" s="13"/>
      <c r="AJ707" s="93"/>
      <c r="AK707" s="13"/>
      <c r="AL707" s="93"/>
      <c r="AM707" s="13"/>
      <c r="AN707" s="93"/>
      <c r="AO707" s="13"/>
      <c r="AP707" s="93"/>
      <c r="AQ707" s="13"/>
      <c r="AR707" s="93"/>
      <c r="AS707" s="20">
        <f>SUM(H707,J707,L707,N707,P707,R707,T707,V707,X707,Z707,AB707,AD707,AF707,AH707,AJ707,AL707,AN707)</f>
        <v>0</v>
      </c>
      <c r="AT707" s="94" t="str">
        <f>IF(C707="","",DATE(YEAR(C707),MONTH(C707),1))</f>
        <v/>
      </c>
      <c r="AU707" s="93" t="str">
        <f>IF(AT707="","",TEXT(AT707,"mmmm yyyy"))</f>
        <v/>
      </c>
      <c r="AV707" s="94" t="str">
        <f>IF(C707="","",C707-WEEKDAY(C707,2)+1)</f>
        <v/>
      </c>
      <c r="AW707" s="94" t="str">
        <f>IF(AV707="","",AV707+6)</f>
        <v/>
      </c>
      <c r="AX707" s="93" t="str">
        <f>IF(AV707="","",TEXT(AV707,"dd/mm/yyyy")&amp;" - "&amp;TEXT(AW707,"dd/mm/yyyy"))</f>
        <v/>
      </c>
      <c r="AY707" s="93" t="str">
        <f>IF(B707="","",COUNTIFS($B$5:B707,B707,$AT$5:AT707,AT707))</f>
        <v/>
      </c>
      <c r="AZ707" s="93" t="str">
        <f>IF(B707="","",COUNTIFS($B$5:B707,B707,$AV$5:AV707,AV707))</f>
        <v/>
      </c>
      <c r="BA707" s="93" t="str">
        <f>IF(B707="","",TEXT(AY707,"00")&amp;"|"&amp;B707&amp;"|"&amp;TEXT(AT707,"yyyymmdd"))</f>
        <v/>
      </c>
      <c r="BB707" s="93" t="str">
        <f>IF(B707="","",TEXT(AZ707,"00")&amp;"|"&amp;B707&amp;"|"&amp;TEXT(AV707,"yyyymmdd"))</f>
        <v/>
      </c>
      <c r="BC707" s="93">
        <f>IF(OR(AQ707="YES",AQ707="Yes",AQ707="Y",AQ707=1),1,0)</f>
        <v>0</v>
      </c>
    </row>
    <row r="708" spans="1:55" ht="15" customHeight="1">
      <c r="A708" s="92"/>
      <c r="B708" s="93"/>
      <c r="C708" s="94"/>
      <c r="D708" s="95"/>
      <c r="E708" s="95"/>
      <c r="F708" s="93"/>
      <c r="G708" s="93"/>
      <c r="H708" s="93"/>
      <c r="I708" s="13"/>
      <c r="J708" s="93"/>
      <c r="K708" s="13"/>
      <c r="L708" s="93"/>
      <c r="M708" s="13"/>
      <c r="N708" s="93"/>
      <c r="O708" s="13"/>
      <c r="P708" s="93"/>
      <c r="Q708" s="21"/>
      <c r="R708" s="93"/>
      <c r="S708" s="21"/>
      <c r="T708" s="93"/>
      <c r="U708" s="13"/>
      <c r="V708" s="93"/>
      <c r="W708" s="13"/>
      <c r="X708" s="93"/>
      <c r="Y708" s="13"/>
      <c r="Z708" s="93"/>
      <c r="AA708" s="13"/>
      <c r="AB708" s="93"/>
      <c r="AC708" s="13"/>
      <c r="AD708" s="93"/>
      <c r="AE708" s="13"/>
      <c r="AF708" s="93"/>
      <c r="AG708" s="13"/>
      <c r="AH708" s="93"/>
      <c r="AI708" s="13"/>
      <c r="AJ708" s="93"/>
      <c r="AK708" s="13"/>
      <c r="AL708" s="93"/>
      <c r="AM708" s="13"/>
      <c r="AN708" s="93"/>
      <c r="AO708" s="13"/>
      <c r="AP708" s="93"/>
      <c r="AQ708" s="13"/>
      <c r="AR708" s="93"/>
      <c r="AS708" s="20">
        <f>SUM(H708,J708,L708,N708,P708,R708,T708,V708,X708,Z708,AB708,AD708,AF708,AH708,AJ708,AL708,AN708)</f>
        <v>0</v>
      </c>
      <c r="AT708" s="94" t="str">
        <f>IF(C708="","",DATE(YEAR(C708),MONTH(C708),1))</f>
        <v/>
      </c>
      <c r="AU708" s="93" t="str">
        <f>IF(AT708="","",TEXT(AT708,"mmmm yyyy"))</f>
        <v/>
      </c>
      <c r="AV708" s="94" t="str">
        <f>IF(C708="","",C708-WEEKDAY(C708,2)+1)</f>
        <v/>
      </c>
      <c r="AW708" s="94" t="str">
        <f>IF(AV708="","",AV708+6)</f>
        <v/>
      </c>
      <c r="AX708" s="93" t="str">
        <f>IF(AV708="","",TEXT(AV708,"dd/mm/yyyy")&amp;" - "&amp;TEXT(AW708,"dd/mm/yyyy"))</f>
        <v/>
      </c>
      <c r="AY708" s="93" t="str">
        <f>IF(B708="","",COUNTIFS($B$5:B708,B708,$AT$5:AT708,AT708))</f>
        <v/>
      </c>
      <c r="AZ708" s="93" t="str">
        <f>IF(B708="","",COUNTIFS($B$5:B708,B708,$AV$5:AV708,AV708))</f>
        <v/>
      </c>
      <c r="BA708" s="93" t="str">
        <f>IF(B708="","",TEXT(AY708,"00")&amp;"|"&amp;B708&amp;"|"&amp;TEXT(AT708,"yyyymmdd"))</f>
        <v/>
      </c>
      <c r="BB708" s="93" t="str">
        <f>IF(B708="","",TEXT(AZ708,"00")&amp;"|"&amp;B708&amp;"|"&amp;TEXT(AV708,"yyyymmdd"))</f>
        <v/>
      </c>
      <c r="BC708" s="93">
        <f>IF(OR(AQ708="YES",AQ708="Yes",AQ708="Y",AQ708=1),1,0)</f>
        <v>0</v>
      </c>
    </row>
    <row r="709" spans="1:55" ht="15" customHeight="1">
      <c r="A709" s="92"/>
      <c r="B709" s="93"/>
      <c r="C709" s="94"/>
      <c r="D709" s="95"/>
      <c r="E709" s="95"/>
      <c r="F709" s="93"/>
      <c r="G709" s="93"/>
      <c r="H709" s="93"/>
      <c r="I709" s="13"/>
      <c r="J709" s="93"/>
      <c r="K709" s="13"/>
      <c r="L709" s="93"/>
      <c r="M709" s="13"/>
      <c r="N709" s="93"/>
      <c r="O709" s="13"/>
      <c r="P709" s="93"/>
      <c r="Q709" s="21"/>
      <c r="R709" s="93"/>
      <c r="S709" s="21"/>
      <c r="T709" s="93"/>
      <c r="U709" s="13"/>
      <c r="V709" s="93"/>
      <c r="W709" s="13"/>
      <c r="X709" s="93"/>
      <c r="Y709" s="13"/>
      <c r="Z709" s="93"/>
      <c r="AA709" s="13"/>
      <c r="AB709" s="93"/>
      <c r="AC709" s="13"/>
      <c r="AD709" s="93"/>
      <c r="AE709" s="13"/>
      <c r="AF709" s="93"/>
      <c r="AG709" s="13"/>
      <c r="AH709" s="93"/>
      <c r="AI709" s="13"/>
      <c r="AJ709" s="93"/>
      <c r="AK709" s="13"/>
      <c r="AL709" s="93"/>
      <c r="AM709" s="13"/>
      <c r="AN709" s="93"/>
      <c r="AO709" s="13"/>
      <c r="AP709" s="93"/>
      <c r="AQ709" s="13"/>
      <c r="AR709" s="93"/>
      <c r="AS709" s="20">
        <f>SUM(H709,J709,L709,N709,P709,R709,T709,V709,X709,Z709,AB709,AD709,AF709,AH709,AJ709,AL709,AN709)</f>
        <v>0</v>
      </c>
      <c r="AT709" s="94" t="str">
        <f>IF(C709="","",DATE(YEAR(C709),MONTH(C709),1))</f>
        <v/>
      </c>
      <c r="AU709" s="93" t="str">
        <f>IF(AT709="","",TEXT(AT709,"mmmm yyyy"))</f>
        <v/>
      </c>
      <c r="AV709" s="94" t="str">
        <f>IF(C709="","",C709-WEEKDAY(C709,2)+1)</f>
        <v/>
      </c>
      <c r="AW709" s="94" t="str">
        <f>IF(AV709="","",AV709+6)</f>
        <v/>
      </c>
      <c r="AX709" s="93" t="str">
        <f>IF(AV709="","",TEXT(AV709,"dd/mm/yyyy")&amp;" - "&amp;TEXT(AW709,"dd/mm/yyyy"))</f>
        <v/>
      </c>
      <c r="AY709" s="93" t="str">
        <f>IF(B709="","",COUNTIFS($B$5:B709,B709,$AT$5:AT709,AT709))</f>
        <v/>
      </c>
      <c r="AZ709" s="93" t="str">
        <f>IF(B709="","",COUNTIFS($B$5:B709,B709,$AV$5:AV709,AV709))</f>
        <v/>
      </c>
      <c r="BA709" s="93" t="str">
        <f>IF(B709="","",TEXT(AY709,"00")&amp;"|"&amp;B709&amp;"|"&amp;TEXT(AT709,"yyyymmdd"))</f>
        <v/>
      </c>
      <c r="BB709" s="93" t="str">
        <f>IF(B709="","",TEXT(AZ709,"00")&amp;"|"&amp;B709&amp;"|"&amp;TEXT(AV709,"yyyymmdd"))</f>
        <v/>
      </c>
      <c r="BC709" s="93">
        <f>IF(OR(AQ709="YES",AQ709="Yes",AQ709="Y",AQ709=1),1,0)</f>
        <v>0</v>
      </c>
    </row>
    <row r="710" spans="1:55" ht="15" customHeight="1">
      <c r="A710" s="92"/>
      <c r="B710" s="93"/>
      <c r="C710" s="94"/>
      <c r="D710" s="95"/>
      <c r="E710" s="95"/>
      <c r="F710" s="93"/>
      <c r="G710" s="93"/>
      <c r="H710" s="93"/>
      <c r="I710" s="13"/>
      <c r="J710" s="93"/>
      <c r="K710" s="13"/>
      <c r="L710" s="93"/>
      <c r="M710" s="13"/>
      <c r="N710" s="93"/>
      <c r="O710" s="13"/>
      <c r="P710" s="93"/>
      <c r="Q710" s="21"/>
      <c r="R710" s="93"/>
      <c r="S710" s="21"/>
      <c r="T710" s="93"/>
      <c r="U710" s="13"/>
      <c r="V710" s="93"/>
      <c r="W710" s="13"/>
      <c r="X710" s="93"/>
      <c r="Y710" s="13"/>
      <c r="Z710" s="93"/>
      <c r="AA710" s="13"/>
      <c r="AB710" s="93"/>
      <c r="AC710" s="13"/>
      <c r="AD710" s="93"/>
      <c r="AE710" s="13"/>
      <c r="AF710" s="93"/>
      <c r="AG710" s="13"/>
      <c r="AH710" s="93"/>
      <c r="AI710" s="13"/>
      <c r="AJ710" s="93"/>
      <c r="AK710" s="13"/>
      <c r="AL710" s="93"/>
      <c r="AM710" s="13"/>
      <c r="AN710" s="93"/>
      <c r="AO710" s="13"/>
      <c r="AP710" s="93"/>
      <c r="AQ710" s="13"/>
      <c r="AR710" s="93"/>
      <c r="AS710" s="20">
        <f>SUM(H710,J710,L710,N710,P710,R710,T710,V710,X710,Z710,AB710,AD710,AF710,AH710,AJ710,AL710,AN710)</f>
        <v>0</v>
      </c>
      <c r="AT710" s="94" t="str">
        <f>IF(C710="","",DATE(YEAR(C710),MONTH(C710),1))</f>
        <v/>
      </c>
      <c r="AU710" s="93" t="str">
        <f>IF(AT710="","",TEXT(AT710,"mmmm yyyy"))</f>
        <v/>
      </c>
      <c r="AV710" s="94" t="str">
        <f>IF(C710="","",C710-WEEKDAY(C710,2)+1)</f>
        <v/>
      </c>
      <c r="AW710" s="94" t="str">
        <f>IF(AV710="","",AV710+6)</f>
        <v/>
      </c>
      <c r="AX710" s="93" t="str">
        <f>IF(AV710="","",TEXT(AV710,"dd/mm/yyyy")&amp;" - "&amp;TEXT(AW710,"dd/mm/yyyy"))</f>
        <v/>
      </c>
      <c r="AY710" s="93" t="str">
        <f>IF(B710="","",COUNTIFS($B$5:B710,B710,$AT$5:AT710,AT710))</f>
        <v/>
      </c>
      <c r="AZ710" s="93" t="str">
        <f>IF(B710="","",COUNTIFS($B$5:B710,B710,$AV$5:AV710,AV710))</f>
        <v/>
      </c>
      <c r="BA710" s="93" t="str">
        <f>IF(B710="","",TEXT(AY710,"00")&amp;"|"&amp;B710&amp;"|"&amp;TEXT(AT710,"yyyymmdd"))</f>
        <v/>
      </c>
      <c r="BB710" s="93" t="str">
        <f>IF(B710="","",TEXT(AZ710,"00")&amp;"|"&amp;B710&amp;"|"&amp;TEXT(AV710,"yyyymmdd"))</f>
        <v/>
      </c>
      <c r="BC710" s="93">
        <f>IF(OR(AQ710="YES",AQ710="Yes",AQ710="Y",AQ710=1),1,0)</f>
        <v>0</v>
      </c>
    </row>
    <row r="711" spans="1:55" ht="15" customHeight="1">
      <c r="A711" s="92"/>
      <c r="B711" s="93"/>
      <c r="C711" s="94"/>
      <c r="D711" s="95"/>
      <c r="E711" s="95"/>
      <c r="F711" s="93"/>
      <c r="G711" s="93"/>
      <c r="H711" s="93"/>
      <c r="I711" s="13"/>
      <c r="J711" s="93"/>
      <c r="K711" s="13"/>
      <c r="L711" s="93"/>
      <c r="M711" s="13"/>
      <c r="N711" s="93"/>
      <c r="O711" s="13"/>
      <c r="P711" s="93"/>
      <c r="Q711" s="21"/>
      <c r="R711" s="93"/>
      <c r="S711" s="21"/>
      <c r="T711" s="93"/>
      <c r="U711" s="13"/>
      <c r="V711" s="93"/>
      <c r="W711" s="13"/>
      <c r="X711" s="93"/>
      <c r="Y711" s="13"/>
      <c r="Z711" s="93"/>
      <c r="AA711" s="13"/>
      <c r="AB711" s="93"/>
      <c r="AC711" s="13"/>
      <c r="AD711" s="93"/>
      <c r="AE711" s="13"/>
      <c r="AF711" s="93"/>
      <c r="AG711" s="13"/>
      <c r="AH711" s="93"/>
      <c r="AI711" s="13"/>
      <c r="AJ711" s="93"/>
      <c r="AK711" s="13"/>
      <c r="AL711" s="93"/>
      <c r="AM711" s="13"/>
      <c r="AN711" s="93"/>
      <c r="AO711" s="13"/>
      <c r="AP711" s="93"/>
      <c r="AQ711" s="13"/>
      <c r="AR711" s="93"/>
      <c r="AS711" s="20">
        <f>SUM(H711,J711,L711,N711,P711,R711,T711,V711,X711,Z711,AB711,AD711,AF711,AH711,AJ711,AL711,AN711)</f>
        <v>0</v>
      </c>
      <c r="AT711" s="94" t="str">
        <f>IF(C711="","",DATE(YEAR(C711),MONTH(C711),1))</f>
        <v/>
      </c>
      <c r="AU711" s="93" t="str">
        <f>IF(AT711="","",TEXT(AT711,"mmmm yyyy"))</f>
        <v/>
      </c>
      <c r="AV711" s="94" t="str">
        <f>IF(C711="","",C711-WEEKDAY(C711,2)+1)</f>
        <v/>
      </c>
      <c r="AW711" s="94" t="str">
        <f>IF(AV711="","",AV711+6)</f>
        <v/>
      </c>
      <c r="AX711" s="93" t="str">
        <f>IF(AV711="","",TEXT(AV711,"dd/mm/yyyy")&amp;" - "&amp;TEXT(AW711,"dd/mm/yyyy"))</f>
        <v/>
      </c>
      <c r="AY711" s="93" t="str">
        <f>IF(B711="","",COUNTIFS($B$5:B711,B711,$AT$5:AT711,AT711))</f>
        <v/>
      </c>
      <c r="AZ711" s="93" t="str">
        <f>IF(B711="","",COUNTIFS($B$5:B711,B711,$AV$5:AV711,AV711))</f>
        <v/>
      </c>
      <c r="BA711" s="93" t="str">
        <f>IF(B711="","",TEXT(AY711,"00")&amp;"|"&amp;B711&amp;"|"&amp;TEXT(AT711,"yyyymmdd"))</f>
        <v/>
      </c>
      <c r="BB711" s="93" t="str">
        <f>IF(B711="","",TEXT(AZ711,"00")&amp;"|"&amp;B711&amp;"|"&amp;TEXT(AV711,"yyyymmdd"))</f>
        <v/>
      </c>
      <c r="BC711" s="93">
        <f>IF(OR(AQ711="YES",AQ711="Yes",AQ711="Y",AQ711=1),1,0)</f>
        <v>0</v>
      </c>
    </row>
    <row r="712" spans="1:55" ht="15" customHeight="1">
      <c r="A712" s="92"/>
      <c r="B712" s="93"/>
      <c r="C712" s="94"/>
      <c r="D712" s="95"/>
      <c r="E712" s="95"/>
      <c r="F712" s="93"/>
      <c r="G712" s="93"/>
      <c r="H712" s="93"/>
      <c r="I712" s="13"/>
      <c r="J712" s="93"/>
      <c r="K712" s="13"/>
      <c r="L712" s="93"/>
      <c r="M712" s="13"/>
      <c r="N712" s="93"/>
      <c r="O712" s="13"/>
      <c r="P712" s="93"/>
      <c r="Q712" s="21"/>
      <c r="R712" s="93"/>
      <c r="S712" s="21"/>
      <c r="T712" s="93"/>
      <c r="U712" s="13"/>
      <c r="V712" s="93"/>
      <c r="W712" s="13"/>
      <c r="X712" s="93"/>
      <c r="Y712" s="13"/>
      <c r="Z712" s="93"/>
      <c r="AA712" s="13"/>
      <c r="AB712" s="93"/>
      <c r="AC712" s="13"/>
      <c r="AD712" s="93"/>
      <c r="AE712" s="13"/>
      <c r="AF712" s="93"/>
      <c r="AG712" s="13"/>
      <c r="AH712" s="93"/>
      <c r="AI712" s="13"/>
      <c r="AJ712" s="93"/>
      <c r="AK712" s="13"/>
      <c r="AL712" s="93"/>
      <c r="AM712" s="13"/>
      <c r="AN712" s="93"/>
      <c r="AO712" s="13"/>
      <c r="AP712" s="93"/>
      <c r="AQ712" s="13"/>
      <c r="AR712" s="93"/>
      <c r="AS712" s="20">
        <f>SUM(H712,J712,L712,N712,P712,R712,T712,V712,X712,Z712,AB712,AD712,AF712,AH712,AJ712,AL712,AN712)</f>
        <v>0</v>
      </c>
      <c r="AT712" s="94" t="str">
        <f>IF(C712="","",DATE(YEAR(C712),MONTH(C712),1))</f>
        <v/>
      </c>
      <c r="AU712" s="93" t="str">
        <f>IF(AT712="","",TEXT(AT712,"mmmm yyyy"))</f>
        <v/>
      </c>
      <c r="AV712" s="94" t="str">
        <f>IF(C712="","",C712-WEEKDAY(C712,2)+1)</f>
        <v/>
      </c>
      <c r="AW712" s="94" t="str">
        <f>IF(AV712="","",AV712+6)</f>
        <v/>
      </c>
      <c r="AX712" s="93" t="str">
        <f>IF(AV712="","",TEXT(AV712,"dd/mm/yyyy")&amp;" - "&amp;TEXT(AW712,"dd/mm/yyyy"))</f>
        <v/>
      </c>
      <c r="AY712" s="93" t="str">
        <f>IF(B712="","",COUNTIFS($B$5:B712,B712,$AT$5:AT712,AT712))</f>
        <v/>
      </c>
      <c r="AZ712" s="93" t="str">
        <f>IF(B712="","",COUNTIFS($B$5:B712,B712,$AV$5:AV712,AV712))</f>
        <v/>
      </c>
      <c r="BA712" s="93" t="str">
        <f>IF(B712="","",TEXT(AY712,"00")&amp;"|"&amp;B712&amp;"|"&amp;TEXT(AT712,"yyyymmdd"))</f>
        <v/>
      </c>
      <c r="BB712" s="93" t="str">
        <f>IF(B712="","",TEXT(AZ712,"00")&amp;"|"&amp;B712&amp;"|"&amp;TEXT(AV712,"yyyymmdd"))</f>
        <v/>
      </c>
      <c r="BC712" s="93">
        <f>IF(OR(AQ712="YES",AQ712="Yes",AQ712="Y",AQ712=1),1,0)</f>
        <v>0</v>
      </c>
    </row>
    <row r="713" spans="1:55" ht="15" customHeight="1">
      <c r="A713" s="92"/>
      <c r="B713" s="93"/>
      <c r="C713" s="94"/>
      <c r="D713" s="95"/>
      <c r="E713" s="95"/>
      <c r="F713" s="93"/>
      <c r="G713" s="93"/>
      <c r="H713" s="93"/>
      <c r="I713" s="13"/>
      <c r="J713" s="93"/>
      <c r="K713" s="13"/>
      <c r="L713" s="93"/>
      <c r="M713" s="13"/>
      <c r="N713" s="93"/>
      <c r="O713" s="13"/>
      <c r="P713" s="93"/>
      <c r="Q713" s="21"/>
      <c r="R713" s="93"/>
      <c r="S713" s="21"/>
      <c r="T713" s="93"/>
      <c r="U713" s="13"/>
      <c r="V713" s="93"/>
      <c r="W713" s="13"/>
      <c r="X713" s="93"/>
      <c r="Y713" s="13"/>
      <c r="Z713" s="93"/>
      <c r="AA713" s="13"/>
      <c r="AB713" s="93"/>
      <c r="AC713" s="13"/>
      <c r="AD713" s="93"/>
      <c r="AE713" s="13"/>
      <c r="AF713" s="93"/>
      <c r="AG713" s="13"/>
      <c r="AH713" s="93"/>
      <c r="AI713" s="13"/>
      <c r="AJ713" s="93"/>
      <c r="AK713" s="13"/>
      <c r="AL713" s="93"/>
      <c r="AM713" s="13"/>
      <c r="AN713" s="93"/>
      <c r="AO713" s="13"/>
      <c r="AP713" s="93"/>
      <c r="AQ713" s="13"/>
      <c r="AR713" s="93"/>
      <c r="AS713" s="20">
        <f>SUM(H713,J713,L713,N713,P713,R713,T713,V713,X713,Z713,AB713,AD713,AF713,AH713,AJ713,AL713,AN713)</f>
        <v>0</v>
      </c>
      <c r="AT713" s="94" t="str">
        <f>IF(C713="","",DATE(YEAR(C713),MONTH(C713),1))</f>
        <v/>
      </c>
      <c r="AU713" s="93" t="str">
        <f>IF(AT713="","",TEXT(AT713,"mmmm yyyy"))</f>
        <v/>
      </c>
      <c r="AV713" s="94" t="str">
        <f>IF(C713="","",C713-WEEKDAY(C713,2)+1)</f>
        <v/>
      </c>
      <c r="AW713" s="94" t="str">
        <f>IF(AV713="","",AV713+6)</f>
        <v/>
      </c>
      <c r="AX713" s="93" t="str">
        <f>IF(AV713="","",TEXT(AV713,"dd/mm/yyyy")&amp;" - "&amp;TEXT(AW713,"dd/mm/yyyy"))</f>
        <v/>
      </c>
      <c r="AY713" s="93" t="str">
        <f>IF(B713="","",COUNTIFS($B$5:B713,B713,$AT$5:AT713,AT713))</f>
        <v/>
      </c>
      <c r="AZ713" s="93" t="str">
        <f>IF(B713="","",COUNTIFS($B$5:B713,B713,$AV$5:AV713,AV713))</f>
        <v/>
      </c>
      <c r="BA713" s="93" t="str">
        <f>IF(B713="","",TEXT(AY713,"00")&amp;"|"&amp;B713&amp;"|"&amp;TEXT(AT713,"yyyymmdd"))</f>
        <v/>
      </c>
      <c r="BB713" s="93" t="str">
        <f>IF(B713="","",TEXT(AZ713,"00")&amp;"|"&amp;B713&amp;"|"&amp;TEXT(AV713,"yyyymmdd"))</f>
        <v/>
      </c>
      <c r="BC713" s="93">
        <f>IF(OR(AQ713="YES",AQ713="Yes",AQ713="Y",AQ713=1),1,0)</f>
        <v>0</v>
      </c>
    </row>
    <row r="714" spans="1:55" ht="15" customHeight="1">
      <c r="A714" s="92"/>
      <c r="B714" s="93"/>
      <c r="C714" s="94"/>
      <c r="D714" s="95"/>
      <c r="E714" s="95"/>
      <c r="F714" s="93"/>
      <c r="G714" s="93"/>
      <c r="H714" s="93"/>
      <c r="I714" s="13"/>
      <c r="J714" s="93"/>
      <c r="K714" s="13"/>
      <c r="L714" s="93"/>
      <c r="M714" s="13"/>
      <c r="N714" s="93"/>
      <c r="O714" s="13"/>
      <c r="P714" s="93"/>
      <c r="Q714" s="21"/>
      <c r="R714" s="93"/>
      <c r="S714" s="21"/>
      <c r="T714" s="93"/>
      <c r="U714" s="13"/>
      <c r="V714" s="93"/>
      <c r="W714" s="13"/>
      <c r="X714" s="93"/>
      <c r="Y714" s="13"/>
      <c r="Z714" s="93"/>
      <c r="AA714" s="13"/>
      <c r="AB714" s="93"/>
      <c r="AC714" s="13"/>
      <c r="AD714" s="93"/>
      <c r="AE714" s="13"/>
      <c r="AF714" s="93"/>
      <c r="AG714" s="13"/>
      <c r="AH714" s="93"/>
      <c r="AI714" s="13"/>
      <c r="AJ714" s="93"/>
      <c r="AK714" s="13"/>
      <c r="AL714" s="93"/>
      <c r="AM714" s="13"/>
      <c r="AN714" s="93"/>
      <c r="AO714" s="13"/>
      <c r="AP714" s="93"/>
      <c r="AQ714" s="13"/>
      <c r="AR714" s="93"/>
      <c r="AS714" s="20">
        <f>SUM(H714,J714,L714,N714,P714,R714,T714,V714,X714,Z714,AB714,AD714,AF714,AH714,AJ714,AL714,AN714)</f>
        <v>0</v>
      </c>
      <c r="AT714" s="94" t="str">
        <f>IF(C714="","",DATE(YEAR(C714),MONTH(C714),1))</f>
        <v/>
      </c>
      <c r="AU714" s="93" t="str">
        <f>IF(AT714="","",TEXT(AT714,"mmmm yyyy"))</f>
        <v/>
      </c>
      <c r="AV714" s="94" t="str">
        <f>IF(C714="","",C714-WEEKDAY(C714,2)+1)</f>
        <v/>
      </c>
      <c r="AW714" s="94" t="str">
        <f>IF(AV714="","",AV714+6)</f>
        <v/>
      </c>
      <c r="AX714" s="93" t="str">
        <f>IF(AV714="","",TEXT(AV714,"dd/mm/yyyy")&amp;" - "&amp;TEXT(AW714,"dd/mm/yyyy"))</f>
        <v/>
      </c>
      <c r="AY714" s="93" t="str">
        <f>IF(B714="","",COUNTIFS($B$5:B714,B714,$AT$5:AT714,AT714))</f>
        <v/>
      </c>
      <c r="AZ714" s="93" t="str">
        <f>IF(B714="","",COUNTIFS($B$5:B714,B714,$AV$5:AV714,AV714))</f>
        <v/>
      </c>
      <c r="BA714" s="93" t="str">
        <f>IF(B714="","",TEXT(AY714,"00")&amp;"|"&amp;B714&amp;"|"&amp;TEXT(AT714,"yyyymmdd"))</f>
        <v/>
      </c>
      <c r="BB714" s="93" t="str">
        <f>IF(B714="","",TEXT(AZ714,"00")&amp;"|"&amp;B714&amp;"|"&amp;TEXT(AV714,"yyyymmdd"))</f>
        <v/>
      </c>
      <c r="BC714" s="93">
        <f>IF(OR(AQ714="YES",AQ714="Yes",AQ714="Y",AQ714=1),1,0)</f>
        <v>0</v>
      </c>
    </row>
    <row r="715" spans="1:55" ht="15" customHeight="1">
      <c r="A715" s="92"/>
      <c r="B715" s="93"/>
      <c r="C715" s="94"/>
      <c r="D715" s="95"/>
      <c r="E715" s="95"/>
      <c r="F715" s="93"/>
      <c r="G715" s="93"/>
      <c r="H715" s="93"/>
      <c r="I715" s="13"/>
      <c r="J715" s="93"/>
      <c r="K715" s="13"/>
      <c r="L715" s="93"/>
      <c r="M715" s="13"/>
      <c r="N715" s="93"/>
      <c r="O715" s="13"/>
      <c r="P715" s="93"/>
      <c r="Q715" s="21"/>
      <c r="R715" s="93"/>
      <c r="S715" s="21"/>
      <c r="T715" s="93"/>
      <c r="U715" s="13"/>
      <c r="V715" s="93"/>
      <c r="W715" s="13"/>
      <c r="X715" s="93"/>
      <c r="Y715" s="13"/>
      <c r="Z715" s="93"/>
      <c r="AA715" s="13"/>
      <c r="AB715" s="93"/>
      <c r="AC715" s="13"/>
      <c r="AD715" s="93"/>
      <c r="AE715" s="13"/>
      <c r="AF715" s="93"/>
      <c r="AG715" s="13"/>
      <c r="AH715" s="93"/>
      <c r="AI715" s="13"/>
      <c r="AJ715" s="93"/>
      <c r="AK715" s="13"/>
      <c r="AL715" s="93"/>
      <c r="AM715" s="13"/>
      <c r="AN715" s="93"/>
      <c r="AO715" s="13"/>
      <c r="AP715" s="93"/>
      <c r="AQ715" s="13"/>
      <c r="AR715" s="93"/>
      <c r="AS715" s="20">
        <f>SUM(H715,J715,L715,N715,P715,R715,T715,V715,X715,Z715,AB715,AD715,AF715,AH715,AJ715,AL715,AN715)</f>
        <v>0</v>
      </c>
      <c r="AT715" s="94" t="str">
        <f>IF(C715="","",DATE(YEAR(C715),MONTH(C715),1))</f>
        <v/>
      </c>
      <c r="AU715" s="93" t="str">
        <f>IF(AT715="","",TEXT(AT715,"mmmm yyyy"))</f>
        <v/>
      </c>
      <c r="AV715" s="94" t="str">
        <f>IF(C715="","",C715-WEEKDAY(C715,2)+1)</f>
        <v/>
      </c>
      <c r="AW715" s="94" t="str">
        <f>IF(AV715="","",AV715+6)</f>
        <v/>
      </c>
      <c r="AX715" s="93" t="str">
        <f>IF(AV715="","",TEXT(AV715,"dd/mm/yyyy")&amp;" - "&amp;TEXT(AW715,"dd/mm/yyyy"))</f>
        <v/>
      </c>
      <c r="AY715" s="93" t="str">
        <f>IF(B715="","",COUNTIFS($B$5:B715,B715,$AT$5:AT715,AT715))</f>
        <v/>
      </c>
      <c r="AZ715" s="93" t="str">
        <f>IF(B715="","",COUNTIFS($B$5:B715,B715,$AV$5:AV715,AV715))</f>
        <v/>
      </c>
      <c r="BA715" s="93" t="str">
        <f>IF(B715="","",TEXT(AY715,"00")&amp;"|"&amp;B715&amp;"|"&amp;TEXT(AT715,"yyyymmdd"))</f>
        <v/>
      </c>
      <c r="BB715" s="93" t="str">
        <f>IF(B715="","",TEXT(AZ715,"00")&amp;"|"&amp;B715&amp;"|"&amp;TEXT(AV715,"yyyymmdd"))</f>
        <v/>
      </c>
      <c r="BC715" s="93">
        <f>IF(OR(AQ715="YES",AQ715="Yes",AQ715="Y",AQ715=1),1,0)</f>
        <v>0</v>
      </c>
    </row>
    <row r="716" spans="1:55" ht="15" customHeight="1">
      <c r="A716" s="92"/>
      <c r="B716" s="93"/>
      <c r="C716" s="94"/>
      <c r="D716" s="95"/>
      <c r="E716" s="95"/>
      <c r="F716" s="93"/>
      <c r="G716" s="93"/>
      <c r="H716" s="93"/>
      <c r="I716" s="13"/>
      <c r="J716" s="93"/>
      <c r="K716" s="13"/>
      <c r="L716" s="93"/>
      <c r="M716" s="13"/>
      <c r="N716" s="93"/>
      <c r="O716" s="13"/>
      <c r="P716" s="93"/>
      <c r="Q716" s="21"/>
      <c r="R716" s="93"/>
      <c r="S716" s="21"/>
      <c r="T716" s="93"/>
      <c r="U716" s="13"/>
      <c r="V716" s="93"/>
      <c r="W716" s="13"/>
      <c r="X716" s="93"/>
      <c r="Y716" s="13"/>
      <c r="Z716" s="93"/>
      <c r="AA716" s="13"/>
      <c r="AB716" s="93"/>
      <c r="AC716" s="13"/>
      <c r="AD716" s="93"/>
      <c r="AE716" s="13"/>
      <c r="AF716" s="93"/>
      <c r="AG716" s="13"/>
      <c r="AH716" s="93"/>
      <c r="AI716" s="13"/>
      <c r="AJ716" s="93"/>
      <c r="AK716" s="13"/>
      <c r="AL716" s="93"/>
      <c r="AM716" s="13"/>
      <c r="AN716" s="93"/>
      <c r="AO716" s="13"/>
      <c r="AP716" s="93"/>
      <c r="AQ716" s="13"/>
      <c r="AR716" s="93"/>
      <c r="AS716" s="20">
        <f>SUM(H716,J716,L716,N716,P716,R716,T716,V716,X716,Z716,AB716,AD716,AF716,AH716,AJ716,AL716,AN716)</f>
        <v>0</v>
      </c>
      <c r="AT716" s="94" t="str">
        <f>IF(C716="","",DATE(YEAR(C716),MONTH(C716),1))</f>
        <v/>
      </c>
      <c r="AU716" s="93" t="str">
        <f>IF(AT716="","",TEXT(AT716,"mmmm yyyy"))</f>
        <v/>
      </c>
      <c r="AV716" s="94" t="str">
        <f>IF(C716="","",C716-WEEKDAY(C716,2)+1)</f>
        <v/>
      </c>
      <c r="AW716" s="94" t="str">
        <f>IF(AV716="","",AV716+6)</f>
        <v/>
      </c>
      <c r="AX716" s="93" t="str">
        <f>IF(AV716="","",TEXT(AV716,"dd/mm/yyyy")&amp;" - "&amp;TEXT(AW716,"dd/mm/yyyy"))</f>
        <v/>
      </c>
      <c r="AY716" s="93" t="str">
        <f>IF(B716="","",COUNTIFS($B$5:B716,B716,$AT$5:AT716,AT716))</f>
        <v/>
      </c>
      <c r="AZ716" s="93" t="str">
        <f>IF(B716="","",COUNTIFS($B$5:B716,B716,$AV$5:AV716,AV716))</f>
        <v/>
      </c>
      <c r="BA716" s="93" t="str">
        <f>IF(B716="","",TEXT(AY716,"00")&amp;"|"&amp;B716&amp;"|"&amp;TEXT(AT716,"yyyymmdd"))</f>
        <v/>
      </c>
      <c r="BB716" s="93" t="str">
        <f>IF(B716="","",TEXT(AZ716,"00")&amp;"|"&amp;B716&amp;"|"&amp;TEXT(AV716,"yyyymmdd"))</f>
        <v/>
      </c>
      <c r="BC716" s="93">
        <f>IF(OR(AQ716="YES",AQ716="Yes",AQ716="Y",AQ716=1),1,0)</f>
        <v>0</v>
      </c>
    </row>
    <row r="717" spans="1:55" ht="15" customHeight="1">
      <c r="A717" s="92"/>
      <c r="B717" s="93"/>
      <c r="C717" s="94"/>
      <c r="D717" s="95"/>
      <c r="E717" s="95"/>
      <c r="F717" s="93"/>
      <c r="G717" s="93"/>
      <c r="H717" s="93"/>
      <c r="I717" s="13"/>
      <c r="J717" s="93"/>
      <c r="K717" s="13"/>
      <c r="L717" s="93"/>
      <c r="M717" s="13"/>
      <c r="N717" s="93"/>
      <c r="O717" s="13"/>
      <c r="P717" s="93"/>
      <c r="Q717" s="21"/>
      <c r="R717" s="93"/>
      <c r="S717" s="21"/>
      <c r="T717" s="93"/>
      <c r="U717" s="13"/>
      <c r="V717" s="93"/>
      <c r="W717" s="13"/>
      <c r="X717" s="93"/>
      <c r="Y717" s="13"/>
      <c r="Z717" s="93"/>
      <c r="AA717" s="13"/>
      <c r="AB717" s="93"/>
      <c r="AC717" s="13"/>
      <c r="AD717" s="93"/>
      <c r="AE717" s="13"/>
      <c r="AF717" s="93"/>
      <c r="AG717" s="13"/>
      <c r="AH717" s="93"/>
      <c r="AI717" s="13"/>
      <c r="AJ717" s="93"/>
      <c r="AK717" s="13"/>
      <c r="AL717" s="93"/>
      <c r="AM717" s="13"/>
      <c r="AN717" s="93"/>
      <c r="AO717" s="13"/>
      <c r="AP717" s="93"/>
      <c r="AQ717" s="13"/>
      <c r="AR717" s="93"/>
      <c r="AS717" s="20">
        <f>SUM(H717,J717,L717,N717,P717,R717,T717,V717,X717,Z717,AB717,AD717,AF717,AH717,AJ717,AL717,AN717)</f>
        <v>0</v>
      </c>
      <c r="AT717" s="94" t="str">
        <f>IF(C717="","",DATE(YEAR(C717),MONTH(C717),1))</f>
        <v/>
      </c>
      <c r="AU717" s="93" t="str">
        <f>IF(AT717="","",TEXT(AT717,"mmmm yyyy"))</f>
        <v/>
      </c>
      <c r="AV717" s="94" t="str">
        <f>IF(C717="","",C717-WEEKDAY(C717,2)+1)</f>
        <v/>
      </c>
      <c r="AW717" s="94" t="str">
        <f>IF(AV717="","",AV717+6)</f>
        <v/>
      </c>
      <c r="AX717" s="93" t="str">
        <f>IF(AV717="","",TEXT(AV717,"dd/mm/yyyy")&amp;" - "&amp;TEXT(AW717,"dd/mm/yyyy"))</f>
        <v/>
      </c>
      <c r="AY717" s="93" t="str">
        <f>IF(B717="","",COUNTIFS($B$5:B717,B717,$AT$5:AT717,AT717))</f>
        <v/>
      </c>
      <c r="AZ717" s="93" t="str">
        <f>IF(B717="","",COUNTIFS($B$5:B717,B717,$AV$5:AV717,AV717))</f>
        <v/>
      </c>
      <c r="BA717" s="93" t="str">
        <f>IF(B717="","",TEXT(AY717,"00")&amp;"|"&amp;B717&amp;"|"&amp;TEXT(AT717,"yyyymmdd"))</f>
        <v/>
      </c>
      <c r="BB717" s="93" t="str">
        <f>IF(B717="","",TEXT(AZ717,"00")&amp;"|"&amp;B717&amp;"|"&amp;TEXT(AV717,"yyyymmdd"))</f>
        <v/>
      </c>
      <c r="BC717" s="93">
        <f>IF(OR(AQ717="YES",AQ717="Yes",AQ717="Y",AQ717=1),1,0)</f>
        <v>0</v>
      </c>
    </row>
    <row r="718" spans="1:55" ht="15" customHeight="1">
      <c r="A718" s="92"/>
      <c r="B718" s="93"/>
      <c r="C718" s="94"/>
      <c r="D718" s="95"/>
      <c r="E718" s="95"/>
      <c r="F718" s="93"/>
      <c r="G718" s="93"/>
      <c r="H718" s="93"/>
      <c r="I718" s="13"/>
      <c r="J718" s="93"/>
      <c r="K718" s="13"/>
      <c r="L718" s="93"/>
      <c r="M718" s="13"/>
      <c r="N718" s="93"/>
      <c r="O718" s="13"/>
      <c r="P718" s="93"/>
      <c r="Q718" s="21"/>
      <c r="R718" s="93"/>
      <c r="S718" s="21"/>
      <c r="T718" s="93"/>
      <c r="U718" s="13"/>
      <c r="V718" s="93"/>
      <c r="W718" s="13"/>
      <c r="X718" s="93"/>
      <c r="Y718" s="13"/>
      <c r="Z718" s="93"/>
      <c r="AA718" s="13"/>
      <c r="AB718" s="93"/>
      <c r="AC718" s="13"/>
      <c r="AD718" s="93"/>
      <c r="AE718" s="13"/>
      <c r="AF718" s="93"/>
      <c r="AG718" s="13"/>
      <c r="AH718" s="93"/>
      <c r="AI718" s="13"/>
      <c r="AJ718" s="93"/>
      <c r="AK718" s="13"/>
      <c r="AL718" s="93"/>
      <c r="AM718" s="13"/>
      <c r="AN718" s="93"/>
      <c r="AO718" s="13"/>
      <c r="AP718" s="93"/>
      <c r="AQ718" s="13"/>
      <c r="AR718" s="93"/>
      <c r="AS718" s="20">
        <f>SUM(H718,J718,L718,N718,P718,R718,T718,V718,X718,Z718,AB718,AD718,AF718,AH718,AJ718,AL718,AN718)</f>
        <v>0</v>
      </c>
      <c r="AT718" s="94" t="str">
        <f>IF(C718="","",DATE(YEAR(C718),MONTH(C718),1))</f>
        <v/>
      </c>
      <c r="AU718" s="93" t="str">
        <f>IF(AT718="","",TEXT(AT718,"mmmm yyyy"))</f>
        <v/>
      </c>
      <c r="AV718" s="94" t="str">
        <f>IF(C718="","",C718-WEEKDAY(C718,2)+1)</f>
        <v/>
      </c>
      <c r="AW718" s="94" t="str">
        <f>IF(AV718="","",AV718+6)</f>
        <v/>
      </c>
      <c r="AX718" s="93" t="str">
        <f>IF(AV718="","",TEXT(AV718,"dd/mm/yyyy")&amp;" - "&amp;TEXT(AW718,"dd/mm/yyyy"))</f>
        <v/>
      </c>
      <c r="AY718" s="93" t="str">
        <f>IF(B718="","",COUNTIFS($B$5:B718,B718,$AT$5:AT718,AT718))</f>
        <v/>
      </c>
      <c r="AZ718" s="93" t="str">
        <f>IF(B718="","",COUNTIFS($B$5:B718,B718,$AV$5:AV718,AV718))</f>
        <v/>
      </c>
      <c r="BA718" s="93" t="str">
        <f>IF(B718="","",TEXT(AY718,"00")&amp;"|"&amp;B718&amp;"|"&amp;TEXT(AT718,"yyyymmdd"))</f>
        <v/>
      </c>
      <c r="BB718" s="93" t="str">
        <f>IF(B718="","",TEXT(AZ718,"00")&amp;"|"&amp;B718&amp;"|"&amp;TEXT(AV718,"yyyymmdd"))</f>
        <v/>
      </c>
      <c r="BC718" s="93">
        <f>IF(OR(AQ718="YES",AQ718="Yes",AQ718="Y",AQ718=1),1,0)</f>
        <v>0</v>
      </c>
    </row>
    <row r="719" spans="1:55" ht="15" customHeight="1">
      <c r="A719" s="92"/>
      <c r="B719" s="93"/>
      <c r="C719" s="94"/>
      <c r="D719" s="95"/>
      <c r="E719" s="95"/>
      <c r="F719" s="93"/>
      <c r="G719" s="93"/>
      <c r="H719" s="93"/>
      <c r="I719" s="13"/>
      <c r="J719" s="93"/>
      <c r="K719" s="13"/>
      <c r="L719" s="93"/>
      <c r="M719" s="13"/>
      <c r="N719" s="93"/>
      <c r="O719" s="13"/>
      <c r="P719" s="93"/>
      <c r="Q719" s="21"/>
      <c r="R719" s="93"/>
      <c r="S719" s="21"/>
      <c r="T719" s="93"/>
      <c r="U719" s="13"/>
      <c r="V719" s="93"/>
      <c r="W719" s="13"/>
      <c r="X719" s="93"/>
      <c r="Y719" s="13"/>
      <c r="Z719" s="93"/>
      <c r="AA719" s="13"/>
      <c r="AB719" s="93"/>
      <c r="AC719" s="13"/>
      <c r="AD719" s="93"/>
      <c r="AE719" s="13"/>
      <c r="AF719" s="93"/>
      <c r="AG719" s="13"/>
      <c r="AH719" s="93"/>
      <c r="AI719" s="13"/>
      <c r="AJ719" s="93"/>
      <c r="AK719" s="13"/>
      <c r="AL719" s="93"/>
      <c r="AM719" s="13"/>
      <c r="AN719" s="93"/>
      <c r="AO719" s="13"/>
      <c r="AP719" s="93"/>
      <c r="AQ719" s="13"/>
      <c r="AR719" s="93"/>
      <c r="AS719" s="20">
        <f>SUM(H719,J719,L719,N719,P719,R719,T719,V719,X719,Z719,AB719,AD719,AF719,AH719,AJ719,AL719,AN719)</f>
        <v>0</v>
      </c>
      <c r="AT719" s="94" t="str">
        <f>IF(C719="","",DATE(YEAR(C719),MONTH(C719),1))</f>
        <v/>
      </c>
      <c r="AU719" s="93" t="str">
        <f>IF(AT719="","",TEXT(AT719,"mmmm yyyy"))</f>
        <v/>
      </c>
      <c r="AV719" s="94" t="str">
        <f>IF(C719="","",C719-WEEKDAY(C719,2)+1)</f>
        <v/>
      </c>
      <c r="AW719" s="94" t="str">
        <f>IF(AV719="","",AV719+6)</f>
        <v/>
      </c>
      <c r="AX719" s="93" t="str">
        <f>IF(AV719="","",TEXT(AV719,"dd/mm/yyyy")&amp;" - "&amp;TEXT(AW719,"dd/mm/yyyy"))</f>
        <v/>
      </c>
      <c r="AY719" s="93" t="str">
        <f>IF(B719="","",COUNTIFS($B$5:B719,B719,$AT$5:AT719,AT719))</f>
        <v/>
      </c>
      <c r="AZ719" s="93" t="str">
        <f>IF(B719="","",COUNTIFS($B$5:B719,B719,$AV$5:AV719,AV719))</f>
        <v/>
      </c>
      <c r="BA719" s="93" t="str">
        <f>IF(B719="","",TEXT(AY719,"00")&amp;"|"&amp;B719&amp;"|"&amp;TEXT(AT719,"yyyymmdd"))</f>
        <v/>
      </c>
      <c r="BB719" s="93" t="str">
        <f>IF(B719="","",TEXT(AZ719,"00")&amp;"|"&amp;B719&amp;"|"&amp;TEXT(AV719,"yyyymmdd"))</f>
        <v/>
      </c>
      <c r="BC719" s="93">
        <f>IF(OR(AQ719="YES",AQ719="Yes",AQ719="Y",AQ719=1),1,0)</f>
        <v>0</v>
      </c>
    </row>
    <row r="720" spans="1:55" ht="15" customHeight="1">
      <c r="A720" s="92"/>
      <c r="B720" s="93"/>
      <c r="C720" s="94"/>
      <c r="D720" s="95"/>
      <c r="E720" s="95"/>
      <c r="F720" s="93"/>
      <c r="G720" s="93"/>
      <c r="H720" s="93"/>
      <c r="I720" s="13"/>
      <c r="J720" s="93"/>
      <c r="K720" s="13"/>
      <c r="L720" s="93"/>
      <c r="M720" s="13"/>
      <c r="N720" s="93"/>
      <c r="O720" s="13"/>
      <c r="P720" s="93"/>
      <c r="Q720" s="21"/>
      <c r="R720" s="93"/>
      <c r="S720" s="21"/>
      <c r="T720" s="93"/>
      <c r="U720" s="13"/>
      <c r="V720" s="93"/>
      <c r="W720" s="13"/>
      <c r="X720" s="93"/>
      <c r="Y720" s="13"/>
      <c r="Z720" s="93"/>
      <c r="AA720" s="13"/>
      <c r="AB720" s="93"/>
      <c r="AC720" s="13"/>
      <c r="AD720" s="93"/>
      <c r="AE720" s="13"/>
      <c r="AF720" s="93"/>
      <c r="AG720" s="13"/>
      <c r="AH720" s="93"/>
      <c r="AI720" s="13"/>
      <c r="AJ720" s="93"/>
      <c r="AK720" s="13"/>
      <c r="AL720" s="93"/>
      <c r="AM720" s="13"/>
      <c r="AN720" s="93"/>
      <c r="AO720" s="13"/>
      <c r="AP720" s="93"/>
      <c r="AQ720" s="13"/>
      <c r="AR720" s="93"/>
      <c r="AS720" s="20">
        <f>SUM(H720,J720,L720,N720,P720,R720,T720,V720,X720,Z720,AB720,AD720,AF720,AH720,AJ720,AL720,AN720)</f>
        <v>0</v>
      </c>
      <c r="AT720" s="94" t="str">
        <f>IF(C720="","",DATE(YEAR(C720),MONTH(C720),1))</f>
        <v/>
      </c>
      <c r="AU720" s="93" t="str">
        <f>IF(AT720="","",TEXT(AT720,"mmmm yyyy"))</f>
        <v/>
      </c>
      <c r="AV720" s="94" t="str">
        <f>IF(C720="","",C720-WEEKDAY(C720,2)+1)</f>
        <v/>
      </c>
      <c r="AW720" s="94" t="str">
        <f>IF(AV720="","",AV720+6)</f>
        <v/>
      </c>
      <c r="AX720" s="93" t="str">
        <f>IF(AV720="","",TEXT(AV720,"dd/mm/yyyy")&amp;" - "&amp;TEXT(AW720,"dd/mm/yyyy"))</f>
        <v/>
      </c>
      <c r="AY720" s="93" t="str">
        <f>IF(B720="","",COUNTIFS($B$5:B720,B720,$AT$5:AT720,AT720))</f>
        <v/>
      </c>
      <c r="AZ720" s="93" t="str">
        <f>IF(B720="","",COUNTIFS($B$5:B720,B720,$AV$5:AV720,AV720))</f>
        <v/>
      </c>
      <c r="BA720" s="93" t="str">
        <f>IF(B720="","",TEXT(AY720,"00")&amp;"|"&amp;B720&amp;"|"&amp;TEXT(AT720,"yyyymmdd"))</f>
        <v/>
      </c>
      <c r="BB720" s="93" t="str">
        <f>IF(B720="","",TEXT(AZ720,"00")&amp;"|"&amp;B720&amp;"|"&amp;TEXT(AV720,"yyyymmdd"))</f>
        <v/>
      </c>
      <c r="BC720" s="93">
        <f>IF(OR(AQ720="YES",AQ720="Yes",AQ720="Y",AQ720=1),1,0)</f>
        <v>0</v>
      </c>
    </row>
    <row r="721" spans="1:55" ht="15" customHeight="1">
      <c r="A721" s="92"/>
      <c r="B721" s="93"/>
      <c r="C721" s="94"/>
      <c r="D721" s="95"/>
      <c r="E721" s="95"/>
      <c r="F721" s="93"/>
      <c r="G721" s="93"/>
      <c r="H721" s="93"/>
      <c r="I721" s="13"/>
      <c r="J721" s="93"/>
      <c r="K721" s="13"/>
      <c r="L721" s="93"/>
      <c r="M721" s="13"/>
      <c r="N721" s="93"/>
      <c r="O721" s="13"/>
      <c r="P721" s="93"/>
      <c r="Q721" s="21"/>
      <c r="R721" s="93"/>
      <c r="S721" s="21"/>
      <c r="T721" s="93"/>
      <c r="U721" s="13"/>
      <c r="V721" s="93"/>
      <c r="W721" s="13"/>
      <c r="X721" s="93"/>
      <c r="Y721" s="13"/>
      <c r="Z721" s="93"/>
      <c r="AA721" s="13"/>
      <c r="AB721" s="93"/>
      <c r="AC721" s="13"/>
      <c r="AD721" s="93"/>
      <c r="AE721" s="13"/>
      <c r="AF721" s="93"/>
      <c r="AG721" s="13"/>
      <c r="AH721" s="93"/>
      <c r="AI721" s="13"/>
      <c r="AJ721" s="93"/>
      <c r="AK721" s="13"/>
      <c r="AL721" s="93"/>
      <c r="AM721" s="13"/>
      <c r="AN721" s="93"/>
      <c r="AO721" s="13"/>
      <c r="AP721" s="93"/>
      <c r="AQ721" s="13"/>
      <c r="AR721" s="93"/>
      <c r="AS721" s="20">
        <f>SUM(H721,J721,L721,N721,P721,R721,T721,V721,X721,Z721,AB721,AD721,AF721,AH721,AJ721,AL721,AN721)</f>
        <v>0</v>
      </c>
      <c r="AT721" s="94" t="str">
        <f>IF(C721="","",DATE(YEAR(C721),MONTH(C721),1))</f>
        <v/>
      </c>
      <c r="AU721" s="93" t="str">
        <f>IF(AT721="","",TEXT(AT721,"mmmm yyyy"))</f>
        <v/>
      </c>
      <c r="AV721" s="94" t="str">
        <f>IF(C721="","",C721-WEEKDAY(C721,2)+1)</f>
        <v/>
      </c>
      <c r="AW721" s="94" t="str">
        <f>IF(AV721="","",AV721+6)</f>
        <v/>
      </c>
      <c r="AX721" s="93" t="str">
        <f>IF(AV721="","",TEXT(AV721,"dd/mm/yyyy")&amp;" - "&amp;TEXT(AW721,"dd/mm/yyyy"))</f>
        <v/>
      </c>
      <c r="AY721" s="93" t="str">
        <f>IF(B721="","",COUNTIFS($B$5:B721,B721,$AT$5:AT721,AT721))</f>
        <v/>
      </c>
      <c r="AZ721" s="93" t="str">
        <f>IF(B721="","",COUNTIFS($B$5:B721,B721,$AV$5:AV721,AV721))</f>
        <v/>
      </c>
      <c r="BA721" s="93" t="str">
        <f>IF(B721="","",TEXT(AY721,"00")&amp;"|"&amp;B721&amp;"|"&amp;TEXT(AT721,"yyyymmdd"))</f>
        <v/>
      </c>
      <c r="BB721" s="93" t="str">
        <f>IF(B721="","",TEXT(AZ721,"00")&amp;"|"&amp;B721&amp;"|"&amp;TEXT(AV721,"yyyymmdd"))</f>
        <v/>
      </c>
      <c r="BC721" s="93">
        <f>IF(OR(AQ721="YES",AQ721="Yes",AQ721="Y",AQ721=1),1,0)</f>
        <v>0</v>
      </c>
    </row>
    <row r="722" spans="1:55" ht="15" customHeight="1">
      <c r="A722" s="92"/>
      <c r="B722" s="93"/>
      <c r="C722" s="94"/>
      <c r="D722" s="95"/>
      <c r="E722" s="95"/>
      <c r="F722" s="93"/>
      <c r="G722" s="93"/>
      <c r="H722" s="93"/>
      <c r="I722" s="13"/>
      <c r="J722" s="93"/>
      <c r="K722" s="13"/>
      <c r="L722" s="93"/>
      <c r="M722" s="13"/>
      <c r="N722" s="93"/>
      <c r="O722" s="13"/>
      <c r="P722" s="93"/>
      <c r="Q722" s="21"/>
      <c r="R722" s="93"/>
      <c r="S722" s="21"/>
      <c r="T722" s="93"/>
      <c r="U722" s="13"/>
      <c r="V722" s="93"/>
      <c r="W722" s="13"/>
      <c r="X722" s="93"/>
      <c r="Y722" s="13"/>
      <c r="Z722" s="93"/>
      <c r="AA722" s="13"/>
      <c r="AB722" s="93"/>
      <c r="AC722" s="13"/>
      <c r="AD722" s="93"/>
      <c r="AE722" s="13"/>
      <c r="AF722" s="93"/>
      <c r="AG722" s="13"/>
      <c r="AH722" s="93"/>
      <c r="AI722" s="13"/>
      <c r="AJ722" s="93"/>
      <c r="AK722" s="13"/>
      <c r="AL722" s="93"/>
      <c r="AM722" s="13"/>
      <c r="AN722" s="93"/>
      <c r="AO722" s="13"/>
      <c r="AP722" s="93"/>
      <c r="AQ722" s="13"/>
      <c r="AR722" s="93"/>
      <c r="AS722" s="20">
        <f>SUM(H722,J722,L722,N722,P722,R722,T722,V722,X722,Z722,AB722,AD722,AF722,AH722,AJ722,AL722,AN722)</f>
        <v>0</v>
      </c>
      <c r="AT722" s="94" t="str">
        <f>IF(C722="","",DATE(YEAR(C722),MONTH(C722),1))</f>
        <v/>
      </c>
      <c r="AU722" s="93" t="str">
        <f>IF(AT722="","",TEXT(AT722,"mmmm yyyy"))</f>
        <v/>
      </c>
      <c r="AV722" s="94" t="str">
        <f>IF(C722="","",C722-WEEKDAY(C722,2)+1)</f>
        <v/>
      </c>
      <c r="AW722" s="94" t="str">
        <f>IF(AV722="","",AV722+6)</f>
        <v/>
      </c>
      <c r="AX722" s="93" t="str">
        <f>IF(AV722="","",TEXT(AV722,"dd/mm/yyyy")&amp;" - "&amp;TEXT(AW722,"dd/mm/yyyy"))</f>
        <v/>
      </c>
      <c r="AY722" s="93" t="str">
        <f>IF(B722="","",COUNTIFS($B$5:B722,B722,$AT$5:AT722,AT722))</f>
        <v/>
      </c>
      <c r="AZ722" s="93" t="str">
        <f>IF(B722="","",COUNTIFS($B$5:B722,B722,$AV$5:AV722,AV722))</f>
        <v/>
      </c>
      <c r="BA722" s="93" t="str">
        <f>IF(B722="","",TEXT(AY722,"00")&amp;"|"&amp;B722&amp;"|"&amp;TEXT(AT722,"yyyymmdd"))</f>
        <v/>
      </c>
      <c r="BB722" s="93" t="str">
        <f>IF(B722="","",TEXT(AZ722,"00")&amp;"|"&amp;B722&amp;"|"&amp;TEXT(AV722,"yyyymmdd"))</f>
        <v/>
      </c>
      <c r="BC722" s="93">
        <f>IF(OR(AQ722="YES",AQ722="Yes",AQ722="Y",AQ722=1),1,0)</f>
        <v>0</v>
      </c>
    </row>
    <row r="723" spans="1:55" ht="15" customHeight="1">
      <c r="A723" s="92"/>
      <c r="B723" s="93"/>
      <c r="C723" s="94"/>
      <c r="D723" s="95"/>
      <c r="E723" s="95"/>
      <c r="F723" s="93"/>
      <c r="G723" s="93"/>
      <c r="H723" s="93"/>
      <c r="I723" s="13"/>
      <c r="J723" s="93"/>
      <c r="K723" s="13"/>
      <c r="L723" s="93"/>
      <c r="M723" s="13"/>
      <c r="N723" s="93"/>
      <c r="O723" s="13"/>
      <c r="P723" s="93"/>
      <c r="Q723" s="21"/>
      <c r="R723" s="93"/>
      <c r="S723" s="21"/>
      <c r="T723" s="93"/>
      <c r="U723" s="13"/>
      <c r="V723" s="93"/>
      <c r="W723" s="13"/>
      <c r="X723" s="93"/>
      <c r="Y723" s="13"/>
      <c r="Z723" s="93"/>
      <c r="AA723" s="13"/>
      <c r="AB723" s="93"/>
      <c r="AC723" s="13"/>
      <c r="AD723" s="93"/>
      <c r="AE723" s="13"/>
      <c r="AF723" s="93"/>
      <c r="AG723" s="13"/>
      <c r="AH723" s="93"/>
      <c r="AI723" s="13"/>
      <c r="AJ723" s="93"/>
      <c r="AK723" s="13"/>
      <c r="AL723" s="93"/>
      <c r="AM723" s="13"/>
      <c r="AN723" s="93"/>
      <c r="AO723" s="13"/>
      <c r="AP723" s="93"/>
      <c r="AQ723" s="13"/>
      <c r="AR723" s="93"/>
      <c r="AS723" s="20">
        <f>SUM(H723,J723,L723,N723,P723,R723,T723,V723,X723,Z723,AB723,AD723,AF723,AH723,AJ723,AL723,AN723)</f>
        <v>0</v>
      </c>
      <c r="AT723" s="94" t="str">
        <f>IF(C723="","",DATE(YEAR(C723),MONTH(C723),1))</f>
        <v/>
      </c>
      <c r="AU723" s="93" t="str">
        <f>IF(AT723="","",TEXT(AT723,"mmmm yyyy"))</f>
        <v/>
      </c>
      <c r="AV723" s="94" t="str">
        <f>IF(C723="","",C723-WEEKDAY(C723,2)+1)</f>
        <v/>
      </c>
      <c r="AW723" s="94" t="str">
        <f>IF(AV723="","",AV723+6)</f>
        <v/>
      </c>
      <c r="AX723" s="93" t="str">
        <f>IF(AV723="","",TEXT(AV723,"dd/mm/yyyy")&amp;" - "&amp;TEXT(AW723,"dd/mm/yyyy"))</f>
        <v/>
      </c>
      <c r="AY723" s="93" t="str">
        <f>IF(B723="","",COUNTIFS($B$5:B723,B723,$AT$5:AT723,AT723))</f>
        <v/>
      </c>
      <c r="AZ723" s="93" t="str">
        <f>IF(B723="","",COUNTIFS($B$5:B723,B723,$AV$5:AV723,AV723))</f>
        <v/>
      </c>
      <c r="BA723" s="93" t="str">
        <f>IF(B723="","",TEXT(AY723,"00")&amp;"|"&amp;B723&amp;"|"&amp;TEXT(AT723,"yyyymmdd"))</f>
        <v/>
      </c>
      <c r="BB723" s="93" t="str">
        <f>IF(B723="","",TEXT(AZ723,"00")&amp;"|"&amp;B723&amp;"|"&amp;TEXT(AV723,"yyyymmdd"))</f>
        <v/>
      </c>
      <c r="BC723" s="93">
        <f>IF(OR(AQ723="YES",AQ723="Yes",AQ723="Y",AQ723=1),1,0)</f>
        <v>0</v>
      </c>
    </row>
    <row r="724" spans="1:55" ht="15" customHeight="1">
      <c r="A724" s="92"/>
      <c r="B724" s="93"/>
      <c r="C724" s="94"/>
      <c r="D724" s="95"/>
      <c r="E724" s="95"/>
      <c r="F724" s="93"/>
      <c r="G724" s="93"/>
      <c r="H724" s="93"/>
      <c r="I724" s="13"/>
      <c r="J724" s="93"/>
      <c r="K724" s="13"/>
      <c r="L724" s="93"/>
      <c r="M724" s="13"/>
      <c r="N724" s="93"/>
      <c r="O724" s="13"/>
      <c r="P724" s="93"/>
      <c r="Q724" s="21"/>
      <c r="R724" s="93"/>
      <c r="S724" s="21"/>
      <c r="T724" s="93"/>
      <c r="U724" s="13"/>
      <c r="V724" s="93"/>
      <c r="W724" s="13"/>
      <c r="X724" s="93"/>
      <c r="Y724" s="13"/>
      <c r="Z724" s="93"/>
      <c r="AA724" s="13"/>
      <c r="AB724" s="93"/>
      <c r="AC724" s="13"/>
      <c r="AD724" s="93"/>
      <c r="AE724" s="13"/>
      <c r="AF724" s="93"/>
      <c r="AG724" s="13"/>
      <c r="AH724" s="93"/>
      <c r="AI724" s="13"/>
      <c r="AJ724" s="93"/>
      <c r="AK724" s="13"/>
      <c r="AL724" s="93"/>
      <c r="AM724" s="13"/>
      <c r="AN724" s="93"/>
      <c r="AO724" s="13"/>
      <c r="AP724" s="93"/>
      <c r="AQ724" s="13"/>
      <c r="AR724" s="93"/>
      <c r="AS724" s="20">
        <f>SUM(H724,J724,L724,N724,P724,R724,T724,V724,X724,Z724,AB724,AD724,AF724,AH724,AJ724,AL724,AN724)</f>
        <v>0</v>
      </c>
      <c r="AT724" s="94" t="str">
        <f>IF(C724="","",DATE(YEAR(C724),MONTH(C724),1))</f>
        <v/>
      </c>
      <c r="AU724" s="93" t="str">
        <f>IF(AT724="","",TEXT(AT724,"mmmm yyyy"))</f>
        <v/>
      </c>
      <c r="AV724" s="94" t="str">
        <f>IF(C724="","",C724-WEEKDAY(C724,2)+1)</f>
        <v/>
      </c>
      <c r="AW724" s="94" t="str">
        <f>IF(AV724="","",AV724+6)</f>
        <v/>
      </c>
      <c r="AX724" s="93" t="str">
        <f>IF(AV724="","",TEXT(AV724,"dd/mm/yyyy")&amp;" - "&amp;TEXT(AW724,"dd/mm/yyyy"))</f>
        <v/>
      </c>
      <c r="AY724" s="93" t="str">
        <f>IF(B724="","",COUNTIFS($B$5:B724,B724,$AT$5:AT724,AT724))</f>
        <v/>
      </c>
      <c r="AZ724" s="93" t="str">
        <f>IF(B724="","",COUNTIFS($B$5:B724,B724,$AV$5:AV724,AV724))</f>
        <v/>
      </c>
      <c r="BA724" s="93" t="str">
        <f>IF(B724="","",TEXT(AY724,"00")&amp;"|"&amp;B724&amp;"|"&amp;TEXT(AT724,"yyyymmdd"))</f>
        <v/>
      </c>
      <c r="BB724" s="93" t="str">
        <f>IF(B724="","",TEXT(AZ724,"00")&amp;"|"&amp;B724&amp;"|"&amp;TEXT(AV724,"yyyymmdd"))</f>
        <v/>
      </c>
      <c r="BC724" s="93">
        <f>IF(OR(AQ724="YES",AQ724="Yes",AQ724="Y",AQ724=1),1,0)</f>
        <v>0</v>
      </c>
    </row>
    <row r="725" spans="1:55" ht="15" customHeight="1">
      <c r="A725" s="92"/>
      <c r="B725" s="93"/>
      <c r="C725" s="94"/>
      <c r="D725" s="95"/>
      <c r="E725" s="95"/>
      <c r="F725" s="93"/>
      <c r="G725" s="93"/>
      <c r="H725" s="93"/>
      <c r="I725" s="13"/>
      <c r="J725" s="93"/>
      <c r="K725" s="13"/>
      <c r="L725" s="93"/>
      <c r="M725" s="13"/>
      <c r="N725" s="93"/>
      <c r="O725" s="13"/>
      <c r="P725" s="93"/>
      <c r="Q725" s="21"/>
      <c r="R725" s="93"/>
      <c r="S725" s="21"/>
      <c r="T725" s="93"/>
      <c r="U725" s="13"/>
      <c r="V725" s="93"/>
      <c r="W725" s="13"/>
      <c r="X725" s="93"/>
      <c r="Y725" s="13"/>
      <c r="Z725" s="93"/>
      <c r="AA725" s="13"/>
      <c r="AB725" s="93"/>
      <c r="AC725" s="13"/>
      <c r="AD725" s="93"/>
      <c r="AE725" s="13"/>
      <c r="AF725" s="93"/>
      <c r="AG725" s="13"/>
      <c r="AH725" s="93"/>
      <c r="AI725" s="13"/>
      <c r="AJ725" s="93"/>
      <c r="AK725" s="13"/>
      <c r="AL725" s="93"/>
      <c r="AM725" s="13"/>
      <c r="AN725" s="93"/>
      <c r="AO725" s="13"/>
      <c r="AP725" s="93"/>
      <c r="AQ725" s="13"/>
      <c r="AR725" s="93"/>
      <c r="AS725" s="20">
        <f>SUM(H725,J725,L725,N725,P725,R725,T725,V725,X725,Z725,AB725,AD725,AF725,AH725,AJ725,AL725,AN725)</f>
        <v>0</v>
      </c>
      <c r="AT725" s="94" t="str">
        <f>IF(C725="","",DATE(YEAR(C725),MONTH(C725),1))</f>
        <v/>
      </c>
      <c r="AU725" s="93" t="str">
        <f>IF(AT725="","",TEXT(AT725,"mmmm yyyy"))</f>
        <v/>
      </c>
      <c r="AV725" s="94" t="str">
        <f>IF(C725="","",C725-WEEKDAY(C725,2)+1)</f>
        <v/>
      </c>
      <c r="AW725" s="94" t="str">
        <f>IF(AV725="","",AV725+6)</f>
        <v/>
      </c>
      <c r="AX725" s="93" t="str">
        <f>IF(AV725="","",TEXT(AV725,"dd/mm/yyyy")&amp;" - "&amp;TEXT(AW725,"dd/mm/yyyy"))</f>
        <v/>
      </c>
      <c r="AY725" s="93" t="str">
        <f>IF(B725="","",COUNTIFS($B$5:B725,B725,$AT$5:AT725,AT725))</f>
        <v/>
      </c>
      <c r="AZ725" s="93" t="str">
        <f>IF(B725="","",COUNTIFS($B$5:B725,B725,$AV$5:AV725,AV725))</f>
        <v/>
      </c>
      <c r="BA725" s="93" t="str">
        <f>IF(B725="","",TEXT(AY725,"00")&amp;"|"&amp;B725&amp;"|"&amp;TEXT(AT725,"yyyymmdd"))</f>
        <v/>
      </c>
      <c r="BB725" s="93" t="str">
        <f>IF(B725="","",TEXT(AZ725,"00")&amp;"|"&amp;B725&amp;"|"&amp;TEXT(AV725,"yyyymmdd"))</f>
        <v/>
      </c>
      <c r="BC725" s="93">
        <f>IF(OR(AQ725="YES",AQ725="Yes",AQ725="Y",AQ725=1),1,0)</f>
        <v>0</v>
      </c>
    </row>
    <row r="726" spans="1:55" ht="15" customHeight="1">
      <c r="A726" s="92"/>
      <c r="B726" s="93"/>
      <c r="C726" s="94"/>
      <c r="D726" s="95"/>
      <c r="E726" s="95"/>
      <c r="F726" s="93"/>
      <c r="G726" s="93"/>
      <c r="H726" s="93"/>
      <c r="I726" s="13"/>
      <c r="J726" s="93"/>
      <c r="K726" s="13"/>
      <c r="L726" s="93"/>
      <c r="M726" s="13"/>
      <c r="N726" s="93"/>
      <c r="O726" s="13"/>
      <c r="P726" s="93"/>
      <c r="Q726" s="21"/>
      <c r="R726" s="93"/>
      <c r="S726" s="21"/>
      <c r="T726" s="93"/>
      <c r="U726" s="13"/>
      <c r="V726" s="93"/>
      <c r="W726" s="13"/>
      <c r="X726" s="93"/>
      <c r="Y726" s="13"/>
      <c r="Z726" s="93"/>
      <c r="AA726" s="13"/>
      <c r="AB726" s="93"/>
      <c r="AC726" s="13"/>
      <c r="AD726" s="93"/>
      <c r="AE726" s="13"/>
      <c r="AF726" s="93"/>
      <c r="AG726" s="13"/>
      <c r="AH726" s="93"/>
      <c r="AI726" s="13"/>
      <c r="AJ726" s="93"/>
      <c r="AK726" s="13"/>
      <c r="AL726" s="93"/>
      <c r="AM726" s="13"/>
      <c r="AN726" s="93"/>
      <c r="AO726" s="13"/>
      <c r="AP726" s="93"/>
      <c r="AQ726" s="13"/>
      <c r="AR726" s="93"/>
      <c r="AS726" s="20">
        <f>SUM(H726,J726,L726,N726,P726,R726,T726,V726,X726,Z726,AB726,AD726,AF726,AH726,AJ726,AL726,AN726)</f>
        <v>0</v>
      </c>
      <c r="AT726" s="94" t="str">
        <f>IF(C726="","",DATE(YEAR(C726),MONTH(C726),1))</f>
        <v/>
      </c>
      <c r="AU726" s="93" t="str">
        <f>IF(AT726="","",TEXT(AT726,"mmmm yyyy"))</f>
        <v/>
      </c>
      <c r="AV726" s="94" t="str">
        <f>IF(C726="","",C726-WEEKDAY(C726,2)+1)</f>
        <v/>
      </c>
      <c r="AW726" s="94" t="str">
        <f>IF(AV726="","",AV726+6)</f>
        <v/>
      </c>
      <c r="AX726" s="93" t="str">
        <f>IF(AV726="","",TEXT(AV726,"dd/mm/yyyy")&amp;" - "&amp;TEXT(AW726,"dd/mm/yyyy"))</f>
        <v/>
      </c>
      <c r="AY726" s="93" t="str">
        <f>IF(B726="","",COUNTIFS($B$5:B726,B726,$AT$5:AT726,AT726))</f>
        <v/>
      </c>
      <c r="AZ726" s="93" t="str">
        <f>IF(B726="","",COUNTIFS($B$5:B726,B726,$AV$5:AV726,AV726))</f>
        <v/>
      </c>
      <c r="BA726" s="93" t="str">
        <f>IF(B726="","",TEXT(AY726,"00")&amp;"|"&amp;B726&amp;"|"&amp;TEXT(AT726,"yyyymmdd"))</f>
        <v/>
      </c>
      <c r="BB726" s="93" t="str">
        <f>IF(B726="","",TEXT(AZ726,"00")&amp;"|"&amp;B726&amp;"|"&amp;TEXT(AV726,"yyyymmdd"))</f>
        <v/>
      </c>
      <c r="BC726" s="93">
        <f>IF(OR(AQ726="YES",AQ726="Yes",AQ726="Y",AQ726=1),1,0)</f>
        <v>0</v>
      </c>
    </row>
    <row r="727" spans="1:55" ht="15" customHeight="1">
      <c r="A727" s="92"/>
      <c r="B727" s="93"/>
      <c r="C727" s="94"/>
      <c r="D727" s="95"/>
      <c r="E727" s="95"/>
      <c r="F727" s="93"/>
      <c r="G727" s="93"/>
      <c r="H727" s="93"/>
      <c r="I727" s="13"/>
      <c r="J727" s="93"/>
      <c r="K727" s="13"/>
      <c r="L727" s="93"/>
      <c r="M727" s="13"/>
      <c r="N727" s="93"/>
      <c r="O727" s="13"/>
      <c r="P727" s="93"/>
      <c r="Q727" s="21"/>
      <c r="R727" s="93"/>
      <c r="S727" s="21"/>
      <c r="T727" s="93"/>
      <c r="U727" s="13"/>
      <c r="V727" s="93"/>
      <c r="W727" s="13"/>
      <c r="X727" s="93"/>
      <c r="Y727" s="13"/>
      <c r="Z727" s="93"/>
      <c r="AA727" s="13"/>
      <c r="AB727" s="93"/>
      <c r="AC727" s="13"/>
      <c r="AD727" s="93"/>
      <c r="AE727" s="13"/>
      <c r="AF727" s="93"/>
      <c r="AG727" s="13"/>
      <c r="AH727" s="93"/>
      <c r="AI727" s="13"/>
      <c r="AJ727" s="93"/>
      <c r="AK727" s="13"/>
      <c r="AL727" s="93"/>
      <c r="AM727" s="13"/>
      <c r="AN727" s="93"/>
      <c r="AO727" s="13"/>
      <c r="AP727" s="93"/>
      <c r="AQ727" s="13"/>
      <c r="AR727" s="93"/>
      <c r="AS727" s="20">
        <f>SUM(H727,J727,L727,N727,P727,R727,T727,V727,X727,Z727,AB727,AD727,AF727,AH727,AJ727,AL727,AN727)</f>
        <v>0</v>
      </c>
      <c r="AT727" s="94" t="str">
        <f>IF(C727="","",DATE(YEAR(C727),MONTH(C727),1))</f>
        <v/>
      </c>
      <c r="AU727" s="93" t="str">
        <f>IF(AT727="","",TEXT(AT727,"mmmm yyyy"))</f>
        <v/>
      </c>
      <c r="AV727" s="94" t="str">
        <f>IF(C727="","",C727-WEEKDAY(C727,2)+1)</f>
        <v/>
      </c>
      <c r="AW727" s="94" t="str">
        <f>IF(AV727="","",AV727+6)</f>
        <v/>
      </c>
      <c r="AX727" s="93" t="str">
        <f>IF(AV727="","",TEXT(AV727,"dd/mm/yyyy")&amp;" - "&amp;TEXT(AW727,"dd/mm/yyyy"))</f>
        <v/>
      </c>
      <c r="AY727" s="93" t="str">
        <f>IF(B727="","",COUNTIFS($B$5:B727,B727,$AT$5:AT727,AT727))</f>
        <v/>
      </c>
      <c r="AZ727" s="93" t="str">
        <f>IF(B727="","",COUNTIFS($B$5:B727,B727,$AV$5:AV727,AV727))</f>
        <v/>
      </c>
      <c r="BA727" s="93" t="str">
        <f>IF(B727="","",TEXT(AY727,"00")&amp;"|"&amp;B727&amp;"|"&amp;TEXT(AT727,"yyyymmdd"))</f>
        <v/>
      </c>
      <c r="BB727" s="93" t="str">
        <f>IF(B727="","",TEXT(AZ727,"00")&amp;"|"&amp;B727&amp;"|"&amp;TEXT(AV727,"yyyymmdd"))</f>
        <v/>
      </c>
      <c r="BC727" s="93">
        <f>IF(OR(AQ727="YES",AQ727="Yes",AQ727="Y",AQ727=1),1,0)</f>
        <v>0</v>
      </c>
    </row>
    <row r="728" spans="1:55" ht="15" customHeight="1">
      <c r="A728" s="92"/>
      <c r="B728" s="93"/>
      <c r="C728" s="94"/>
      <c r="D728" s="95"/>
      <c r="E728" s="95"/>
      <c r="F728" s="93"/>
      <c r="G728" s="93"/>
      <c r="H728" s="93"/>
      <c r="I728" s="13"/>
      <c r="J728" s="93"/>
      <c r="K728" s="13"/>
      <c r="L728" s="93"/>
      <c r="M728" s="13"/>
      <c r="N728" s="93"/>
      <c r="O728" s="13"/>
      <c r="P728" s="93"/>
      <c r="Q728" s="21"/>
      <c r="R728" s="93"/>
      <c r="S728" s="21"/>
      <c r="T728" s="93"/>
      <c r="U728" s="13"/>
      <c r="V728" s="93"/>
      <c r="W728" s="13"/>
      <c r="X728" s="93"/>
      <c r="Y728" s="13"/>
      <c r="Z728" s="93"/>
      <c r="AA728" s="13"/>
      <c r="AB728" s="93"/>
      <c r="AC728" s="13"/>
      <c r="AD728" s="93"/>
      <c r="AE728" s="13"/>
      <c r="AF728" s="93"/>
      <c r="AG728" s="13"/>
      <c r="AH728" s="93"/>
      <c r="AI728" s="13"/>
      <c r="AJ728" s="93"/>
      <c r="AK728" s="13"/>
      <c r="AL728" s="93"/>
      <c r="AM728" s="13"/>
      <c r="AN728" s="93"/>
      <c r="AO728" s="13"/>
      <c r="AP728" s="93"/>
      <c r="AQ728" s="13"/>
      <c r="AR728" s="93"/>
      <c r="AS728" s="20">
        <f>SUM(H728,J728,L728,N728,P728,R728,T728,V728,X728,Z728,AB728,AD728,AF728,AH728,AJ728,AL728,AN728)</f>
        <v>0</v>
      </c>
      <c r="AT728" s="94" t="str">
        <f>IF(C728="","",DATE(YEAR(C728),MONTH(C728),1))</f>
        <v/>
      </c>
      <c r="AU728" s="93" t="str">
        <f>IF(AT728="","",TEXT(AT728,"mmmm yyyy"))</f>
        <v/>
      </c>
      <c r="AV728" s="94" t="str">
        <f>IF(C728="","",C728-WEEKDAY(C728,2)+1)</f>
        <v/>
      </c>
      <c r="AW728" s="94" t="str">
        <f>IF(AV728="","",AV728+6)</f>
        <v/>
      </c>
      <c r="AX728" s="93" t="str">
        <f>IF(AV728="","",TEXT(AV728,"dd/mm/yyyy")&amp;" - "&amp;TEXT(AW728,"dd/mm/yyyy"))</f>
        <v/>
      </c>
      <c r="AY728" s="93" t="str">
        <f>IF(B728="","",COUNTIFS($B$5:B728,B728,$AT$5:AT728,AT728))</f>
        <v/>
      </c>
      <c r="AZ728" s="93" t="str">
        <f>IF(B728="","",COUNTIFS($B$5:B728,B728,$AV$5:AV728,AV728))</f>
        <v/>
      </c>
      <c r="BA728" s="93" t="str">
        <f>IF(B728="","",TEXT(AY728,"00")&amp;"|"&amp;B728&amp;"|"&amp;TEXT(AT728,"yyyymmdd"))</f>
        <v/>
      </c>
      <c r="BB728" s="93" t="str">
        <f>IF(B728="","",TEXT(AZ728,"00")&amp;"|"&amp;B728&amp;"|"&amp;TEXT(AV728,"yyyymmdd"))</f>
        <v/>
      </c>
      <c r="BC728" s="93">
        <f>IF(OR(AQ728="YES",AQ728="Yes",AQ728="Y",AQ728=1),1,0)</f>
        <v>0</v>
      </c>
    </row>
    <row r="729" spans="1:55" ht="15" customHeight="1">
      <c r="A729" s="92"/>
      <c r="B729" s="93"/>
      <c r="C729" s="94"/>
      <c r="D729" s="95"/>
      <c r="E729" s="95"/>
      <c r="F729" s="93"/>
      <c r="G729" s="93"/>
      <c r="H729" s="93"/>
      <c r="I729" s="13"/>
      <c r="J729" s="93"/>
      <c r="K729" s="13"/>
      <c r="L729" s="93"/>
      <c r="M729" s="13"/>
      <c r="N729" s="93"/>
      <c r="O729" s="13"/>
      <c r="P729" s="93"/>
      <c r="Q729" s="21"/>
      <c r="R729" s="93"/>
      <c r="S729" s="21"/>
      <c r="T729" s="93"/>
      <c r="U729" s="13"/>
      <c r="V729" s="93"/>
      <c r="W729" s="13"/>
      <c r="X729" s="93"/>
      <c r="Y729" s="13"/>
      <c r="Z729" s="93"/>
      <c r="AA729" s="13"/>
      <c r="AB729" s="93"/>
      <c r="AC729" s="13"/>
      <c r="AD729" s="93"/>
      <c r="AE729" s="13"/>
      <c r="AF729" s="93"/>
      <c r="AG729" s="13"/>
      <c r="AH729" s="93"/>
      <c r="AI729" s="13"/>
      <c r="AJ729" s="93"/>
      <c r="AK729" s="13"/>
      <c r="AL729" s="93"/>
      <c r="AM729" s="13"/>
      <c r="AN729" s="93"/>
      <c r="AO729" s="13"/>
      <c r="AP729" s="93"/>
      <c r="AQ729" s="13"/>
      <c r="AR729" s="93"/>
      <c r="AS729" s="20">
        <f>SUM(H729,J729,L729,N729,P729,R729,T729,V729,X729,Z729,AB729,AD729,AF729,AH729,AJ729,AL729,AN729)</f>
        <v>0</v>
      </c>
      <c r="AT729" s="94" t="str">
        <f>IF(C729="","",DATE(YEAR(C729),MONTH(C729),1))</f>
        <v/>
      </c>
      <c r="AU729" s="93" t="str">
        <f>IF(AT729="","",TEXT(AT729,"mmmm yyyy"))</f>
        <v/>
      </c>
      <c r="AV729" s="94" t="str">
        <f>IF(C729="","",C729-WEEKDAY(C729,2)+1)</f>
        <v/>
      </c>
      <c r="AW729" s="94" t="str">
        <f>IF(AV729="","",AV729+6)</f>
        <v/>
      </c>
      <c r="AX729" s="93" t="str">
        <f>IF(AV729="","",TEXT(AV729,"dd/mm/yyyy")&amp;" - "&amp;TEXT(AW729,"dd/mm/yyyy"))</f>
        <v/>
      </c>
      <c r="AY729" s="93" t="str">
        <f>IF(B729="","",COUNTIFS($B$5:B729,B729,$AT$5:AT729,AT729))</f>
        <v/>
      </c>
      <c r="AZ729" s="93" t="str">
        <f>IF(B729="","",COUNTIFS($B$5:B729,B729,$AV$5:AV729,AV729))</f>
        <v/>
      </c>
      <c r="BA729" s="93" t="str">
        <f>IF(B729="","",TEXT(AY729,"00")&amp;"|"&amp;B729&amp;"|"&amp;TEXT(AT729,"yyyymmdd"))</f>
        <v/>
      </c>
      <c r="BB729" s="93" t="str">
        <f>IF(B729="","",TEXT(AZ729,"00")&amp;"|"&amp;B729&amp;"|"&amp;TEXT(AV729,"yyyymmdd"))</f>
        <v/>
      </c>
      <c r="BC729" s="93">
        <f>IF(OR(AQ729="YES",AQ729="Yes",AQ729="Y",AQ729=1),1,0)</f>
        <v>0</v>
      </c>
    </row>
    <row r="730" spans="1:55" ht="15" customHeight="1">
      <c r="A730" s="92"/>
      <c r="B730" s="93"/>
      <c r="C730" s="94"/>
      <c r="D730" s="95"/>
      <c r="E730" s="95"/>
      <c r="F730" s="93"/>
      <c r="G730" s="93"/>
      <c r="H730" s="93"/>
      <c r="I730" s="13"/>
      <c r="J730" s="93"/>
      <c r="K730" s="13"/>
      <c r="L730" s="93"/>
      <c r="M730" s="13"/>
      <c r="N730" s="93"/>
      <c r="O730" s="13"/>
      <c r="P730" s="93"/>
      <c r="Q730" s="21"/>
      <c r="R730" s="93"/>
      <c r="S730" s="21"/>
      <c r="T730" s="93"/>
      <c r="U730" s="13"/>
      <c r="V730" s="93"/>
      <c r="W730" s="13"/>
      <c r="X730" s="93"/>
      <c r="Y730" s="13"/>
      <c r="Z730" s="93"/>
      <c r="AA730" s="13"/>
      <c r="AB730" s="93"/>
      <c r="AC730" s="13"/>
      <c r="AD730" s="93"/>
      <c r="AE730" s="13"/>
      <c r="AF730" s="93"/>
      <c r="AG730" s="13"/>
      <c r="AH730" s="93"/>
      <c r="AI730" s="13"/>
      <c r="AJ730" s="93"/>
      <c r="AK730" s="13"/>
      <c r="AL730" s="93"/>
      <c r="AM730" s="13"/>
      <c r="AN730" s="93"/>
      <c r="AO730" s="13"/>
      <c r="AP730" s="93"/>
      <c r="AQ730" s="13"/>
      <c r="AR730" s="93"/>
      <c r="AS730" s="20">
        <f>SUM(H730,J730,L730,N730,P730,R730,T730,V730,X730,Z730,AB730,AD730,AF730,AH730,AJ730,AL730,AN730)</f>
        <v>0</v>
      </c>
      <c r="AT730" s="94" t="str">
        <f>IF(C730="","",DATE(YEAR(C730),MONTH(C730),1))</f>
        <v/>
      </c>
      <c r="AU730" s="93" t="str">
        <f>IF(AT730="","",TEXT(AT730,"mmmm yyyy"))</f>
        <v/>
      </c>
      <c r="AV730" s="94" t="str">
        <f>IF(C730="","",C730-WEEKDAY(C730,2)+1)</f>
        <v/>
      </c>
      <c r="AW730" s="94" t="str">
        <f>IF(AV730="","",AV730+6)</f>
        <v/>
      </c>
      <c r="AX730" s="93" t="str">
        <f>IF(AV730="","",TEXT(AV730,"dd/mm/yyyy")&amp;" - "&amp;TEXT(AW730,"dd/mm/yyyy"))</f>
        <v/>
      </c>
      <c r="AY730" s="93" t="str">
        <f>IF(B730="","",COUNTIFS($B$5:B730,B730,$AT$5:AT730,AT730))</f>
        <v/>
      </c>
      <c r="AZ730" s="93" t="str">
        <f>IF(B730="","",COUNTIFS($B$5:B730,B730,$AV$5:AV730,AV730))</f>
        <v/>
      </c>
      <c r="BA730" s="93" t="str">
        <f>IF(B730="","",TEXT(AY730,"00")&amp;"|"&amp;B730&amp;"|"&amp;TEXT(AT730,"yyyymmdd"))</f>
        <v/>
      </c>
      <c r="BB730" s="93" t="str">
        <f>IF(B730="","",TEXT(AZ730,"00")&amp;"|"&amp;B730&amp;"|"&amp;TEXT(AV730,"yyyymmdd"))</f>
        <v/>
      </c>
      <c r="BC730" s="93">
        <f>IF(OR(AQ730="YES",AQ730="Yes",AQ730="Y",AQ730=1),1,0)</f>
        <v>0</v>
      </c>
    </row>
    <row r="731" spans="1:55" ht="15" customHeight="1">
      <c r="A731" s="92"/>
      <c r="B731" s="93"/>
      <c r="C731" s="94"/>
      <c r="D731" s="95"/>
      <c r="E731" s="95"/>
      <c r="F731" s="93"/>
      <c r="G731" s="93"/>
      <c r="H731" s="93"/>
      <c r="I731" s="13"/>
      <c r="J731" s="93"/>
      <c r="K731" s="13"/>
      <c r="L731" s="93"/>
      <c r="M731" s="13"/>
      <c r="N731" s="93"/>
      <c r="O731" s="13"/>
      <c r="P731" s="93"/>
      <c r="Q731" s="21"/>
      <c r="R731" s="93"/>
      <c r="S731" s="21"/>
      <c r="T731" s="93"/>
      <c r="U731" s="13"/>
      <c r="V731" s="93"/>
      <c r="W731" s="13"/>
      <c r="X731" s="93"/>
      <c r="Y731" s="13"/>
      <c r="Z731" s="93"/>
      <c r="AA731" s="13"/>
      <c r="AB731" s="93"/>
      <c r="AC731" s="13"/>
      <c r="AD731" s="93"/>
      <c r="AE731" s="13"/>
      <c r="AF731" s="93"/>
      <c r="AG731" s="13"/>
      <c r="AH731" s="93"/>
      <c r="AI731" s="13"/>
      <c r="AJ731" s="93"/>
      <c r="AK731" s="13"/>
      <c r="AL731" s="93"/>
      <c r="AM731" s="13"/>
      <c r="AN731" s="93"/>
      <c r="AO731" s="13"/>
      <c r="AP731" s="93"/>
      <c r="AQ731" s="13"/>
      <c r="AR731" s="93"/>
      <c r="AS731" s="20">
        <f>SUM(H731,J731,L731,N731,P731,R731,T731,V731,X731,Z731,AB731,AD731,AF731,AH731,AJ731,AL731,AN731)</f>
        <v>0</v>
      </c>
      <c r="AT731" s="94" t="str">
        <f>IF(C731="","",DATE(YEAR(C731),MONTH(C731),1))</f>
        <v/>
      </c>
      <c r="AU731" s="93" t="str">
        <f>IF(AT731="","",TEXT(AT731,"mmmm yyyy"))</f>
        <v/>
      </c>
      <c r="AV731" s="94" t="str">
        <f>IF(C731="","",C731-WEEKDAY(C731,2)+1)</f>
        <v/>
      </c>
      <c r="AW731" s="94" t="str">
        <f>IF(AV731="","",AV731+6)</f>
        <v/>
      </c>
      <c r="AX731" s="93" t="str">
        <f>IF(AV731="","",TEXT(AV731,"dd/mm/yyyy")&amp;" - "&amp;TEXT(AW731,"dd/mm/yyyy"))</f>
        <v/>
      </c>
      <c r="AY731" s="93" t="str">
        <f>IF(B731="","",COUNTIFS($B$5:B731,B731,$AT$5:AT731,AT731))</f>
        <v/>
      </c>
      <c r="AZ731" s="93" t="str">
        <f>IF(B731="","",COUNTIFS($B$5:B731,B731,$AV$5:AV731,AV731))</f>
        <v/>
      </c>
      <c r="BA731" s="93" t="str">
        <f>IF(B731="","",TEXT(AY731,"00")&amp;"|"&amp;B731&amp;"|"&amp;TEXT(AT731,"yyyymmdd"))</f>
        <v/>
      </c>
      <c r="BB731" s="93" t="str">
        <f>IF(B731="","",TEXT(AZ731,"00")&amp;"|"&amp;B731&amp;"|"&amp;TEXT(AV731,"yyyymmdd"))</f>
        <v/>
      </c>
      <c r="BC731" s="93">
        <f>IF(OR(AQ731="YES",AQ731="Yes",AQ731="Y",AQ731=1),1,0)</f>
        <v>0</v>
      </c>
    </row>
    <row r="732" spans="1:55" ht="15" customHeight="1">
      <c r="A732" s="92"/>
      <c r="B732" s="93"/>
      <c r="C732" s="94"/>
      <c r="D732" s="95"/>
      <c r="E732" s="95"/>
      <c r="F732" s="93"/>
      <c r="G732" s="93"/>
      <c r="H732" s="93"/>
      <c r="I732" s="13"/>
      <c r="J732" s="93"/>
      <c r="K732" s="13"/>
      <c r="L732" s="93"/>
      <c r="M732" s="13"/>
      <c r="N732" s="93"/>
      <c r="O732" s="13"/>
      <c r="P732" s="93"/>
      <c r="Q732" s="21"/>
      <c r="R732" s="93"/>
      <c r="S732" s="21"/>
      <c r="T732" s="93"/>
      <c r="U732" s="13"/>
      <c r="V732" s="93"/>
      <c r="W732" s="13"/>
      <c r="X732" s="93"/>
      <c r="Y732" s="13"/>
      <c r="Z732" s="93"/>
      <c r="AA732" s="13"/>
      <c r="AB732" s="93"/>
      <c r="AC732" s="13"/>
      <c r="AD732" s="93"/>
      <c r="AE732" s="13"/>
      <c r="AF732" s="93"/>
      <c r="AG732" s="13"/>
      <c r="AH732" s="93"/>
      <c r="AI732" s="13"/>
      <c r="AJ732" s="93"/>
      <c r="AK732" s="13"/>
      <c r="AL732" s="93"/>
      <c r="AM732" s="13"/>
      <c r="AN732" s="93"/>
      <c r="AO732" s="13"/>
      <c r="AP732" s="93"/>
      <c r="AQ732" s="13"/>
      <c r="AR732" s="93"/>
      <c r="AS732" s="20">
        <f>SUM(H732,J732,L732,N732,P732,R732,T732,V732,X732,Z732,AB732,AD732,AF732,AH732,AJ732,AL732,AN732)</f>
        <v>0</v>
      </c>
      <c r="AT732" s="94" t="str">
        <f>IF(C732="","",DATE(YEAR(C732),MONTH(C732),1))</f>
        <v/>
      </c>
      <c r="AU732" s="93" t="str">
        <f>IF(AT732="","",TEXT(AT732,"mmmm yyyy"))</f>
        <v/>
      </c>
      <c r="AV732" s="94" t="str">
        <f>IF(C732="","",C732-WEEKDAY(C732,2)+1)</f>
        <v/>
      </c>
      <c r="AW732" s="94" t="str">
        <f>IF(AV732="","",AV732+6)</f>
        <v/>
      </c>
      <c r="AX732" s="93" t="str">
        <f>IF(AV732="","",TEXT(AV732,"dd/mm/yyyy")&amp;" - "&amp;TEXT(AW732,"dd/mm/yyyy"))</f>
        <v/>
      </c>
      <c r="AY732" s="93" t="str">
        <f>IF(B732="","",COUNTIFS($B$5:B732,B732,$AT$5:AT732,AT732))</f>
        <v/>
      </c>
      <c r="AZ732" s="93" t="str">
        <f>IF(B732="","",COUNTIFS($B$5:B732,B732,$AV$5:AV732,AV732))</f>
        <v/>
      </c>
      <c r="BA732" s="93" t="str">
        <f>IF(B732="","",TEXT(AY732,"00")&amp;"|"&amp;B732&amp;"|"&amp;TEXT(AT732,"yyyymmdd"))</f>
        <v/>
      </c>
      <c r="BB732" s="93" t="str">
        <f>IF(B732="","",TEXT(AZ732,"00")&amp;"|"&amp;B732&amp;"|"&amp;TEXT(AV732,"yyyymmdd"))</f>
        <v/>
      </c>
      <c r="BC732" s="93">
        <f>IF(OR(AQ732="YES",AQ732="Yes",AQ732="Y",AQ732=1),1,0)</f>
        <v>0</v>
      </c>
    </row>
    <row r="733" spans="1:55" ht="15" customHeight="1">
      <c r="A733" s="92"/>
      <c r="B733" s="93"/>
      <c r="C733" s="94"/>
      <c r="D733" s="95"/>
      <c r="E733" s="95"/>
      <c r="F733" s="93"/>
      <c r="G733" s="93"/>
      <c r="H733" s="93"/>
      <c r="I733" s="13"/>
      <c r="J733" s="93"/>
      <c r="K733" s="13"/>
      <c r="L733" s="93"/>
      <c r="M733" s="13"/>
      <c r="N733" s="93"/>
      <c r="O733" s="13"/>
      <c r="P733" s="93"/>
      <c r="Q733" s="21"/>
      <c r="R733" s="93"/>
      <c r="S733" s="21"/>
      <c r="T733" s="93"/>
      <c r="U733" s="13"/>
      <c r="V733" s="93"/>
      <c r="W733" s="13"/>
      <c r="X733" s="93"/>
      <c r="Y733" s="13"/>
      <c r="Z733" s="93"/>
      <c r="AA733" s="13"/>
      <c r="AB733" s="93"/>
      <c r="AC733" s="13"/>
      <c r="AD733" s="93"/>
      <c r="AE733" s="13"/>
      <c r="AF733" s="93"/>
      <c r="AG733" s="13"/>
      <c r="AH733" s="93"/>
      <c r="AI733" s="13"/>
      <c r="AJ733" s="93"/>
      <c r="AK733" s="13"/>
      <c r="AL733" s="93"/>
      <c r="AM733" s="13"/>
      <c r="AN733" s="93"/>
      <c r="AO733" s="13"/>
      <c r="AP733" s="93"/>
      <c r="AQ733" s="13"/>
      <c r="AR733" s="93"/>
      <c r="AS733" s="20">
        <f>SUM(H733,J733,L733,N733,P733,R733,T733,V733,X733,Z733,AB733,AD733,AF733,AH733,AJ733,AL733,AN733)</f>
        <v>0</v>
      </c>
      <c r="AT733" s="94" t="str">
        <f>IF(C733="","",DATE(YEAR(C733),MONTH(C733),1))</f>
        <v/>
      </c>
      <c r="AU733" s="93" t="str">
        <f>IF(AT733="","",TEXT(AT733,"mmmm yyyy"))</f>
        <v/>
      </c>
      <c r="AV733" s="94" t="str">
        <f>IF(C733="","",C733-WEEKDAY(C733,2)+1)</f>
        <v/>
      </c>
      <c r="AW733" s="94" t="str">
        <f>IF(AV733="","",AV733+6)</f>
        <v/>
      </c>
      <c r="AX733" s="93" t="str">
        <f>IF(AV733="","",TEXT(AV733,"dd/mm/yyyy")&amp;" - "&amp;TEXT(AW733,"dd/mm/yyyy"))</f>
        <v/>
      </c>
      <c r="AY733" s="93" t="str">
        <f>IF(B733="","",COUNTIFS($B$5:B733,B733,$AT$5:AT733,AT733))</f>
        <v/>
      </c>
      <c r="AZ733" s="93" t="str">
        <f>IF(B733="","",COUNTIFS($B$5:B733,B733,$AV$5:AV733,AV733))</f>
        <v/>
      </c>
      <c r="BA733" s="93" t="str">
        <f>IF(B733="","",TEXT(AY733,"00")&amp;"|"&amp;B733&amp;"|"&amp;TEXT(AT733,"yyyymmdd"))</f>
        <v/>
      </c>
      <c r="BB733" s="93" t="str">
        <f>IF(B733="","",TEXT(AZ733,"00")&amp;"|"&amp;B733&amp;"|"&amp;TEXT(AV733,"yyyymmdd"))</f>
        <v/>
      </c>
      <c r="BC733" s="93">
        <f>IF(OR(AQ733="YES",AQ733="Yes",AQ733="Y",AQ733=1),1,0)</f>
        <v>0</v>
      </c>
    </row>
    <row r="734" spans="1:55" ht="15" customHeight="1">
      <c r="A734" s="92"/>
      <c r="B734" s="93"/>
      <c r="C734" s="94"/>
      <c r="D734" s="95"/>
      <c r="E734" s="95"/>
      <c r="F734" s="93"/>
      <c r="G734" s="93"/>
      <c r="H734" s="93"/>
      <c r="I734" s="13"/>
      <c r="J734" s="93"/>
      <c r="K734" s="13"/>
      <c r="L734" s="93"/>
      <c r="M734" s="13"/>
      <c r="N734" s="93"/>
      <c r="O734" s="13"/>
      <c r="P734" s="93"/>
      <c r="Q734" s="21"/>
      <c r="R734" s="93"/>
      <c r="S734" s="21"/>
      <c r="T734" s="93"/>
      <c r="U734" s="13"/>
      <c r="V734" s="93"/>
      <c r="W734" s="13"/>
      <c r="X734" s="93"/>
      <c r="Y734" s="13"/>
      <c r="Z734" s="93"/>
      <c r="AA734" s="13"/>
      <c r="AB734" s="93"/>
      <c r="AC734" s="13"/>
      <c r="AD734" s="93"/>
      <c r="AE734" s="13"/>
      <c r="AF734" s="93"/>
      <c r="AG734" s="13"/>
      <c r="AH734" s="93"/>
      <c r="AI734" s="13"/>
      <c r="AJ734" s="93"/>
      <c r="AK734" s="13"/>
      <c r="AL734" s="93"/>
      <c r="AM734" s="13"/>
      <c r="AN734" s="93"/>
      <c r="AO734" s="13"/>
      <c r="AP734" s="93"/>
      <c r="AQ734" s="13"/>
      <c r="AR734" s="93"/>
      <c r="AS734" s="20">
        <f>SUM(H734,J734,L734,N734,P734,R734,T734,V734,X734,Z734,AB734,AD734,AF734,AH734,AJ734,AL734,AN734)</f>
        <v>0</v>
      </c>
      <c r="AT734" s="94" t="str">
        <f>IF(C734="","",DATE(YEAR(C734),MONTH(C734),1))</f>
        <v/>
      </c>
      <c r="AU734" s="93" t="str">
        <f>IF(AT734="","",TEXT(AT734,"mmmm yyyy"))</f>
        <v/>
      </c>
      <c r="AV734" s="94" t="str">
        <f>IF(C734="","",C734-WEEKDAY(C734,2)+1)</f>
        <v/>
      </c>
      <c r="AW734" s="94" t="str">
        <f>IF(AV734="","",AV734+6)</f>
        <v/>
      </c>
      <c r="AX734" s="93" t="str">
        <f>IF(AV734="","",TEXT(AV734,"dd/mm/yyyy")&amp;" - "&amp;TEXT(AW734,"dd/mm/yyyy"))</f>
        <v/>
      </c>
      <c r="AY734" s="93" t="str">
        <f>IF(B734="","",COUNTIFS($B$5:B734,B734,$AT$5:AT734,AT734))</f>
        <v/>
      </c>
      <c r="AZ734" s="93" t="str">
        <f>IF(B734="","",COUNTIFS($B$5:B734,B734,$AV$5:AV734,AV734))</f>
        <v/>
      </c>
      <c r="BA734" s="93" t="str">
        <f>IF(B734="","",TEXT(AY734,"00")&amp;"|"&amp;B734&amp;"|"&amp;TEXT(AT734,"yyyymmdd"))</f>
        <v/>
      </c>
      <c r="BB734" s="93" t="str">
        <f>IF(B734="","",TEXT(AZ734,"00")&amp;"|"&amp;B734&amp;"|"&amp;TEXT(AV734,"yyyymmdd"))</f>
        <v/>
      </c>
      <c r="BC734" s="93">
        <f>IF(OR(AQ734="YES",AQ734="Yes",AQ734="Y",AQ734=1),1,0)</f>
        <v>0</v>
      </c>
    </row>
    <row r="735" spans="1:55" ht="15" customHeight="1">
      <c r="A735" s="92"/>
      <c r="B735" s="93"/>
      <c r="C735" s="94"/>
      <c r="D735" s="95"/>
      <c r="E735" s="95"/>
      <c r="F735" s="93"/>
      <c r="G735" s="93"/>
      <c r="H735" s="93"/>
      <c r="I735" s="13"/>
      <c r="J735" s="93"/>
      <c r="K735" s="13"/>
      <c r="L735" s="93"/>
      <c r="M735" s="13"/>
      <c r="N735" s="93"/>
      <c r="O735" s="13"/>
      <c r="P735" s="93"/>
      <c r="Q735" s="21"/>
      <c r="R735" s="93"/>
      <c r="S735" s="21"/>
      <c r="T735" s="93"/>
      <c r="U735" s="13"/>
      <c r="V735" s="93"/>
      <c r="W735" s="13"/>
      <c r="X735" s="93"/>
      <c r="Y735" s="13"/>
      <c r="Z735" s="93"/>
      <c r="AA735" s="13"/>
      <c r="AB735" s="93"/>
      <c r="AC735" s="13"/>
      <c r="AD735" s="93"/>
      <c r="AE735" s="13"/>
      <c r="AF735" s="93"/>
      <c r="AG735" s="13"/>
      <c r="AH735" s="93"/>
      <c r="AI735" s="13"/>
      <c r="AJ735" s="93"/>
      <c r="AK735" s="13"/>
      <c r="AL735" s="93"/>
      <c r="AM735" s="13"/>
      <c r="AN735" s="93"/>
      <c r="AO735" s="13"/>
      <c r="AP735" s="93"/>
      <c r="AQ735" s="13"/>
      <c r="AR735" s="93"/>
      <c r="AS735" s="20">
        <f>SUM(H735,J735,L735,N735,P735,R735,T735,V735,X735,Z735,AB735,AD735,AF735,AH735,AJ735,AL735,AN735)</f>
        <v>0</v>
      </c>
      <c r="AT735" s="94" t="str">
        <f>IF(C735="","",DATE(YEAR(C735),MONTH(C735),1))</f>
        <v/>
      </c>
      <c r="AU735" s="93" t="str">
        <f>IF(AT735="","",TEXT(AT735,"mmmm yyyy"))</f>
        <v/>
      </c>
      <c r="AV735" s="94" t="str">
        <f>IF(C735="","",C735-WEEKDAY(C735,2)+1)</f>
        <v/>
      </c>
      <c r="AW735" s="94" t="str">
        <f>IF(AV735="","",AV735+6)</f>
        <v/>
      </c>
      <c r="AX735" s="93" t="str">
        <f>IF(AV735="","",TEXT(AV735,"dd/mm/yyyy")&amp;" - "&amp;TEXT(AW735,"dd/mm/yyyy"))</f>
        <v/>
      </c>
      <c r="AY735" s="93" t="str">
        <f>IF(B735="","",COUNTIFS($B$5:B735,B735,$AT$5:AT735,AT735))</f>
        <v/>
      </c>
      <c r="AZ735" s="93" t="str">
        <f>IF(B735="","",COUNTIFS($B$5:B735,B735,$AV$5:AV735,AV735))</f>
        <v/>
      </c>
      <c r="BA735" s="93" t="str">
        <f>IF(B735="","",TEXT(AY735,"00")&amp;"|"&amp;B735&amp;"|"&amp;TEXT(AT735,"yyyymmdd"))</f>
        <v/>
      </c>
      <c r="BB735" s="93" t="str">
        <f>IF(B735="","",TEXT(AZ735,"00")&amp;"|"&amp;B735&amp;"|"&amp;TEXT(AV735,"yyyymmdd"))</f>
        <v/>
      </c>
      <c r="BC735" s="93">
        <f>IF(OR(AQ735="YES",AQ735="Yes",AQ735="Y",AQ735=1),1,0)</f>
        <v>0</v>
      </c>
    </row>
    <row r="736" spans="1:55" ht="15" customHeight="1">
      <c r="A736" s="92"/>
      <c r="B736" s="93"/>
      <c r="C736" s="94"/>
      <c r="D736" s="95"/>
      <c r="E736" s="95"/>
      <c r="F736" s="93"/>
      <c r="G736" s="93"/>
      <c r="H736" s="93"/>
      <c r="I736" s="13"/>
      <c r="J736" s="93"/>
      <c r="K736" s="13"/>
      <c r="L736" s="93"/>
      <c r="M736" s="13"/>
      <c r="N736" s="93"/>
      <c r="O736" s="13"/>
      <c r="P736" s="93"/>
      <c r="Q736" s="21"/>
      <c r="R736" s="93"/>
      <c r="S736" s="21"/>
      <c r="T736" s="93"/>
      <c r="U736" s="13"/>
      <c r="V736" s="93"/>
      <c r="W736" s="13"/>
      <c r="X736" s="93"/>
      <c r="Y736" s="13"/>
      <c r="Z736" s="93"/>
      <c r="AA736" s="13"/>
      <c r="AB736" s="93"/>
      <c r="AC736" s="13"/>
      <c r="AD736" s="93"/>
      <c r="AE736" s="13"/>
      <c r="AF736" s="93"/>
      <c r="AG736" s="13"/>
      <c r="AH736" s="93"/>
      <c r="AI736" s="13"/>
      <c r="AJ736" s="93"/>
      <c r="AK736" s="13"/>
      <c r="AL736" s="93"/>
      <c r="AM736" s="13"/>
      <c r="AN736" s="93"/>
      <c r="AO736" s="13"/>
      <c r="AP736" s="93"/>
      <c r="AQ736" s="13"/>
      <c r="AR736" s="93"/>
      <c r="AS736" s="20">
        <f>SUM(H736,J736,L736,N736,P736,R736,T736,V736,X736,Z736,AB736,AD736,AF736,AH736,AJ736,AL736,AN736)</f>
        <v>0</v>
      </c>
      <c r="AT736" s="94" t="str">
        <f>IF(C736="","",DATE(YEAR(C736),MONTH(C736),1))</f>
        <v/>
      </c>
      <c r="AU736" s="93" t="str">
        <f>IF(AT736="","",TEXT(AT736,"mmmm yyyy"))</f>
        <v/>
      </c>
      <c r="AV736" s="94" t="str">
        <f>IF(C736="","",C736-WEEKDAY(C736,2)+1)</f>
        <v/>
      </c>
      <c r="AW736" s="94" t="str">
        <f>IF(AV736="","",AV736+6)</f>
        <v/>
      </c>
      <c r="AX736" s="93" t="str">
        <f>IF(AV736="","",TEXT(AV736,"dd/mm/yyyy")&amp;" - "&amp;TEXT(AW736,"dd/mm/yyyy"))</f>
        <v/>
      </c>
      <c r="AY736" s="93" t="str">
        <f>IF(B736="","",COUNTIFS($B$5:B736,B736,$AT$5:AT736,AT736))</f>
        <v/>
      </c>
      <c r="AZ736" s="93" t="str">
        <f>IF(B736="","",COUNTIFS($B$5:B736,B736,$AV$5:AV736,AV736))</f>
        <v/>
      </c>
      <c r="BA736" s="93" t="str">
        <f>IF(B736="","",TEXT(AY736,"00")&amp;"|"&amp;B736&amp;"|"&amp;TEXT(AT736,"yyyymmdd"))</f>
        <v/>
      </c>
      <c r="BB736" s="93" t="str">
        <f>IF(B736="","",TEXT(AZ736,"00")&amp;"|"&amp;B736&amp;"|"&amp;TEXT(AV736,"yyyymmdd"))</f>
        <v/>
      </c>
      <c r="BC736" s="93">
        <f>IF(OR(AQ736="YES",AQ736="Yes",AQ736="Y",AQ736=1),1,0)</f>
        <v>0</v>
      </c>
    </row>
    <row r="737" spans="1:55" ht="15" customHeight="1">
      <c r="A737" s="92"/>
      <c r="B737" s="93"/>
      <c r="C737" s="94"/>
      <c r="D737" s="95"/>
      <c r="E737" s="95"/>
      <c r="F737" s="93"/>
      <c r="G737" s="93"/>
      <c r="H737" s="93"/>
      <c r="I737" s="13"/>
      <c r="J737" s="93"/>
      <c r="K737" s="13"/>
      <c r="L737" s="93"/>
      <c r="M737" s="13"/>
      <c r="N737" s="93"/>
      <c r="O737" s="13"/>
      <c r="P737" s="93"/>
      <c r="Q737" s="21"/>
      <c r="R737" s="93"/>
      <c r="S737" s="21"/>
      <c r="T737" s="93"/>
      <c r="U737" s="13"/>
      <c r="V737" s="93"/>
      <c r="W737" s="13"/>
      <c r="X737" s="93"/>
      <c r="Y737" s="13"/>
      <c r="Z737" s="93"/>
      <c r="AA737" s="13"/>
      <c r="AB737" s="93"/>
      <c r="AC737" s="13"/>
      <c r="AD737" s="93"/>
      <c r="AE737" s="13"/>
      <c r="AF737" s="93"/>
      <c r="AG737" s="13"/>
      <c r="AH737" s="93"/>
      <c r="AI737" s="13"/>
      <c r="AJ737" s="93"/>
      <c r="AK737" s="13"/>
      <c r="AL737" s="93"/>
      <c r="AM737" s="13"/>
      <c r="AN737" s="93"/>
      <c r="AO737" s="13"/>
      <c r="AP737" s="93"/>
      <c r="AQ737" s="13"/>
      <c r="AR737" s="93"/>
      <c r="AS737" s="20">
        <f>SUM(H737,J737,L737,N737,P737,R737,T737,V737,X737,Z737,AB737,AD737,AF737,AH737,AJ737,AL737,AN737)</f>
        <v>0</v>
      </c>
      <c r="AT737" s="94" t="str">
        <f>IF(C737="","",DATE(YEAR(C737),MONTH(C737),1))</f>
        <v/>
      </c>
      <c r="AU737" s="93" t="str">
        <f>IF(AT737="","",TEXT(AT737,"mmmm yyyy"))</f>
        <v/>
      </c>
      <c r="AV737" s="94" t="str">
        <f>IF(C737="","",C737-WEEKDAY(C737,2)+1)</f>
        <v/>
      </c>
      <c r="AW737" s="94" t="str">
        <f>IF(AV737="","",AV737+6)</f>
        <v/>
      </c>
      <c r="AX737" s="93" t="str">
        <f>IF(AV737="","",TEXT(AV737,"dd/mm/yyyy")&amp;" - "&amp;TEXT(AW737,"dd/mm/yyyy"))</f>
        <v/>
      </c>
      <c r="AY737" s="93" t="str">
        <f>IF(B737="","",COUNTIFS($B$5:B737,B737,$AT$5:AT737,AT737))</f>
        <v/>
      </c>
      <c r="AZ737" s="93" t="str">
        <f>IF(B737="","",COUNTIFS($B$5:B737,B737,$AV$5:AV737,AV737))</f>
        <v/>
      </c>
      <c r="BA737" s="93" t="str">
        <f>IF(B737="","",TEXT(AY737,"00")&amp;"|"&amp;B737&amp;"|"&amp;TEXT(AT737,"yyyymmdd"))</f>
        <v/>
      </c>
      <c r="BB737" s="93" t="str">
        <f>IF(B737="","",TEXT(AZ737,"00")&amp;"|"&amp;B737&amp;"|"&amp;TEXT(AV737,"yyyymmdd"))</f>
        <v/>
      </c>
      <c r="BC737" s="93">
        <f>IF(OR(AQ737="YES",AQ737="Yes",AQ737="Y",AQ737=1),1,0)</f>
        <v>0</v>
      </c>
    </row>
    <row r="738" spans="1:55" ht="15" customHeight="1">
      <c r="A738" s="92"/>
      <c r="B738" s="93"/>
      <c r="C738" s="94"/>
      <c r="D738" s="95"/>
      <c r="E738" s="95"/>
      <c r="F738" s="93"/>
      <c r="G738" s="93"/>
      <c r="H738" s="93"/>
      <c r="I738" s="13"/>
      <c r="J738" s="93"/>
      <c r="K738" s="13"/>
      <c r="L738" s="93"/>
      <c r="M738" s="13"/>
      <c r="N738" s="93"/>
      <c r="O738" s="13"/>
      <c r="P738" s="93"/>
      <c r="Q738" s="21"/>
      <c r="R738" s="93"/>
      <c r="S738" s="21"/>
      <c r="T738" s="93"/>
      <c r="U738" s="13"/>
      <c r="V738" s="93"/>
      <c r="W738" s="13"/>
      <c r="X738" s="93"/>
      <c r="Y738" s="13"/>
      <c r="Z738" s="93"/>
      <c r="AA738" s="13"/>
      <c r="AB738" s="93"/>
      <c r="AC738" s="13"/>
      <c r="AD738" s="93"/>
      <c r="AE738" s="13"/>
      <c r="AF738" s="93"/>
      <c r="AG738" s="13"/>
      <c r="AH738" s="93"/>
      <c r="AI738" s="13"/>
      <c r="AJ738" s="93"/>
      <c r="AK738" s="13"/>
      <c r="AL738" s="93"/>
      <c r="AM738" s="13"/>
      <c r="AN738" s="93"/>
      <c r="AO738" s="13"/>
      <c r="AP738" s="93"/>
      <c r="AQ738" s="13"/>
      <c r="AR738" s="93"/>
      <c r="AS738" s="20">
        <f>SUM(H738,J738,L738,N738,P738,R738,T738,V738,X738,Z738,AB738,AD738,AF738,AH738,AJ738,AL738,AN738)</f>
        <v>0</v>
      </c>
      <c r="AT738" s="94" t="str">
        <f>IF(C738="","",DATE(YEAR(C738),MONTH(C738),1))</f>
        <v/>
      </c>
      <c r="AU738" s="93" t="str">
        <f>IF(AT738="","",TEXT(AT738,"mmmm yyyy"))</f>
        <v/>
      </c>
      <c r="AV738" s="94" t="str">
        <f>IF(C738="","",C738-WEEKDAY(C738,2)+1)</f>
        <v/>
      </c>
      <c r="AW738" s="94" t="str">
        <f>IF(AV738="","",AV738+6)</f>
        <v/>
      </c>
      <c r="AX738" s="93" t="str">
        <f>IF(AV738="","",TEXT(AV738,"dd/mm/yyyy")&amp;" - "&amp;TEXT(AW738,"dd/mm/yyyy"))</f>
        <v/>
      </c>
      <c r="AY738" s="93" t="str">
        <f>IF(B738="","",COUNTIFS($B$5:B738,B738,$AT$5:AT738,AT738))</f>
        <v/>
      </c>
      <c r="AZ738" s="93" t="str">
        <f>IF(B738="","",COUNTIFS($B$5:B738,B738,$AV$5:AV738,AV738))</f>
        <v/>
      </c>
      <c r="BA738" s="93" t="str">
        <f>IF(B738="","",TEXT(AY738,"00")&amp;"|"&amp;B738&amp;"|"&amp;TEXT(AT738,"yyyymmdd"))</f>
        <v/>
      </c>
      <c r="BB738" s="93" t="str">
        <f>IF(B738="","",TEXT(AZ738,"00")&amp;"|"&amp;B738&amp;"|"&amp;TEXT(AV738,"yyyymmdd"))</f>
        <v/>
      </c>
      <c r="BC738" s="93">
        <f>IF(OR(AQ738="YES",AQ738="Yes",AQ738="Y",AQ738=1),1,0)</f>
        <v>0</v>
      </c>
    </row>
    <row r="739" spans="1:55" ht="15" customHeight="1">
      <c r="A739" s="92"/>
      <c r="B739" s="93"/>
      <c r="C739" s="94"/>
      <c r="D739" s="95"/>
      <c r="E739" s="95"/>
      <c r="F739" s="93"/>
      <c r="G739" s="93"/>
      <c r="H739" s="93"/>
      <c r="I739" s="13"/>
      <c r="J739" s="93"/>
      <c r="K739" s="13"/>
      <c r="L739" s="93"/>
      <c r="M739" s="13"/>
      <c r="N739" s="93"/>
      <c r="O739" s="13"/>
      <c r="P739" s="93"/>
      <c r="Q739" s="21"/>
      <c r="R739" s="93"/>
      <c r="S739" s="21"/>
      <c r="T739" s="93"/>
      <c r="U739" s="13"/>
      <c r="V739" s="93"/>
      <c r="W739" s="13"/>
      <c r="X739" s="93"/>
      <c r="Y739" s="13"/>
      <c r="Z739" s="93"/>
      <c r="AA739" s="13"/>
      <c r="AB739" s="93"/>
      <c r="AC739" s="13"/>
      <c r="AD739" s="93"/>
      <c r="AE739" s="13"/>
      <c r="AF739" s="93"/>
      <c r="AG739" s="13"/>
      <c r="AH739" s="93"/>
      <c r="AI739" s="13"/>
      <c r="AJ739" s="93"/>
      <c r="AK739" s="13"/>
      <c r="AL739" s="93"/>
      <c r="AM739" s="13"/>
      <c r="AN739" s="93"/>
      <c r="AO739" s="13"/>
      <c r="AP739" s="93"/>
      <c r="AQ739" s="13"/>
      <c r="AR739" s="93"/>
      <c r="AS739" s="20">
        <f>SUM(H739,J739,L739,N739,P739,R739,T739,V739,X739,Z739,AB739,AD739,AF739,AH739,AJ739,AL739,AN739)</f>
        <v>0</v>
      </c>
      <c r="AT739" s="94" t="str">
        <f>IF(C739="","",DATE(YEAR(C739),MONTH(C739),1))</f>
        <v/>
      </c>
      <c r="AU739" s="93" t="str">
        <f>IF(AT739="","",TEXT(AT739,"mmmm yyyy"))</f>
        <v/>
      </c>
      <c r="AV739" s="94" t="str">
        <f>IF(C739="","",C739-WEEKDAY(C739,2)+1)</f>
        <v/>
      </c>
      <c r="AW739" s="94" t="str">
        <f>IF(AV739="","",AV739+6)</f>
        <v/>
      </c>
      <c r="AX739" s="93" t="str">
        <f>IF(AV739="","",TEXT(AV739,"dd/mm/yyyy")&amp;" - "&amp;TEXT(AW739,"dd/mm/yyyy"))</f>
        <v/>
      </c>
      <c r="AY739" s="93" t="str">
        <f>IF(B739="","",COUNTIFS($B$5:B739,B739,$AT$5:AT739,AT739))</f>
        <v/>
      </c>
      <c r="AZ739" s="93" t="str">
        <f>IF(B739="","",COUNTIFS($B$5:B739,B739,$AV$5:AV739,AV739))</f>
        <v/>
      </c>
      <c r="BA739" s="93" t="str">
        <f>IF(B739="","",TEXT(AY739,"00")&amp;"|"&amp;B739&amp;"|"&amp;TEXT(AT739,"yyyymmdd"))</f>
        <v/>
      </c>
      <c r="BB739" s="93" t="str">
        <f>IF(B739="","",TEXT(AZ739,"00")&amp;"|"&amp;B739&amp;"|"&amp;TEXT(AV739,"yyyymmdd"))</f>
        <v/>
      </c>
      <c r="BC739" s="93">
        <f>IF(OR(AQ739="YES",AQ739="Yes",AQ739="Y",AQ739=1),1,0)</f>
        <v>0</v>
      </c>
    </row>
    <row r="740" spans="1:55" ht="15" customHeight="1">
      <c r="A740" s="92"/>
      <c r="B740" s="93"/>
      <c r="C740" s="94"/>
      <c r="D740" s="95"/>
      <c r="E740" s="95"/>
      <c r="F740" s="93"/>
      <c r="G740" s="93"/>
      <c r="H740" s="93"/>
      <c r="I740" s="13"/>
      <c r="J740" s="93"/>
      <c r="K740" s="13"/>
      <c r="L740" s="93"/>
      <c r="M740" s="13"/>
      <c r="N740" s="93"/>
      <c r="O740" s="13"/>
      <c r="P740" s="93"/>
      <c r="Q740" s="21"/>
      <c r="R740" s="93"/>
      <c r="S740" s="21"/>
      <c r="T740" s="93"/>
      <c r="U740" s="13"/>
      <c r="V740" s="93"/>
      <c r="W740" s="13"/>
      <c r="X740" s="93"/>
      <c r="Y740" s="13"/>
      <c r="Z740" s="93"/>
      <c r="AA740" s="13"/>
      <c r="AB740" s="93"/>
      <c r="AC740" s="13"/>
      <c r="AD740" s="93"/>
      <c r="AE740" s="13"/>
      <c r="AF740" s="93"/>
      <c r="AG740" s="13"/>
      <c r="AH740" s="93"/>
      <c r="AI740" s="13"/>
      <c r="AJ740" s="93"/>
      <c r="AK740" s="13"/>
      <c r="AL740" s="93"/>
      <c r="AM740" s="13"/>
      <c r="AN740" s="93"/>
      <c r="AO740" s="13"/>
      <c r="AP740" s="93"/>
      <c r="AQ740" s="13"/>
      <c r="AR740" s="93"/>
      <c r="AS740" s="20">
        <f>SUM(H740,J740,L740,N740,P740,R740,T740,V740,X740,Z740,AB740,AD740,AF740,AH740,AJ740,AL740,AN740)</f>
        <v>0</v>
      </c>
      <c r="AT740" s="94" t="str">
        <f>IF(C740="","",DATE(YEAR(C740),MONTH(C740),1))</f>
        <v/>
      </c>
      <c r="AU740" s="93" t="str">
        <f>IF(AT740="","",TEXT(AT740,"mmmm yyyy"))</f>
        <v/>
      </c>
      <c r="AV740" s="94" t="str">
        <f>IF(C740="","",C740-WEEKDAY(C740,2)+1)</f>
        <v/>
      </c>
      <c r="AW740" s="94" t="str">
        <f>IF(AV740="","",AV740+6)</f>
        <v/>
      </c>
      <c r="AX740" s="93" t="str">
        <f>IF(AV740="","",TEXT(AV740,"dd/mm/yyyy")&amp;" - "&amp;TEXT(AW740,"dd/mm/yyyy"))</f>
        <v/>
      </c>
      <c r="AY740" s="93" t="str">
        <f>IF(B740="","",COUNTIFS($B$5:B740,B740,$AT$5:AT740,AT740))</f>
        <v/>
      </c>
      <c r="AZ740" s="93" t="str">
        <f>IF(B740="","",COUNTIFS($B$5:B740,B740,$AV$5:AV740,AV740))</f>
        <v/>
      </c>
      <c r="BA740" s="93" t="str">
        <f>IF(B740="","",TEXT(AY740,"00")&amp;"|"&amp;B740&amp;"|"&amp;TEXT(AT740,"yyyymmdd"))</f>
        <v/>
      </c>
      <c r="BB740" s="93" t="str">
        <f>IF(B740="","",TEXT(AZ740,"00")&amp;"|"&amp;B740&amp;"|"&amp;TEXT(AV740,"yyyymmdd"))</f>
        <v/>
      </c>
      <c r="BC740" s="93">
        <f>IF(OR(AQ740="YES",AQ740="Yes",AQ740="Y",AQ740=1),1,0)</f>
        <v>0</v>
      </c>
    </row>
    <row r="741" spans="1:55" ht="15" customHeight="1">
      <c r="A741" s="92"/>
      <c r="B741" s="93"/>
      <c r="C741" s="94"/>
      <c r="D741" s="95"/>
      <c r="E741" s="95"/>
      <c r="F741" s="93"/>
      <c r="G741" s="93"/>
      <c r="H741" s="93"/>
      <c r="I741" s="13"/>
      <c r="J741" s="93"/>
      <c r="K741" s="13"/>
      <c r="L741" s="93"/>
      <c r="M741" s="13"/>
      <c r="N741" s="93"/>
      <c r="O741" s="13"/>
      <c r="P741" s="93"/>
      <c r="Q741" s="21"/>
      <c r="R741" s="93"/>
      <c r="S741" s="21"/>
      <c r="T741" s="93"/>
      <c r="U741" s="13"/>
      <c r="V741" s="93"/>
      <c r="W741" s="13"/>
      <c r="X741" s="93"/>
      <c r="Y741" s="13"/>
      <c r="Z741" s="93"/>
      <c r="AA741" s="13"/>
      <c r="AB741" s="93"/>
      <c r="AC741" s="13"/>
      <c r="AD741" s="93"/>
      <c r="AE741" s="13"/>
      <c r="AF741" s="93"/>
      <c r="AG741" s="13"/>
      <c r="AH741" s="93"/>
      <c r="AI741" s="13"/>
      <c r="AJ741" s="93"/>
      <c r="AK741" s="13"/>
      <c r="AL741" s="93"/>
      <c r="AM741" s="13"/>
      <c r="AN741" s="93"/>
      <c r="AO741" s="13"/>
      <c r="AP741" s="93"/>
      <c r="AQ741" s="13"/>
      <c r="AR741" s="93"/>
      <c r="AS741" s="20">
        <f>SUM(H741,J741,L741,N741,P741,R741,T741,V741,X741,Z741,AB741,AD741,AF741,AH741,AJ741,AL741,AN741)</f>
        <v>0</v>
      </c>
      <c r="AT741" s="94" t="str">
        <f>IF(C741="","",DATE(YEAR(C741),MONTH(C741),1))</f>
        <v/>
      </c>
      <c r="AU741" s="93" t="str">
        <f>IF(AT741="","",TEXT(AT741,"mmmm yyyy"))</f>
        <v/>
      </c>
      <c r="AV741" s="94" t="str">
        <f>IF(C741="","",C741-WEEKDAY(C741,2)+1)</f>
        <v/>
      </c>
      <c r="AW741" s="94" t="str">
        <f>IF(AV741="","",AV741+6)</f>
        <v/>
      </c>
      <c r="AX741" s="93" t="str">
        <f>IF(AV741="","",TEXT(AV741,"dd/mm/yyyy")&amp;" - "&amp;TEXT(AW741,"dd/mm/yyyy"))</f>
        <v/>
      </c>
      <c r="AY741" s="93" t="str">
        <f>IF(B741="","",COUNTIFS($B$5:B741,B741,$AT$5:AT741,AT741))</f>
        <v/>
      </c>
      <c r="AZ741" s="93" t="str">
        <f>IF(B741="","",COUNTIFS($B$5:B741,B741,$AV$5:AV741,AV741))</f>
        <v/>
      </c>
      <c r="BA741" s="93" t="str">
        <f>IF(B741="","",TEXT(AY741,"00")&amp;"|"&amp;B741&amp;"|"&amp;TEXT(AT741,"yyyymmdd"))</f>
        <v/>
      </c>
      <c r="BB741" s="93" t="str">
        <f>IF(B741="","",TEXT(AZ741,"00")&amp;"|"&amp;B741&amp;"|"&amp;TEXT(AV741,"yyyymmdd"))</f>
        <v/>
      </c>
      <c r="BC741" s="93">
        <f>IF(OR(AQ741="YES",AQ741="Yes",AQ741="Y",AQ741=1),1,0)</f>
        <v>0</v>
      </c>
    </row>
    <row r="742" spans="1:55" ht="15" customHeight="1">
      <c r="A742" s="92"/>
      <c r="B742" s="93"/>
      <c r="C742" s="94"/>
      <c r="D742" s="95"/>
      <c r="E742" s="95"/>
      <c r="F742" s="93"/>
      <c r="G742" s="93"/>
      <c r="H742" s="93"/>
      <c r="I742" s="13"/>
      <c r="J742" s="93"/>
      <c r="K742" s="13"/>
      <c r="L742" s="93"/>
      <c r="M742" s="13"/>
      <c r="N742" s="93"/>
      <c r="O742" s="13"/>
      <c r="P742" s="93"/>
      <c r="Q742" s="21"/>
      <c r="R742" s="93"/>
      <c r="S742" s="21"/>
      <c r="T742" s="93"/>
      <c r="U742" s="13"/>
      <c r="V742" s="93"/>
      <c r="W742" s="13"/>
      <c r="X742" s="93"/>
      <c r="Y742" s="13"/>
      <c r="Z742" s="93"/>
      <c r="AA742" s="13"/>
      <c r="AB742" s="93"/>
      <c r="AC742" s="13"/>
      <c r="AD742" s="93"/>
      <c r="AE742" s="13"/>
      <c r="AF742" s="93"/>
      <c r="AG742" s="13"/>
      <c r="AH742" s="93"/>
      <c r="AI742" s="13"/>
      <c r="AJ742" s="93"/>
      <c r="AK742" s="13"/>
      <c r="AL742" s="93"/>
      <c r="AM742" s="13"/>
      <c r="AN742" s="93"/>
      <c r="AO742" s="13"/>
      <c r="AP742" s="93"/>
      <c r="AQ742" s="13"/>
      <c r="AR742" s="93"/>
      <c r="AS742" s="20">
        <f>SUM(H742,J742,L742,N742,P742,R742,T742,V742,X742,Z742,AB742,AD742,AF742,AH742,AJ742,AL742,AN742)</f>
        <v>0</v>
      </c>
      <c r="AT742" s="94" t="str">
        <f>IF(C742="","",DATE(YEAR(C742),MONTH(C742),1))</f>
        <v/>
      </c>
      <c r="AU742" s="93" t="str">
        <f>IF(AT742="","",TEXT(AT742,"mmmm yyyy"))</f>
        <v/>
      </c>
      <c r="AV742" s="94" t="str">
        <f>IF(C742="","",C742-WEEKDAY(C742,2)+1)</f>
        <v/>
      </c>
      <c r="AW742" s="94" t="str">
        <f>IF(AV742="","",AV742+6)</f>
        <v/>
      </c>
      <c r="AX742" s="93" t="str">
        <f>IF(AV742="","",TEXT(AV742,"dd/mm/yyyy")&amp;" - "&amp;TEXT(AW742,"dd/mm/yyyy"))</f>
        <v/>
      </c>
      <c r="AY742" s="93" t="str">
        <f>IF(B742="","",COUNTIFS($B$5:B742,B742,$AT$5:AT742,AT742))</f>
        <v/>
      </c>
      <c r="AZ742" s="93" t="str">
        <f>IF(B742="","",COUNTIFS($B$5:B742,B742,$AV$5:AV742,AV742))</f>
        <v/>
      </c>
      <c r="BA742" s="93" t="str">
        <f>IF(B742="","",TEXT(AY742,"00")&amp;"|"&amp;B742&amp;"|"&amp;TEXT(AT742,"yyyymmdd"))</f>
        <v/>
      </c>
      <c r="BB742" s="93" t="str">
        <f>IF(B742="","",TEXT(AZ742,"00")&amp;"|"&amp;B742&amp;"|"&amp;TEXT(AV742,"yyyymmdd"))</f>
        <v/>
      </c>
      <c r="BC742" s="93">
        <f>IF(OR(AQ742="YES",AQ742="Yes",AQ742="Y",AQ742=1),1,0)</f>
        <v>0</v>
      </c>
    </row>
    <row r="743" spans="1:55" ht="15" customHeight="1">
      <c r="A743" s="92"/>
      <c r="B743" s="93"/>
      <c r="C743" s="94"/>
      <c r="D743" s="95"/>
      <c r="E743" s="95"/>
      <c r="F743" s="93"/>
      <c r="G743" s="93"/>
      <c r="H743" s="93"/>
      <c r="I743" s="13"/>
      <c r="J743" s="93"/>
      <c r="K743" s="13"/>
      <c r="L743" s="93"/>
      <c r="M743" s="13"/>
      <c r="N743" s="93"/>
      <c r="O743" s="13"/>
      <c r="P743" s="93"/>
      <c r="Q743" s="21"/>
      <c r="R743" s="93"/>
      <c r="S743" s="21"/>
      <c r="T743" s="93"/>
      <c r="U743" s="13"/>
      <c r="V743" s="93"/>
      <c r="W743" s="13"/>
      <c r="X743" s="93"/>
      <c r="Y743" s="13"/>
      <c r="Z743" s="93"/>
      <c r="AA743" s="13"/>
      <c r="AB743" s="93"/>
      <c r="AC743" s="13"/>
      <c r="AD743" s="93"/>
      <c r="AE743" s="13"/>
      <c r="AF743" s="93"/>
      <c r="AG743" s="13"/>
      <c r="AH743" s="93"/>
      <c r="AI743" s="13"/>
      <c r="AJ743" s="93"/>
      <c r="AK743" s="13"/>
      <c r="AL743" s="93"/>
      <c r="AM743" s="13"/>
      <c r="AN743" s="93"/>
      <c r="AO743" s="13"/>
      <c r="AP743" s="93"/>
      <c r="AQ743" s="13"/>
      <c r="AR743" s="93"/>
      <c r="AS743" s="20">
        <f>SUM(H743,J743,L743,N743,P743,R743,T743,V743,X743,Z743,AB743,AD743,AF743,AH743,AJ743,AL743,AN743)</f>
        <v>0</v>
      </c>
      <c r="AT743" s="94" t="str">
        <f>IF(C743="","",DATE(YEAR(C743),MONTH(C743),1))</f>
        <v/>
      </c>
      <c r="AU743" s="93" t="str">
        <f>IF(AT743="","",TEXT(AT743,"mmmm yyyy"))</f>
        <v/>
      </c>
      <c r="AV743" s="94" t="str">
        <f>IF(C743="","",C743-WEEKDAY(C743,2)+1)</f>
        <v/>
      </c>
      <c r="AW743" s="94" t="str">
        <f>IF(AV743="","",AV743+6)</f>
        <v/>
      </c>
      <c r="AX743" s="93" t="str">
        <f>IF(AV743="","",TEXT(AV743,"dd/mm/yyyy")&amp;" - "&amp;TEXT(AW743,"dd/mm/yyyy"))</f>
        <v/>
      </c>
      <c r="AY743" s="93" t="str">
        <f>IF(B743="","",COUNTIFS($B$5:B743,B743,$AT$5:AT743,AT743))</f>
        <v/>
      </c>
      <c r="AZ743" s="93" t="str">
        <f>IF(B743="","",COUNTIFS($B$5:B743,B743,$AV$5:AV743,AV743))</f>
        <v/>
      </c>
      <c r="BA743" s="93" t="str">
        <f>IF(B743="","",TEXT(AY743,"00")&amp;"|"&amp;B743&amp;"|"&amp;TEXT(AT743,"yyyymmdd"))</f>
        <v/>
      </c>
      <c r="BB743" s="93" t="str">
        <f>IF(B743="","",TEXT(AZ743,"00")&amp;"|"&amp;B743&amp;"|"&amp;TEXT(AV743,"yyyymmdd"))</f>
        <v/>
      </c>
      <c r="BC743" s="93">
        <f>IF(OR(AQ743="YES",AQ743="Yes",AQ743="Y",AQ743=1),1,0)</f>
        <v>0</v>
      </c>
    </row>
    <row r="744" spans="1:55" ht="15" customHeight="1">
      <c r="A744" s="92"/>
      <c r="B744" s="93"/>
      <c r="C744" s="94"/>
      <c r="D744" s="95"/>
      <c r="E744" s="95"/>
      <c r="F744" s="93"/>
      <c r="G744" s="93"/>
      <c r="H744" s="93"/>
      <c r="I744" s="13"/>
      <c r="J744" s="93"/>
      <c r="K744" s="13"/>
      <c r="L744" s="93"/>
      <c r="M744" s="13"/>
      <c r="N744" s="93"/>
      <c r="O744" s="13"/>
      <c r="P744" s="93"/>
      <c r="Q744" s="21"/>
      <c r="R744" s="93"/>
      <c r="S744" s="21"/>
      <c r="T744" s="93"/>
      <c r="U744" s="13"/>
      <c r="V744" s="93"/>
      <c r="W744" s="13"/>
      <c r="X744" s="93"/>
      <c r="Y744" s="13"/>
      <c r="Z744" s="93"/>
      <c r="AA744" s="13"/>
      <c r="AB744" s="93"/>
      <c r="AC744" s="13"/>
      <c r="AD744" s="93"/>
      <c r="AE744" s="13"/>
      <c r="AF744" s="93"/>
      <c r="AG744" s="13"/>
      <c r="AH744" s="93"/>
      <c r="AI744" s="13"/>
      <c r="AJ744" s="93"/>
      <c r="AK744" s="13"/>
      <c r="AL744" s="93"/>
      <c r="AM744" s="13"/>
      <c r="AN744" s="93"/>
      <c r="AO744" s="13"/>
      <c r="AP744" s="93"/>
      <c r="AQ744" s="13"/>
      <c r="AR744" s="93"/>
      <c r="AS744" s="20">
        <f>SUM(H744,J744,L744,N744,P744,R744,T744,V744,X744,Z744,AB744,AD744,AF744,AH744,AJ744,AL744,AN744)</f>
        <v>0</v>
      </c>
      <c r="AT744" s="94" t="str">
        <f>IF(C744="","",DATE(YEAR(C744),MONTH(C744),1))</f>
        <v/>
      </c>
      <c r="AU744" s="93" t="str">
        <f>IF(AT744="","",TEXT(AT744,"mmmm yyyy"))</f>
        <v/>
      </c>
      <c r="AV744" s="94" t="str">
        <f>IF(C744="","",C744-WEEKDAY(C744,2)+1)</f>
        <v/>
      </c>
      <c r="AW744" s="94" t="str">
        <f>IF(AV744="","",AV744+6)</f>
        <v/>
      </c>
      <c r="AX744" s="93" t="str">
        <f>IF(AV744="","",TEXT(AV744,"dd/mm/yyyy")&amp;" - "&amp;TEXT(AW744,"dd/mm/yyyy"))</f>
        <v/>
      </c>
      <c r="AY744" s="93" t="str">
        <f>IF(B744="","",COUNTIFS($B$5:B744,B744,$AT$5:AT744,AT744))</f>
        <v/>
      </c>
      <c r="AZ744" s="93" t="str">
        <f>IF(B744="","",COUNTIFS($B$5:B744,B744,$AV$5:AV744,AV744))</f>
        <v/>
      </c>
      <c r="BA744" s="93" t="str">
        <f>IF(B744="","",TEXT(AY744,"00")&amp;"|"&amp;B744&amp;"|"&amp;TEXT(AT744,"yyyymmdd"))</f>
        <v/>
      </c>
      <c r="BB744" s="93" t="str">
        <f>IF(B744="","",TEXT(AZ744,"00")&amp;"|"&amp;B744&amp;"|"&amp;TEXT(AV744,"yyyymmdd"))</f>
        <v/>
      </c>
      <c r="BC744" s="93">
        <f>IF(OR(AQ744="YES",AQ744="Yes",AQ744="Y",AQ744=1),1,0)</f>
        <v>0</v>
      </c>
    </row>
    <row r="745" spans="1:55" ht="15" customHeight="1">
      <c r="A745" s="92"/>
      <c r="B745" s="93"/>
      <c r="C745" s="94"/>
      <c r="D745" s="95"/>
      <c r="E745" s="95"/>
      <c r="F745" s="93"/>
      <c r="G745" s="93"/>
      <c r="H745" s="93"/>
      <c r="I745" s="13"/>
      <c r="J745" s="93"/>
      <c r="K745" s="13"/>
      <c r="L745" s="93"/>
      <c r="M745" s="13"/>
      <c r="N745" s="93"/>
      <c r="O745" s="13"/>
      <c r="P745" s="93"/>
      <c r="Q745" s="21"/>
      <c r="R745" s="93"/>
      <c r="S745" s="21"/>
      <c r="T745" s="93"/>
      <c r="U745" s="13"/>
      <c r="V745" s="93"/>
      <c r="W745" s="13"/>
      <c r="X745" s="93"/>
      <c r="Y745" s="13"/>
      <c r="Z745" s="93"/>
      <c r="AA745" s="13"/>
      <c r="AB745" s="93"/>
      <c r="AC745" s="13"/>
      <c r="AD745" s="93"/>
      <c r="AE745" s="13"/>
      <c r="AF745" s="93"/>
      <c r="AG745" s="13"/>
      <c r="AH745" s="93"/>
      <c r="AI745" s="13"/>
      <c r="AJ745" s="93"/>
      <c r="AK745" s="13"/>
      <c r="AL745" s="93"/>
      <c r="AM745" s="13"/>
      <c r="AN745" s="93"/>
      <c r="AO745" s="13"/>
      <c r="AP745" s="93"/>
      <c r="AQ745" s="13"/>
      <c r="AR745" s="93"/>
      <c r="AS745" s="20">
        <f>SUM(H745,J745,L745,N745,P745,R745,T745,V745,X745,Z745,AB745,AD745,AF745,AH745,AJ745,AL745,AN745)</f>
        <v>0</v>
      </c>
      <c r="AT745" s="94" t="str">
        <f>IF(C745="","",DATE(YEAR(C745),MONTH(C745),1))</f>
        <v/>
      </c>
      <c r="AU745" s="93" t="str">
        <f>IF(AT745="","",TEXT(AT745,"mmmm yyyy"))</f>
        <v/>
      </c>
      <c r="AV745" s="94" t="str">
        <f>IF(C745="","",C745-WEEKDAY(C745,2)+1)</f>
        <v/>
      </c>
      <c r="AW745" s="94" t="str">
        <f>IF(AV745="","",AV745+6)</f>
        <v/>
      </c>
      <c r="AX745" s="93" t="str">
        <f>IF(AV745="","",TEXT(AV745,"dd/mm/yyyy")&amp;" - "&amp;TEXT(AW745,"dd/mm/yyyy"))</f>
        <v/>
      </c>
      <c r="AY745" s="93" t="str">
        <f>IF(B745="","",COUNTIFS($B$5:B745,B745,$AT$5:AT745,AT745))</f>
        <v/>
      </c>
      <c r="AZ745" s="93" t="str">
        <f>IF(B745="","",COUNTIFS($B$5:B745,B745,$AV$5:AV745,AV745))</f>
        <v/>
      </c>
      <c r="BA745" s="93" t="str">
        <f>IF(B745="","",TEXT(AY745,"00")&amp;"|"&amp;B745&amp;"|"&amp;TEXT(AT745,"yyyymmdd"))</f>
        <v/>
      </c>
      <c r="BB745" s="93" t="str">
        <f>IF(B745="","",TEXT(AZ745,"00")&amp;"|"&amp;B745&amp;"|"&amp;TEXT(AV745,"yyyymmdd"))</f>
        <v/>
      </c>
      <c r="BC745" s="93">
        <f>IF(OR(AQ745="YES",AQ745="Yes",AQ745="Y",AQ745=1),1,0)</f>
        <v>0</v>
      </c>
    </row>
    <row r="746" spans="1:55" ht="15" customHeight="1">
      <c r="A746" s="92"/>
      <c r="B746" s="93"/>
      <c r="C746" s="94"/>
      <c r="D746" s="95"/>
      <c r="E746" s="95"/>
      <c r="F746" s="93"/>
      <c r="G746" s="93"/>
      <c r="H746" s="93"/>
      <c r="I746" s="13"/>
      <c r="J746" s="93"/>
      <c r="K746" s="13"/>
      <c r="L746" s="93"/>
      <c r="M746" s="13"/>
      <c r="N746" s="93"/>
      <c r="O746" s="13"/>
      <c r="P746" s="93"/>
      <c r="Q746" s="21"/>
      <c r="R746" s="93"/>
      <c r="S746" s="21"/>
      <c r="T746" s="93"/>
      <c r="U746" s="13"/>
      <c r="V746" s="93"/>
      <c r="W746" s="13"/>
      <c r="X746" s="93"/>
      <c r="Y746" s="13"/>
      <c r="Z746" s="93"/>
      <c r="AA746" s="13"/>
      <c r="AB746" s="93"/>
      <c r="AC746" s="13"/>
      <c r="AD746" s="93"/>
      <c r="AE746" s="13"/>
      <c r="AF746" s="93"/>
      <c r="AG746" s="13"/>
      <c r="AH746" s="93"/>
      <c r="AI746" s="13"/>
      <c r="AJ746" s="93"/>
      <c r="AK746" s="13"/>
      <c r="AL746" s="93"/>
      <c r="AM746" s="13"/>
      <c r="AN746" s="93"/>
      <c r="AO746" s="13"/>
      <c r="AP746" s="93"/>
      <c r="AQ746" s="13"/>
      <c r="AR746" s="93"/>
      <c r="AS746" s="20">
        <f>SUM(H746,J746,L746,N746,P746,R746,T746,V746,X746,Z746,AB746,AD746,AF746,AH746,AJ746,AL746,AN746)</f>
        <v>0</v>
      </c>
      <c r="AT746" s="94" t="str">
        <f>IF(C746="","",DATE(YEAR(C746),MONTH(C746),1))</f>
        <v/>
      </c>
      <c r="AU746" s="93" t="str">
        <f>IF(AT746="","",TEXT(AT746,"mmmm yyyy"))</f>
        <v/>
      </c>
      <c r="AV746" s="94" t="str">
        <f>IF(C746="","",C746-WEEKDAY(C746,2)+1)</f>
        <v/>
      </c>
      <c r="AW746" s="94" t="str">
        <f>IF(AV746="","",AV746+6)</f>
        <v/>
      </c>
      <c r="AX746" s="93" t="str">
        <f>IF(AV746="","",TEXT(AV746,"dd/mm/yyyy")&amp;" - "&amp;TEXT(AW746,"dd/mm/yyyy"))</f>
        <v/>
      </c>
      <c r="AY746" s="93" t="str">
        <f>IF(B746="","",COUNTIFS($B$5:B746,B746,$AT$5:AT746,AT746))</f>
        <v/>
      </c>
      <c r="AZ746" s="93" t="str">
        <f>IF(B746="","",COUNTIFS($B$5:B746,B746,$AV$5:AV746,AV746))</f>
        <v/>
      </c>
      <c r="BA746" s="93" t="str">
        <f>IF(B746="","",TEXT(AY746,"00")&amp;"|"&amp;B746&amp;"|"&amp;TEXT(AT746,"yyyymmdd"))</f>
        <v/>
      </c>
      <c r="BB746" s="93" t="str">
        <f>IF(B746="","",TEXT(AZ746,"00")&amp;"|"&amp;B746&amp;"|"&amp;TEXT(AV746,"yyyymmdd"))</f>
        <v/>
      </c>
      <c r="BC746" s="93">
        <f>IF(OR(AQ746="YES",AQ746="Yes",AQ746="Y",AQ746=1),1,0)</f>
        <v>0</v>
      </c>
    </row>
    <row r="747" spans="1:55" ht="15" customHeight="1">
      <c r="A747" s="92"/>
      <c r="B747" s="93"/>
      <c r="C747" s="94"/>
      <c r="D747" s="95"/>
      <c r="E747" s="95"/>
      <c r="F747" s="93"/>
      <c r="G747" s="93"/>
      <c r="H747" s="93"/>
      <c r="I747" s="13"/>
      <c r="J747" s="93"/>
      <c r="K747" s="13"/>
      <c r="L747" s="93"/>
      <c r="M747" s="13"/>
      <c r="N747" s="93"/>
      <c r="O747" s="13"/>
      <c r="P747" s="93"/>
      <c r="Q747" s="21"/>
      <c r="R747" s="93"/>
      <c r="S747" s="21"/>
      <c r="T747" s="93"/>
      <c r="U747" s="13"/>
      <c r="V747" s="93"/>
      <c r="W747" s="13"/>
      <c r="X747" s="93"/>
      <c r="Y747" s="13"/>
      <c r="Z747" s="93"/>
      <c r="AA747" s="13"/>
      <c r="AB747" s="93"/>
      <c r="AC747" s="13"/>
      <c r="AD747" s="93"/>
      <c r="AE747" s="13"/>
      <c r="AF747" s="93"/>
      <c r="AG747" s="13"/>
      <c r="AH747" s="93"/>
      <c r="AI747" s="13"/>
      <c r="AJ747" s="93"/>
      <c r="AK747" s="13"/>
      <c r="AL747" s="93"/>
      <c r="AM747" s="13"/>
      <c r="AN747" s="93"/>
      <c r="AO747" s="13"/>
      <c r="AP747" s="93"/>
      <c r="AQ747" s="13"/>
      <c r="AR747" s="93"/>
      <c r="AS747" s="20">
        <f>SUM(H747,J747,L747,N747,P747,R747,T747,V747,X747,Z747,AB747,AD747,AF747,AH747,AJ747,AL747,AN747)</f>
        <v>0</v>
      </c>
      <c r="AT747" s="94" t="str">
        <f>IF(C747="","",DATE(YEAR(C747),MONTH(C747),1))</f>
        <v/>
      </c>
      <c r="AU747" s="93" t="str">
        <f>IF(AT747="","",TEXT(AT747,"mmmm yyyy"))</f>
        <v/>
      </c>
      <c r="AV747" s="94" t="str">
        <f>IF(C747="","",C747-WEEKDAY(C747,2)+1)</f>
        <v/>
      </c>
      <c r="AW747" s="94" t="str">
        <f>IF(AV747="","",AV747+6)</f>
        <v/>
      </c>
      <c r="AX747" s="93" t="str">
        <f>IF(AV747="","",TEXT(AV747,"dd/mm/yyyy")&amp;" - "&amp;TEXT(AW747,"dd/mm/yyyy"))</f>
        <v/>
      </c>
      <c r="AY747" s="93" t="str">
        <f>IF(B747="","",COUNTIFS($B$5:B747,B747,$AT$5:AT747,AT747))</f>
        <v/>
      </c>
      <c r="AZ747" s="93" t="str">
        <f>IF(B747="","",COUNTIFS($B$5:B747,B747,$AV$5:AV747,AV747))</f>
        <v/>
      </c>
      <c r="BA747" s="93" t="str">
        <f>IF(B747="","",TEXT(AY747,"00")&amp;"|"&amp;B747&amp;"|"&amp;TEXT(AT747,"yyyymmdd"))</f>
        <v/>
      </c>
      <c r="BB747" s="93" t="str">
        <f>IF(B747="","",TEXT(AZ747,"00")&amp;"|"&amp;B747&amp;"|"&amp;TEXT(AV747,"yyyymmdd"))</f>
        <v/>
      </c>
      <c r="BC747" s="93">
        <f>IF(OR(AQ747="YES",AQ747="Yes",AQ747="Y",AQ747=1),1,0)</f>
        <v>0</v>
      </c>
    </row>
    <row r="748" spans="1:55" ht="15" customHeight="1">
      <c r="A748" s="92"/>
      <c r="B748" s="93"/>
      <c r="C748" s="94"/>
      <c r="D748" s="95"/>
      <c r="E748" s="95"/>
      <c r="F748" s="93"/>
      <c r="G748" s="93"/>
      <c r="H748" s="93"/>
      <c r="I748" s="13"/>
      <c r="J748" s="93"/>
      <c r="K748" s="13"/>
      <c r="L748" s="93"/>
      <c r="M748" s="13"/>
      <c r="N748" s="93"/>
      <c r="O748" s="13"/>
      <c r="P748" s="93"/>
      <c r="Q748" s="21"/>
      <c r="R748" s="93"/>
      <c r="S748" s="21"/>
      <c r="T748" s="93"/>
      <c r="U748" s="13"/>
      <c r="V748" s="93"/>
      <c r="W748" s="13"/>
      <c r="X748" s="93"/>
      <c r="Y748" s="13"/>
      <c r="Z748" s="93"/>
      <c r="AA748" s="13"/>
      <c r="AB748" s="93"/>
      <c r="AC748" s="13"/>
      <c r="AD748" s="93"/>
      <c r="AE748" s="13"/>
      <c r="AF748" s="93"/>
      <c r="AG748" s="13"/>
      <c r="AH748" s="93"/>
      <c r="AI748" s="13"/>
      <c r="AJ748" s="93"/>
      <c r="AK748" s="13"/>
      <c r="AL748" s="93"/>
      <c r="AM748" s="13"/>
      <c r="AN748" s="93"/>
      <c r="AO748" s="13"/>
      <c r="AP748" s="93"/>
      <c r="AQ748" s="13"/>
      <c r="AR748" s="93"/>
      <c r="AS748" s="20">
        <f>SUM(H748,J748,L748,N748,P748,R748,T748,V748,X748,Z748,AB748,AD748,AF748,AH748,AJ748,AL748,AN748)</f>
        <v>0</v>
      </c>
      <c r="AT748" s="94" t="str">
        <f>IF(C748="","",DATE(YEAR(C748),MONTH(C748),1))</f>
        <v/>
      </c>
      <c r="AU748" s="93" t="str">
        <f>IF(AT748="","",TEXT(AT748,"mmmm yyyy"))</f>
        <v/>
      </c>
      <c r="AV748" s="94" t="str">
        <f>IF(C748="","",C748-WEEKDAY(C748,2)+1)</f>
        <v/>
      </c>
      <c r="AW748" s="94" t="str">
        <f>IF(AV748="","",AV748+6)</f>
        <v/>
      </c>
      <c r="AX748" s="93" t="str">
        <f>IF(AV748="","",TEXT(AV748,"dd/mm/yyyy")&amp;" - "&amp;TEXT(AW748,"dd/mm/yyyy"))</f>
        <v/>
      </c>
      <c r="AY748" s="93" t="str">
        <f>IF(B748="","",COUNTIFS($B$5:B748,B748,$AT$5:AT748,AT748))</f>
        <v/>
      </c>
      <c r="AZ748" s="93" t="str">
        <f>IF(B748="","",COUNTIFS($B$5:B748,B748,$AV$5:AV748,AV748))</f>
        <v/>
      </c>
      <c r="BA748" s="93" t="str">
        <f>IF(B748="","",TEXT(AY748,"00")&amp;"|"&amp;B748&amp;"|"&amp;TEXT(AT748,"yyyymmdd"))</f>
        <v/>
      </c>
      <c r="BB748" s="93" t="str">
        <f>IF(B748="","",TEXT(AZ748,"00")&amp;"|"&amp;B748&amp;"|"&amp;TEXT(AV748,"yyyymmdd"))</f>
        <v/>
      </c>
      <c r="BC748" s="93">
        <f>IF(OR(AQ748="YES",AQ748="Yes",AQ748="Y",AQ748=1),1,0)</f>
        <v>0</v>
      </c>
    </row>
    <row r="749" spans="1:55" ht="15" customHeight="1">
      <c r="A749" s="92"/>
      <c r="B749" s="93"/>
      <c r="C749" s="94"/>
      <c r="D749" s="95"/>
      <c r="E749" s="95"/>
      <c r="F749" s="93"/>
      <c r="G749" s="93"/>
      <c r="H749" s="93"/>
      <c r="I749" s="13"/>
      <c r="J749" s="93"/>
      <c r="K749" s="13"/>
      <c r="L749" s="93"/>
      <c r="M749" s="13"/>
      <c r="N749" s="93"/>
      <c r="O749" s="13"/>
      <c r="P749" s="93"/>
      <c r="Q749" s="21"/>
      <c r="R749" s="93"/>
      <c r="S749" s="21"/>
      <c r="T749" s="93"/>
      <c r="U749" s="13"/>
      <c r="V749" s="93"/>
      <c r="W749" s="13"/>
      <c r="X749" s="93"/>
      <c r="Y749" s="13"/>
      <c r="Z749" s="93"/>
      <c r="AA749" s="13"/>
      <c r="AB749" s="93"/>
      <c r="AC749" s="13"/>
      <c r="AD749" s="93"/>
      <c r="AE749" s="13"/>
      <c r="AF749" s="93"/>
      <c r="AG749" s="13"/>
      <c r="AH749" s="93"/>
      <c r="AI749" s="13"/>
      <c r="AJ749" s="93"/>
      <c r="AK749" s="13"/>
      <c r="AL749" s="93"/>
      <c r="AM749" s="13"/>
      <c r="AN749" s="93"/>
      <c r="AO749" s="13"/>
      <c r="AP749" s="93"/>
      <c r="AQ749" s="13"/>
      <c r="AR749" s="93"/>
      <c r="AS749" s="20">
        <f>SUM(H749,J749,L749,N749,P749,R749,T749,V749,X749,Z749,AB749,AD749,AF749,AH749,AJ749,AL749,AN749)</f>
        <v>0</v>
      </c>
      <c r="AT749" s="94" t="str">
        <f>IF(C749="","",DATE(YEAR(C749),MONTH(C749),1))</f>
        <v/>
      </c>
      <c r="AU749" s="93" t="str">
        <f>IF(AT749="","",TEXT(AT749,"mmmm yyyy"))</f>
        <v/>
      </c>
      <c r="AV749" s="94" t="str">
        <f>IF(C749="","",C749-WEEKDAY(C749,2)+1)</f>
        <v/>
      </c>
      <c r="AW749" s="94" t="str">
        <f>IF(AV749="","",AV749+6)</f>
        <v/>
      </c>
      <c r="AX749" s="93" t="str">
        <f>IF(AV749="","",TEXT(AV749,"dd/mm/yyyy")&amp;" - "&amp;TEXT(AW749,"dd/mm/yyyy"))</f>
        <v/>
      </c>
      <c r="AY749" s="93" t="str">
        <f>IF(B749="","",COUNTIFS($B$5:B749,B749,$AT$5:AT749,AT749))</f>
        <v/>
      </c>
      <c r="AZ749" s="93" t="str">
        <f>IF(B749="","",COUNTIFS($B$5:B749,B749,$AV$5:AV749,AV749))</f>
        <v/>
      </c>
      <c r="BA749" s="93" t="str">
        <f>IF(B749="","",TEXT(AY749,"00")&amp;"|"&amp;B749&amp;"|"&amp;TEXT(AT749,"yyyymmdd"))</f>
        <v/>
      </c>
      <c r="BB749" s="93" t="str">
        <f>IF(B749="","",TEXT(AZ749,"00")&amp;"|"&amp;B749&amp;"|"&amp;TEXT(AV749,"yyyymmdd"))</f>
        <v/>
      </c>
      <c r="BC749" s="93">
        <f>IF(OR(AQ749="YES",AQ749="Yes",AQ749="Y",AQ749=1),1,0)</f>
        <v>0</v>
      </c>
    </row>
    <row r="750" spans="1:55" ht="15" customHeight="1">
      <c r="A750" s="92"/>
      <c r="B750" s="93"/>
      <c r="C750" s="94"/>
      <c r="D750" s="95"/>
      <c r="E750" s="95"/>
      <c r="F750" s="93"/>
      <c r="G750" s="93"/>
      <c r="H750" s="93"/>
      <c r="I750" s="13"/>
      <c r="J750" s="93"/>
      <c r="K750" s="13"/>
      <c r="L750" s="93"/>
      <c r="M750" s="13"/>
      <c r="N750" s="93"/>
      <c r="O750" s="13"/>
      <c r="P750" s="93"/>
      <c r="Q750" s="21"/>
      <c r="R750" s="93"/>
      <c r="S750" s="21"/>
      <c r="T750" s="93"/>
      <c r="U750" s="13"/>
      <c r="V750" s="93"/>
      <c r="W750" s="13"/>
      <c r="X750" s="93"/>
      <c r="Y750" s="13"/>
      <c r="Z750" s="93"/>
      <c r="AA750" s="13"/>
      <c r="AB750" s="93"/>
      <c r="AC750" s="13"/>
      <c r="AD750" s="93"/>
      <c r="AE750" s="13"/>
      <c r="AF750" s="93"/>
      <c r="AG750" s="13"/>
      <c r="AH750" s="93"/>
      <c r="AI750" s="13"/>
      <c r="AJ750" s="93"/>
      <c r="AK750" s="13"/>
      <c r="AL750" s="93"/>
      <c r="AM750" s="13"/>
      <c r="AN750" s="93"/>
      <c r="AO750" s="13"/>
      <c r="AP750" s="93"/>
      <c r="AQ750" s="13"/>
      <c r="AR750" s="93"/>
      <c r="AS750" s="20">
        <f>SUM(H750,J750,L750,N750,P750,R750,T750,V750,X750,Z750,AB750,AD750,AF750,AH750,AJ750,AL750,AN750)</f>
        <v>0</v>
      </c>
      <c r="AT750" s="94" t="str">
        <f>IF(C750="","",DATE(YEAR(C750),MONTH(C750),1))</f>
        <v/>
      </c>
      <c r="AU750" s="93" t="str">
        <f>IF(AT750="","",TEXT(AT750,"mmmm yyyy"))</f>
        <v/>
      </c>
      <c r="AV750" s="94" t="str">
        <f>IF(C750="","",C750-WEEKDAY(C750,2)+1)</f>
        <v/>
      </c>
      <c r="AW750" s="94" t="str">
        <f>IF(AV750="","",AV750+6)</f>
        <v/>
      </c>
      <c r="AX750" s="93" t="str">
        <f>IF(AV750="","",TEXT(AV750,"dd/mm/yyyy")&amp;" - "&amp;TEXT(AW750,"dd/mm/yyyy"))</f>
        <v/>
      </c>
      <c r="AY750" s="93" t="str">
        <f>IF(B750="","",COUNTIFS($B$5:B750,B750,$AT$5:AT750,AT750))</f>
        <v/>
      </c>
      <c r="AZ750" s="93" t="str">
        <f>IF(B750="","",COUNTIFS($B$5:B750,B750,$AV$5:AV750,AV750))</f>
        <v/>
      </c>
      <c r="BA750" s="93" t="str">
        <f>IF(B750="","",TEXT(AY750,"00")&amp;"|"&amp;B750&amp;"|"&amp;TEXT(AT750,"yyyymmdd"))</f>
        <v/>
      </c>
      <c r="BB750" s="93" t="str">
        <f>IF(B750="","",TEXT(AZ750,"00")&amp;"|"&amp;B750&amp;"|"&amp;TEXT(AV750,"yyyymmdd"))</f>
        <v/>
      </c>
      <c r="BC750" s="93">
        <f>IF(OR(AQ750="YES",AQ750="Yes",AQ750="Y",AQ750=1),1,0)</f>
        <v>0</v>
      </c>
    </row>
    <row r="751" spans="1:55" ht="15" customHeight="1">
      <c r="A751" s="92"/>
      <c r="B751" s="93"/>
      <c r="C751" s="94"/>
      <c r="D751" s="95"/>
      <c r="E751" s="95"/>
      <c r="F751" s="93"/>
      <c r="G751" s="93"/>
      <c r="H751" s="93"/>
      <c r="I751" s="13"/>
      <c r="J751" s="93"/>
      <c r="K751" s="13"/>
      <c r="L751" s="93"/>
      <c r="M751" s="13"/>
      <c r="N751" s="93"/>
      <c r="O751" s="13"/>
      <c r="P751" s="93"/>
      <c r="Q751" s="21"/>
      <c r="R751" s="93"/>
      <c r="S751" s="21"/>
      <c r="T751" s="93"/>
      <c r="U751" s="13"/>
      <c r="V751" s="93"/>
      <c r="W751" s="13"/>
      <c r="X751" s="93"/>
      <c r="Y751" s="13"/>
      <c r="Z751" s="93"/>
      <c r="AA751" s="13"/>
      <c r="AB751" s="93"/>
      <c r="AC751" s="13"/>
      <c r="AD751" s="93"/>
      <c r="AE751" s="13"/>
      <c r="AF751" s="93"/>
      <c r="AG751" s="13"/>
      <c r="AH751" s="93"/>
      <c r="AI751" s="13"/>
      <c r="AJ751" s="93"/>
      <c r="AK751" s="13"/>
      <c r="AL751" s="93"/>
      <c r="AM751" s="13"/>
      <c r="AN751" s="93"/>
      <c r="AO751" s="13"/>
      <c r="AP751" s="93"/>
      <c r="AQ751" s="13"/>
      <c r="AR751" s="93"/>
      <c r="AS751" s="20">
        <f>SUM(H751,J751,L751,N751,P751,R751,T751,V751,X751,Z751,AB751,AD751,AF751,AH751,AJ751,AL751,AN751)</f>
        <v>0</v>
      </c>
      <c r="AT751" s="94" t="str">
        <f>IF(C751="","",DATE(YEAR(C751),MONTH(C751),1))</f>
        <v/>
      </c>
      <c r="AU751" s="93" t="str">
        <f>IF(AT751="","",TEXT(AT751,"mmmm yyyy"))</f>
        <v/>
      </c>
      <c r="AV751" s="94" t="str">
        <f>IF(C751="","",C751-WEEKDAY(C751,2)+1)</f>
        <v/>
      </c>
      <c r="AW751" s="94" t="str">
        <f>IF(AV751="","",AV751+6)</f>
        <v/>
      </c>
      <c r="AX751" s="93" t="str">
        <f>IF(AV751="","",TEXT(AV751,"dd/mm/yyyy")&amp;" - "&amp;TEXT(AW751,"dd/mm/yyyy"))</f>
        <v/>
      </c>
      <c r="AY751" s="93" t="str">
        <f>IF(B751="","",COUNTIFS($B$5:B751,B751,$AT$5:AT751,AT751))</f>
        <v/>
      </c>
      <c r="AZ751" s="93" t="str">
        <f>IF(B751="","",COUNTIFS($B$5:B751,B751,$AV$5:AV751,AV751))</f>
        <v/>
      </c>
      <c r="BA751" s="93" t="str">
        <f>IF(B751="","",TEXT(AY751,"00")&amp;"|"&amp;B751&amp;"|"&amp;TEXT(AT751,"yyyymmdd"))</f>
        <v/>
      </c>
      <c r="BB751" s="93" t="str">
        <f>IF(B751="","",TEXT(AZ751,"00")&amp;"|"&amp;B751&amp;"|"&amp;TEXT(AV751,"yyyymmdd"))</f>
        <v/>
      </c>
      <c r="BC751" s="93">
        <f>IF(OR(AQ751="YES",AQ751="Yes",AQ751="Y",AQ751=1),1,0)</f>
        <v>0</v>
      </c>
    </row>
    <row r="752" spans="1:55" ht="15" customHeight="1">
      <c r="A752" s="92"/>
      <c r="B752" s="93"/>
      <c r="C752" s="94"/>
      <c r="D752" s="95"/>
      <c r="E752" s="95"/>
      <c r="F752" s="93"/>
      <c r="G752" s="93"/>
      <c r="H752" s="93"/>
      <c r="I752" s="13"/>
      <c r="J752" s="93"/>
      <c r="K752" s="13"/>
      <c r="L752" s="93"/>
      <c r="M752" s="13"/>
      <c r="N752" s="93"/>
      <c r="O752" s="13"/>
      <c r="P752" s="93"/>
      <c r="Q752" s="21"/>
      <c r="R752" s="93"/>
      <c r="S752" s="21"/>
      <c r="T752" s="93"/>
      <c r="U752" s="13"/>
      <c r="V752" s="93"/>
      <c r="W752" s="13"/>
      <c r="X752" s="93"/>
      <c r="Y752" s="13"/>
      <c r="Z752" s="93"/>
      <c r="AA752" s="13"/>
      <c r="AB752" s="93"/>
      <c r="AC752" s="13"/>
      <c r="AD752" s="93"/>
      <c r="AE752" s="13"/>
      <c r="AF752" s="93"/>
      <c r="AG752" s="13"/>
      <c r="AH752" s="93"/>
      <c r="AI752" s="13"/>
      <c r="AJ752" s="93"/>
      <c r="AK752" s="13"/>
      <c r="AL752" s="93"/>
      <c r="AM752" s="13"/>
      <c r="AN752" s="93"/>
      <c r="AO752" s="13"/>
      <c r="AP752" s="93"/>
      <c r="AQ752" s="13"/>
      <c r="AR752" s="93"/>
      <c r="AS752" s="20">
        <f>SUM(H752,J752,L752,N752,P752,R752,T752,V752,X752,Z752,AB752,AD752,AF752,AH752,AJ752,AL752,AN752)</f>
        <v>0</v>
      </c>
      <c r="AT752" s="94" t="str">
        <f>IF(C752="","",DATE(YEAR(C752),MONTH(C752),1))</f>
        <v/>
      </c>
      <c r="AU752" s="93" t="str">
        <f>IF(AT752="","",TEXT(AT752,"mmmm yyyy"))</f>
        <v/>
      </c>
      <c r="AV752" s="94" t="str">
        <f>IF(C752="","",C752-WEEKDAY(C752,2)+1)</f>
        <v/>
      </c>
      <c r="AW752" s="94" t="str">
        <f>IF(AV752="","",AV752+6)</f>
        <v/>
      </c>
      <c r="AX752" s="93" t="str">
        <f>IF(AV752="","",TEXT(AV752,"dd/mm/yyyy")&amp;" - "&amp;TEXT(AW752,"dd/mm/yyyy"))</f>
        <v/>
      </c>
      <c r="AY752" s="93" t="str">
        <f>IF(B752="","",COUNTIFS($B$5:B752,B752,$AT$5:AT752,AT752))</f>
        <v/>
      </c>
      <c r="AZ752" s="93" t="str">
        <f>IF(B752="","",COUNTIFS($B$5:B752,B752,$AV$5:AV752,AV752))</f>
        <v/>
      </c>
      <c r="BA752" s="93" t="str">
        <f>IF(B752="","",TEXT(AY752,"00")&amp;"|"&amp;B752&amp;"|"&amp;TEXT(AT752,"yyyymmdd"))</f>
        <v/>
      </c>
      <c r="BB752" s="93" t="str">
        <f>IF(B752="","",TEXT(AZ752,"00")&amp;"|"&amp;B752&amp;"|"&amp;TEXT(AV752,"yyyymmdd"))</f>
        <v/>
      </c>
      <c r="BC752" s="93">
        <f>IF(OR(AQ752="YES",AQ752="Yes",AQ752="Y",AQ752=1),1,0)</f>
        <v>0</v>
      </c>
    </row>
    <row r="753" spans="1:55" ht="15" customHeight="1">
      <c r="A753" s="92"/>
      <c r="B753" s="93"/>
      <c r="C753" s="94"/>
      <c r="D753" s="95"/>
      <c r="E753" s="95"/>
      <c r="F753" s="93"/>
      <c r="G753" s="93"/>
      <c r="H753" s="93"/>
      <c r="I753" s="13"/>
      <c r="J753" s="93"/>
      <c r="K753" s="13"/>
      <c r="L753" s="93"/>
      <c r="M753" s="13"/>
      <c r="N753" s="93"/>
      <c r="O753" s="13"/>
      <c r="P753" s="93"/>
      <c r="Q753" s="21"/>
      <c r="R753" s="93"/>
      <c r="S753" s="21"/>
      <c r="T753" s="93"/>
      <c r="U753" s="13"/>
      <c r="V753" s="93"/>
      <c r="W753" s="13"/>
      <c r="X753" s="93"/>
      <c r="Y753" s="13"/>
      <c r="Z753" s="93"/>
      <c r="AA753" s="13"/>
      <c r="AB753" s="93"/>
      <c r="AC753" s="13"/>
      <c r="AD753" s="93"/>
      <c r="AE753" s="13"/>
      <c r="AF753" s="93"/>
      <c r="AG753" s="13"/>
      <c r="AH753" s="93"/>
      <c r="AI753" s="13"/>
      <c r="AJ753" s="93"/>
      <c r="AK753" s="13"/>
      <c r="AL753" s="93"/>
      <c r="AM753" s="13"/>
      <c r="AN753" s="93"/>
      <c r="AO753" s="13"/>
      <c r="AP753" s="93"/>
      <c r="AQ753" s="13"/>
      <c r="AR753" s="93"/>
      <c r="AS753" s="20">
        <f>SUM(H753,J753,L753,N753,P753,R753,T753,V753,X753,Z753,AB753,AD753,AF753,AH753,AJ753,AL753,AN753)</f>
        <v>0</v>
      </c>
      <c r="AT753" s="94" t="str">
        <f>IF(C753="","",DATE(YEAR(C753),MONTH(C753),1))</f>
        <v/>
      </c>
      <c r="AU753" s="93" t="str">
        <f>IF(AT753="","",TEXT(AT753,"mmmm yyyy"))</f>
        <v/>
      </c>
      <c r="AV753" s="94" t="str">
        <f>IF(C753="","",C753-WEEKDAY(C753,2)+1)</f>
        <v/>
      </c>
      <c r="AW753" s="94" t="str">
        <f>IF(AV753="","",AV753+6)</f>
        <v/>
      </c>
      <c r="AX753" s="93" t="str">
        <f>IF(AV753="","",TEXT(AV753,"dd/mm/yyyy")&amp;" - "&amp;TEXT(AW753,"dd/mm/yyyy"))</f>
        <v/>
      </c>
      <c r="AY753" s="93" t="str">
        <f>IF(B753="","",COUNTIFS($B$5:B753,B753,$AT$5:AT753,AT753))</f>
        <v/>
      </c>
      <c r="AZ753" s="93" t="str">
        <f>IF(B753="","",COUNTIFS($B$5:B753,B753,$AV$5:AV753,AV753))</f>
        <v/>
      </c>
      <c r="BA753" s="93" t="str">
        <f>IF(B753="","",TEXT(AY753,"00")&amp;"|"&amp;B753&amp;"|"&amp;TEXT(AT753,"yyyymmdd"))</f>
        <v/>
      </c>
      <c r="BB753" s="93" t="str">
        <f>IF(B753="","",TEXT(AZ753,"00")&amp;"|"&amp;B753&amp;"|"&amp;TEXT(AV753,"yyyymmdd"))</f>
        <v/>
      </c>
      <c r="BC753" s="93">
        <f>IF(OR(AQ753="YES",AQ753="Yes",AQ753="Y",AQ753=1),1,0)</f>
        <v>0</v>
      </c>
    </row>
    <row r="754" spans="1:55" ht="15" customHeight="1">
      <c r="A754" s="92"/>
      <c r="B754" s="93"/>
      <c r="C754" s="94"/>
      <c r="D754" s="95"/>
      <c r="E754" s="95"/>
      <c r="F754" s="93"/>
      <c r="G754" s="93"/>
      <c r="H754" s="93"/>
      <c r="I754" s="13"/>
      <c r="J754" s="93"/>
      <c r="K754" s="13"/>
      <c r="L754" s="93"/>
      <c r="M754" s="13"/>
      <c r="N754" s="93"/>
      <c r="O754" s="13"/>
      <c r="P754" s="93"/>
      <c r="Q754" s="21"/>
      <c r="R754" s="93"/>
      <c r="S754" s="21"/>
      <c r="T754" s="93"/>
      <c r="U754" s="13"/>
      <c r="V754" s="93"/>
      <c r="W754" s="13"/>
      <c r="X754" s="93"/>
      <c r="Y754" s="13"/>
      <c r="Z754" s="93"/>
      <c r="AA754" s="13"/>
      <c r="AB754" s="93"/>
      <c r="AC754" s="13"/>
      <c r="AD754" s="93"/>
      <c r="AE754" s="13"/>
      <c r="AF754" s="93"/>
      <c r="AG754" s="13"/>
      <c r="AH754" s="93"/>
      <c r="AI754" s="13"/>
      <c r="AJ754" s="93"/>
      <c r="AK754" s="13"/>
      <c r="AL754" s="93"/>
      <c r="AM754" s="13"/>
      <c r="AN754" s="93"/>
      <c r="AO754" s="13"/>
      <c r="AP754" s="93"/>
      <c r="AQ754" s="13"/>
      <c r="AR754" s="93"/>
      <c r="AS754" s="20">
        <f>SUM(H754,J754,L754,N754,P754,R754,T754,V754,X754,Z754,AB754,AD754,AF754,AH754,AJ754,AL754,AN754)</f>
        <v>0</v>
      </c>
      <c r="AT754" s="94" t="str">
        <f>IF(C754="","",DATE(YEAR(C754),MONTH(C754),1))</f>
        <v/>
      </c>
      <c r="AU754" s="93" t="str">
        <f>IF(AT754="","",TEXT(AT754,"mmmm yyyy"))</f>
        <v/>
      </c>
      <c r="AV754" s="94" t="str">
        <f>IF(C754="","",C754-WEEKDAY(C754,2)+1)</f>
        <v/>
      </c>
      <c r="AW754" s="94" t="str">
        <f>IF(AV754="","",AV754+6)</f>
        <v/>
      </c>
      <c r="AX754" s="93" t="str">
        <f>IF(AV754="","",TEXT(AV754,"dd/mm/yyyy")&amp;" - "&amp;TEXT(AW754,"dd/mm/yyyy"))</f>
        <v/>
      </c>
      <c r="AY754" s="93" t="str">
        <f>IF(B754="","",COUNTIFS($B$5:B754,B754,$AT$5:AT754,AT754))</f>
        <v/>
      </c>
      <c r="AZ754" s="93" t="str">
        <f>IF(B754="","",COUNTIFS($B$5:B754,B754,$AV$5:AV754,AV754))</f>
        <v/>
      </c>
      <c r="BA754" s="93" t="str">
        <f>IF(B754="","",TEXT(AY754,"00")&amp;"|"&amp;B754&amp;"|"&amp;TEXT(AT754,"yyyymmdd"))</f>
        <v/>
      </c>
      <c r="BB754" s="93" t="str">
        <f>IF(B754="","",TEXT(AZ754,"00")&amp;"|"&amp;B754&amp;"|"&amp;TEXT(AV754,"yyyymmdd"))</f>
        <v/>
      </c>
      <c r="BC754" s="93">
        <f>IF(OR(AQ754="YES",AQ754="Yes",AQ754="Y",AQ754=1),1,0)</f>
        <v>0</v>
      </c>
    </row>
    <row r="755" spans="1:55" ht="15" customHeight="1">
      <c r="A755" s="92"/>
      <c r="B755" s="93"/>
      <c r="C755" s="94"/>
      <c r="D755" s="95"/>
      <c r="E755" s="95"/>
      <c r="F755" s="93"/>
      <c r="G755" s="93"/>
      <c r="H755" s="93"/>
      <c r="I755" s="13"/>
      <c r="J755" s="93"/>
      <c r="K755" s="13"/>
      <c r="L755" s="93"/>
      <c r="M755" s="13"/>
      <c r="N755" s="93"/>
      <c r="O755" s="13"/>
      <c r="P755" s="93"/>
      <c r="Q755" s="21"/>
      <c r="R755" s="93"/>
      <c r="S755" s="21"/>
      <c r="T755" s="93"/>
      <c r="U755" s="13"/>
      <c r="V755" s="93"/>
      <c r="W755" s="13"/>
      <c r="X755" s="93"/>
      <c r="Y755" s="13"/>
      <c r="Z755" s="93"/>
      <c r="AA755" s="13"/>
      <c r="AB755" s="93"/>
      <c r="AC755" s="13"/>
      <c r="AD755" s="93"/>
      <c r="AE755" s="13"/>
      <c r="AF755" s="93"/>
      <c r="AG755" s="13"/>
      <c r="AH755" s="93"/>
      <c r="AI755" s="13"/>
      <c r="AJ755" s="93"/>
      <c r="AK755" s="13"/>
      <c r="AL755" s="93"/>
      <c r="AM755" s="13"/>
      <c r="AN755" s="93"/>
      <c r="AO755" s="13"/>
      <c r="AP755" s="93"/>
      <c r="AQ755" s="13"/>
      <c r="AR755" s="93"/>
      <c r="AS755" s="20">
        <f>SUM(H755,J755,L755,N755,P755,R755,T755,V755,X755,Z755,AB755,AD755,AF755,AH755,AJ755,AL755,AN755)</f>
        <v>0</v>
      </c>
      <c r="AT755" s="94" t="str">
        <f>IF(C755="","",DATE(YEAR(C755),MONTH(C755),1))</f>
        <v/>
      </c>
      <c r="AU755" s="93" t="str">
        <f>IF(AT755="","",TEXT(AT755,"mmmm yyyy"))</f>
        <v/>
      </c>
      <c r="AV755" s="94" t="str">
        <f>IF(C755="","",C755-WEEKDAY(C755,2)+1)</f>
        <v/>
      </c>
      <c r="AW755" s="94" t="str">
        <f>IF(AV755="","",AV755+6)</f>
        <v/>
      </c>
      <c r="AX755" s="93" t="str">
        <f>IF(AV755="","",TEXT(AV755,"dd/mm/yyyy")&amp;" - "&amp;TEXT(AW755,"dd/mm/yyyy"))</f>
        <v/>
      </c>
      <c r="AY755" s="93" t="str">
        <f>IF(B755="","",COUNTIFS($B$5:B755,B755,$AT$5:AT755,AT755))</f>
        <v/>
      </c>
      <c r="AZ755" s="93" t="str">
        <f>IF(B755="","",COUNTIFS($B$5:B755,B755,$AV$5:AV755,AV755))</f>
        <v/>
      </c>
      <c r="BA755" s="93" t="str">
        <f>IF(B755="","",TEXT(AY755,"00")&amp;"|"&amp;B755&amp;"|"&amp;TEXT(AT755,"yyyymmdd"))</f>
        <v/>
      </c>
      <c r="BB755" s="93" t="str">
        <f>IF(B755="","",TEXT(AZ755,"00")&amp;"|"&amp;B755&amp;"|"&amp;TEXT(AV755,"yyyymmdd"))</f>
        <v/>
      </c>
      <c r="BC755" s="93">
        <f>IF(OR(AQ755="YES",AQ755="Yes",AQ755="Y",AQ755=1),1,0)</f>
        <v>0</v>
      </c>
    </row>
    <row r="756" spans="1:55" ht="15" customHeight="1">
      <c r="A756" s="92"/>
      <c r="B756" s="93"/>
      <c r="C756" s="94"/>
      <c r="D756" s="95"/>
      <c r="E756" s="95"/>
      <c r="F756" s="93"/>
      <c r="G756" s="93"/>
      <c r="H756" s="93"/>
      <c r="I756" s="13"/>
      <c r="J756" s="93"/>
      <c r="K756" s="13"/>
      <c r="L756" s="93"/>
      <c r="M756" s="13"/>
      <c r="N756" s="93"/>
      <c r="O756" s="13"/>
      <c r="P756" s="93"/>
      <c r="Q756" s="21"/>
      <c r="R756" s="93"/>
      <c r="S756" s="21"/>
      <c r="T756" s="93"/>
      <c r="U756" s="13"/>
      <c r="V756" s="93"/>
      <c r="W756" s="13"/>
      <c r="X756" s="93"/>
      <c r="Y756" s="13"/>
      <c r="Z756" s="93"/>
      <c r="AA756" s="13"/>
      <c r="AB756" s="93"/>
      <c r="AC756" s="13"/>
      <c r="AD756" s="93"/>
      <c r="AE756" s="13"/>
      <c r="AF756" s="93"/>
      <c r="AG756" s="13"/>
      <c r="AH756" s="93"/>
      <c r="AI756" s="13"/>
      <c r="AJ756" s="93"/>
      <c r="AK756" s="13"/>
      <c r="AL756" s="93"/>
      <c r="AM756" s="13"/>
      <c r="AN756" s="93"/>
      <c r="AO756" s="13"/>
      <c r="AP756" s="93"/>
      <c r="AQ756" s="13"/>
      <c r="AR756" s="93"/>
      <c r="AS756" s="20">
        <f>SUM(H756,J756,L756,N756,P756,R756,T756,V756,X756,Z756,AB756,AD756,AF756,AH756,AJ756,AL756,AN756)</f>
        <v>0</v>
      </c>
      <c r="AT756" s="94" t="str">
        <f>IF(C756="","",DATE(YEAR(C756),MONTH(C756),1))</f>
        <v/>
      </c>
      <c r="AU756" s="93" t="str">
        <f>IF(AT756="","",TEXT(AT756,"mmmm yyyy"))</f>
        <v/>
      </c>
      <c r="AV756" s="94" t="str">
        <f>IF(C756="","",C756-WEEKDAY(C756,2)+1)</f>
        <v/>
      </c>
      <c r="AW756" s="94" t="str">
        <f>IF(AV756="","",AV756+6)</f>
        <v/>
      </c>
      <c r="AX756" s="93" t="str">
        <f>IF(AV756="","",TEXT(AV756,"dd/mm/yyyy")&amp;" - "&amp;TEXT(AW756,"dd/mm/yyyy"))</f>
        <v/>
      </c>
      <c r="AY756" s="93" t="str">
        <f>IF(B756="","",COUNTIFS($B$5:B756,B756,$AT$5:AT756,AT756))</f>
        <v/>
      </c>
      <c r="AZ756" s="93" t="str">
        <f>IF(B756="","",COUNTIFS($B$5:B756,B756,$AV$5:AV756,AV756))</f>
        <v/>
      </c>
      <c r="BA756" s="93" t="str">
        <f>IF(B756="","",TEXT(AY756,"00")&amp;"|"&amp;B756&amp;"|"&amp;TEXT(AT756,"yyyymmdd"))</f>
        <v/>
      </c>
      <c r="BB756" s="93" t="str">
        <f>IF(B756="","",TEXT(AZ756,"00")&amp;"|"&amp;B756&amp;"|"&amp;TEXT(AV756,"yyyymmdd"))</f>
        <v/>
      </c>
      <c r="BC756" s="93">
        <f>IF(OR(AQ756="YES",AQ756="Yes",AQ756="Y",AQ756=1),1,0)</f>
        <v>0</v>
      </c>
    </row>
    <row r="757" spans="1:55" ht="15" customHeight="1">
      <c r="A757" s="92"/>
      <c r="B757" s="93"/>
      <c r="C757" s="94"/>
      <c r="D757" s="95"/>
      <c r="E757" s="95"/>
      <c r="F757" s="93"/>
      <c r="G757" s="93"/>
      <c r="H757" s="93"/>
      <c r="I757" s="13"/>
      <c r="J757" s="93"/>
      <c r="K757" s="13"/>
      <c r="L757" s="93"/>
      <c r="M757" s="13"/>
      <c r="N757" s="93"/>
      <c r="O757" s="13"/>
      <c r="P757" s="93"/>
      <c r="Q757" s="21"/>
      <c r="R757" s="93"/>
      <c r="S757" s="21"/>
      <c r="T757" s="93"/>
      <c r="U757" s="13"/>
      <c r="V757" s="93"/>
      <c r="W757" s="13"/>
      <c r="X757" s="93"/>
      <c r="Y757" s="13"/>
      <c r="Z757" s="93"/>
      <c r="AA757" s="13"/>
      <c r="AB757" s="93"/>
      <c r="AC757" s="13"/>
      <c r="AD757" s="93"/>
      <c r="AE757" s="13"/>
      <c r="AF757" s="93"/>
      <c r="AG757" s="13"/>
      <c r="AH757" s="93"/>
      <c r="AI757" s="13"/>
      <c r="AJ757" s="93"/>
      <c r="AK757" s="13"/>
      <c r="AL757" s="93"/>
      <c r="AM757" s="13"/>
      <c r="AN757" s="93"/>
      <c r="AO757" s="13"/>
      <c r="AP757" s="93"/>
      <c r="AQ757" s="13"/>
      <c r="AR757" s="93"/>
      <c r="AS757" s="20">
        <f>SUM(H757,J757,L757,N757,P757,R757,T757,V757,X757,Z757,AB757,AD757,AF757,AH757,AJ757,AL757,AN757)</f>
        <v>0</v>
      </c>
      <c r="AT757" s="94" t="str">
        <f>IF(C757="","",DATE(YEAR(C757),MONTH(C757),1))</f>
        <v/>
      </c>
      <c r="AU757" s="93" t="str">
        <f>IF(AT757="","",TEXT(AT757,"mmmm yyyy"))</f>
        <v/>
      </c>
      <c r="AV757" s="94" t="str">
        <f>IF(C757="","",C757-WEEKDAY(C757,2)+1)</f>
        <v/>
      </c>
      <c r="AW757" s="94" t="str">
        <f>IF(AV757="","",AV757+6)</f>
        <v/>
      </c>
      <c r="AX757" s="93" t="str">
        <f>IF(AV757="","",TEXT(AV757,"dd/mm/yyyy")&amp;" - "&amp;TEXT(AW757,"dd/mm/yyyy"))</f>
        <v/>
      </c>
      <c r="AY757" s="93" t="str">
        <f>IF(B757="","",COUNTIFS($B$5:B757,B757,$AT$5:AT757,AT757))</f>
        <v/>
      </c>
      <c r="AZ757" s="93" t="str">
        <f>IF(B757="","",COUNTIFS($B$5:B757,B757,$AV$5:AV757,AV757))</f>
        <v/>
      </c>
      <c r="BA757" s="93" t="str">
        <f>IF(B757="","",TEXT(AY757,"00")&amp;"|"&amp;B757&amp;"|"&amp;TEXT(AT757,"yyyymmdd"))</f>
        <v/>
      </c>
      <c r="BB757" s="93" t="str">
        <f>IF(B757="","",TEXT(AZ757,"00")&amp;"|"&amp;B757&amp;"|"&amp;TEXT(AV757,"yyyymmdd"))</f>
        <v/>
      </c>
      <c r="BC757" s="93">
        <f>IF(OR(AQ757="YES",AQ757="Yes",AQ757="Y",AQ757=1),1,0)</f>
        <v>0</v>
      </c>
    </row>
    <row r="758" spans="1:55" ht="15" customHeight="1">
      <c r="A758" s="92"/>
      <c r="B758" s="93"/>
      <c r="C758" s="94"/>
      <c r="D758" s="95"/>
      <c r="E758" s="95"/>
      <c r="F758" s="93"/>
      <c r="G758" s="93"/>
      <c r="H758" s="93"/>
      <c r="I758" s="13"/>
      <c r="J758" s="93"/>
      <c r="K758" s="13"/>
      <c r="L758" s="93"/>
      <c r="M758" s="13"/>
      <c r="N758" s="93"/>
      <c r="O758" s="13"/>
      <c r="P758" s="93"/>
      <c r="Q758" s="21"/>
      <c r="R758" s="93"/>
      <c r="S758" s="21"/>
      <c r="T758" s="93"/>
      <c r="U758" s="13"/>
      <c r="V758" s="93"/>
      <c r="W758" s="13"/>
      <c r="X758" s="93"/>
      <c r="Y758" s="13"/>
      <c r="Z758" s="93"/>
      <c r="AA758" s="13"/>
      <c r="AB758" s="93"/>
      <c r="AC758" s="13"/>
      <c r="AD758" s="93"/>
      <c r="AE758" s="13"/>
      <c r="AF758" s="93"/>
      <c r="AG758" s="13"/>
      <c r="AH758" s="93"/>
      <c r="AI758" s="13"/>
      <c r="AJ758" s="93"/>
      <c r="AK758" s="13"/>
      <c r="AL758" s="93"/>
      <c r="AM758" s="13"/>
      <c r="AN758" s="93"/>
      <c r="AO758" s="13"/>
      <c r="AP758" s="93"/>
      <c r="AQ758" s="13"/>
      <c r="AR758" s="93"/>
      <c r="AS758" s="20">
        <f>SUM(H758,J758,L758,N758,P758,R758,T758,V758,X758,Z758,AB758,AD758,AF758,AH758,AJ758,AL758,AN758)</f>
        <v>0</v>
      </c>
      <c r="AT758" s="94" t="str">
        <f>IF(C758="","",DATE(YEAR(C758),MONTH(C758),1))</f>
        <v/>
      </c>
      <c r="AU758" s="93" t="str">
        <f>IF(AT758="","",TEXT(AT758,"mmmm yyyy"))</f>
        <v/>
      </c>
      <c r="AV758" s="94" t="str">
        <f>IF(C758="","",C758-WEEKDAY(C758,2)+1)</f>
        <v/>
      </c>
      <c r="AW758" s="94" t="str">
        <f>IF(AV758="","",AV758+6)</f>
        <v/>
      </c>
      <c r="AX758" s="93" t="str">
        <f>IF(AV758="","",TEXT(AV758,"dd/mm/yyyy")&amp;" - "&amp;TEXT(AW758,"dd/mm/yyyy"))</f>
        <v/>
      </c>
      <c r="AY758" s="93" t="str">
        <f>IF(B758="","",COUNTIFS($B$5:B758,B758,$AT$5:AT758,AT758))</f>
        <v/>
      </c>
      <c r="AZ758" s="93" t="str">
        <f>IF(B758="","",COUNTIFS($B$5:B758,B758,$AV$5:AV758,AV758))</f>
        <v/>
      </c>
      <c r="BA758" s="93" t="str">
        <f>IF(B758="","",TEXT(AY758,"00")&amp;"|"&amp;B758&amp;"|"&amp;TEXT(AT758,"yyyymmdd"))</f>
        <v/>
      </c>
      <c r="BB758" s="93" t="str">
        <f>IF(B758="","",TEXT(AZ758,"00")&amp;"|"&amp;B758&amp;"|"&amp;TEXT(AV758,"yyyymmdd"))</f>
        <v/>
      </c>
      <c r="BC758" s="93">
        <f>IF(OR(AQ758="YES",AQ758="Yes",AQ758="Y",AQ758=1),1,0)</f>
        <v>0</v>
      </c>
    </row>
    <row r="759" spans="1:55" ht="15" customHeight="1">
      <c r="A759" s="92"/>
      <c r="B759" s="93"/>
      <c r="C759" s="94"/>
      <c r="D759" s="95"/>
      <c r="E759" s="95"/>
      <c r="F759" s="93"/>
      <c r="G759" s="93"/>
      <c r="H759" s="93"/>
      <c r="I759" s="13"/>
      <c r="J759" s="93"/>
      <c r="K759" s="13"/>
      <c r="L759" s="93"/>
      <c r="M759" s="13"/>
      <c r="N759" s="93"/>
      <c r="O759" s="13"/>
      <c r="P759" s="93"/>
      <c r="Q759" s="21"/>
      <c r="R759" s="93"/>
      <c r="S759" s="21"/>
      <c r="T759" s="93"/>
      <c r="U759" s="13"/>
      <c r="V759" s="93"/>
      <c r="W759" s="13"/>
      <c r="X759" s="93"/>
      <c r="Y759" s="13"/>
      <c r="Z759" s="93"/>
      <c r="AA759" s="13"/>
      <c r="AB759" s="93"/>
      <c r="AC759" s="13"/>
      <c r="AD759" s="93"/>
      <c r="AE759" s="13"/>
      <c r="AF759" s="93"/>
      <c r="AG759" s="13"/>
      <c r="AH759" s="93"/>
      <c r="AI759" s="13"/>
      <c r="AJ759" s="93"/>
      <c r="AK759" s="13"/>
      <c r="AL759" s="93"/>
      <c r="AM759" s="13"/>
      <c r="AN759" s="93"/>
      <c r="AO759" s="13"/>
      <c r="AP759" s="93"/>
      <c r="AQ759" s="13"/>
      <c r="AR759" s="93"/>
      <c r="AS759" s="20">
        <f>SUM(H759,J759,L759,N759,P759,R759,T759,V759,X759,Z759,AB759,AD759,AF759,AH759,AJ759,AL759,AN759)</f>
        <v>0</v>
      </c>
      <c r="AT759" s="94" t="str">
        <f>IF(C759="","",DATE(YEAR(C759),MONTH(C759),1))</f>
        <v/>
      </c>
      <c r="AU759" s="93" t="str">
        <f>IF(AT759="","",TEXT(AT759,"mmmm yyyy"))</f>
        <v/>
      </c>
      <c r="AV759" s="94" t="str">
        <f>IF(C759="","",C759-WEEKDAY(C759,2)+1)</f>
        <v/>
      </c>
      <c r="AW759" s="94" t="str">
        <f>IF(AV759="","",AV759+6)</f>
        <v/>
      </c>
      <c r="AX759" s="93" t="str">
        <f>IF(AV759="","",TEXT(AV759,"dd/mm/yyyy")&amp;" - "&amp;TEXT(AW759,"dd/mm/yyyy"))</f>
        <v/>
      </c>
      <c r="AY759" s="93" t="str">
        <f>IF(B759="","",COUNTIFS($B$5:B759,B759,$AT$5:AT759,AT759))</f>
        <v/>
      </c>
      <c r="AZ759" s="93" t="str">
        <f>IF(B759="","",COUNTIFS($B$5:B759,B759,$AV$5:AV759,AV759))</f>
        <v/>
      </c>
      <c r="BA759" s="93" t="str">
        <f>IF(B759="","",TEXT(AY759,"00")&amp;"|"&amp;B759&amp;"|"&amp;TEXT(AT759,"yyyymmdd"))</f>
        <v/>
      </c>
      <c r="BB759" s="93" t="str">
        <f>IF(B759="","",TEXT(AZ759,"00")&amp;"|"&amp;B759&amp;"|"&amp;TEXT(AV759,"yyyymmdd"))</f>
        <v/>
      </c>
      <c r="BC759" s="93">
        <f>IF(OR(AQ759="YES",AQ759="Yes",AQ759="Y",AQ759=1),1,0)</f>
        <v>0</v>
      </c>
    </row>
    <row r="760" spans="1:55" ht="15" customHeight="1">
      <c r="A760" s="92"/>
      <c r="B760" s="93"/>
      <c r="C760" s="94"/>
      <c r="D760" s="95"/>
      <c r="E760" s="95"/>
      <c r="F760" s="93"/>
      <c r="G760" s="93"/>
      <c r="H760" s="93"/>
      <c r="I760" s="13"/>
      <c r="J760" s="93"/>
      <c r="K760" s="13"/>
      <c r="L760" s="93"/>
      <c r="M760" s="13"/>
      <c r="N760" s="93"/>
      <c r="O760" s="13"/>
      <c r="P760" s="93"/>
      <c r="Q760" s="21"/>
      <c r="R760" s="93"/>
      <c r="S760" s="21"/>
      <c r="T760" s="93"/>
      <c r="U760" s="13"/>
      <c r="V760" s="93"/>
      <c r="W760" s="13"/>
      <c r="X760" s="93"/>
      <c r="Y760" s="13"/>
      <c r="Z760" s="93"/>
      <c r="AA760" s="13"/>
      <c r="AB760" s="93"/>
      <c r="AC760" s="13"/>
      <c r="AD760" s="93"/>
      <c r="AE760" s="13"/>
      <c r="AF760" s="93"/>
      <c r="AG760" s="13"/>
      <c r="AH760" s="93"/>
      <c r="AI760" s="13"/>
      <c r="AJ760" s="93"/>
      <c r="AK760" s="13"/>
      <c r="AL760" s="93"/>
      <c r="AM760" s="13"/>
      <c r="AN760" s="93"/>
      <c r="AO760" s="13"/>
      <c r="AP760" s="93"/>
      <c r="AQ760" s="13"/>
      <c r="AR760" s="93"/>
      <c r="AS760" s="20">
        <f>SUM(H760,J760,L760,N760,P760,R760,T760,V760,X760,Z760,AB760,AD760,AF760,AH760,AJ760,AL760,AN760)</f>
        <v>0</v>
      </c>
      <c r="AT760" s="94" t="str">
        <f>IF(C760="","",DATE(YEAR(C760),MONTH(C760),1))</f>
        <v/>
      </c>
      <c r="AU760" s="93" t="str">
        <f>IF(AT760="","",TEXT(AT760,"mmmm yyyy"))</f>
        <v/>
      </c>
      <c r="AV760" s="94" t="str">
        <f>IF(C760="","",C760-WEEKDAY(C760,2)+1)</f>
        <v/>
      </c>
      <c r="AW760" s="94" t="str">
        <f>IF(AV760="","",AV760+6)</f>
        <v/>
      </c>
      <c r="AX760" s="93" t="str">
        <f>IF(AV760="","",TEXT(AV760,"dd/mm/yyyy")&amp;" - "&amp;TEXT(AW760,"dd/mm/yyyy"))</f>
        <v/>
      </c>
      <c r="AY760" s="93" t="str">
        <f>IF(B760="","",COUNTIFS($B$5:B760,B760,$AT$5:AT760,AT760))</f>
        <v/>
      </c>
      <c r="AZ760" s="93" t="str">
        <f>IF(B760="","",COUNTIFS($B$5:B760,B760,$AV$5:AV760,AV760))</f>
        <v/>
      </c>
      <c r="BA760" s="93" t="str">
        <f>IF(B760="","",TEXT(AY760,"00")&amp;"|"&amp;B760&amp;"|"&amp;TEXT(AT760,"yyyymmdd"))</f>
        <v/>
      </c>
      <c r="BB760" s="93" t="str">
        <f>IF(B760="","",TEXT(AZ760,"00")&amp;"|"&amp;B760&amp;"|"&amp;TEXT(AV760,"yyyymmdd"))</f>
        <v/>
      </c>
      <c r="BC760" s="93">
        <f>IF(OR(AQ760="YES",AQ760="Yes",AQ760="Y",AQ760=1),1,0)</f>
        <v>0</v>
      </c>
    </row>
    <row r="761" spans="1:55" ht="15" customHeight="1">
      <c r="A761" s="92"/>
      <c r="B761" s="93"/>
      <c r="C761" s="94"/>
      <c r="D761" s="95"/>
      <c r="E761" s="95"/>
      <c r="F761" s="93"/>
      <c r="G761" s="93"/>
      <c r="H761" s="93"/>
      <c r="I761" s="13"/>
      <c r="J761" s="93"/>
      <c r="K761" s="13"/>
      <c r="L761" s="93"/>
      <c r="M761" s="13"/>
      <c r="N761" s="93"/>
      <c r="O761" s="13"/>
      <c r="P761" s="93"/>
      <c r="Q761" s="21"/>
      <c r="R761" s="93"/>
      <c r="S761" s="21"/>
      <c r="T761" s="93"/>
      <c r="U761" s="13"/>
      <c r="V761" s="93"/>
      <c r="W761" s="13"/>
      <c r="X761" s="93"/>
      <c r="Y761" s="13"/>
      <c r="Z761" s="93"/>
      <c r="AA761" s="13"/>
      <c r="AB761" s="93"/>
      <c r="AC761" s="13"/>
      <c r="AD761" s="93"/>
      <c r="AE761" s="13"/>
      <c r="AF761" s="93"/>
      <c r="AG761" s="13"/>
      <c r="AH761" s="93"/>
      <c r="AI761" s="13"/>
      <c r="AJ761" s="93"/>
      <c r="AK761" s="13"/>
      <c r="AL761" s="93"/>
      <c r="AM761" s="13"/>
      <c r="AN761" s="93"/>
      <c r="AO761" s="13"/>
      <c r="AP761" s="93"/>
      <c r="AQ761" s="13"/>
      <c r="AR761" s="93"/>
      <c r="AS761" s="20">
        <f>SUM(H761,J761,L761,N761,P761,R761,T761,V761,X761,Z761,AB761,AD761,AF761,AH761,AJ761,AL761,AN761)</f>
        <v>0</v>
      </c>
      <c r="AT761" s="94" t="str">
        <f>IF(C761="","",DATE(YEAR(C761),MONTH(C761),1))</f>
        <v/>
      </c>
      <c r="AU761" s="93" t="str">
        <f>IF(AT761="","",TEXT(AT761,"mmmm yyyy"))</f>
        <v/>
      </c>
      <c r="AV761" s="94" t="str">
        <f>IF(C761="","",C761-WEEKDAY(C761,2)+1)</f>
        <v/>
      </c>
      <c r="AW761" s="94" t="str">
        <f>IF(AV761="","",AV761+6)</f>
        <v/>
      </c>
      <c r="AX761" s="93" t="str">
        <f>IF(AV761="","",TEXT(AV761,"dd/mm/yyyy")&amp;" - "&amp;TEXT(AW761,"dd/mm/yyyy"))</f>
        <v/>
      </c>
      <c r="AY761" s="93" t="str">
        <f>IF(B761="","",COUNTIFS($B$5:B761,B761,$AT$5:AT761,AT761))</f>
        <v/>
      </c>
      <c r="AZ761" s="93" t="str">
        <f>IF(B761="","",COUNTIFS($B$5:B761,B761,$AV$5:AV761,AV761))</f>
        <v/>
      </c>
      <c r="BA761" s="93" t="str">
        <f>IF(B761="","",TEXT(AY761,"00")&amp;"|"&amp;B761&amp;"|"&amp;TEXT(AT761,"yyyymmdd"))</f>
        <v/>
      </c>
      <c r="BB761" s="93" t="str">
        <f>IF(B761="","",TEXT(AZ761,"00")&amp;"|"&amp;B761&amp;"|"&amp;TEXT(AV761,"yyyymmdd"))</f>
        <v/>
      </c>
      <c r="BC761" s="93">
        <f>IF(OR(AQ761="YES",AQ761="Yes",AQ761="Y",AQ761=1),1,0)</f>
        <v>0</v>
      </c>
    </row>
    <row r="762" spans="1:55" ht="15" customHeight="1">
      <c r="A762" s="92"/>
      <c r="B762" s="93"/>
      <c r="C762" s="94"/>
      <c r="D762" s="95"/>
      <c r="E762" s="95"/>
      <c r="F762" s="93"/>
      <c r="G762" s="93"/>
      <c r="H762" s="93"/>
      <c r="I762" s="13"/>
      <c r="J762" s="93"/>
      <c r="K762" s="13"/>
      <c r="L762" s="93"/>
      <c r="M762" s="13"/>
      <c r="N762" s="93"/>
      <c r="O762" s="13"/>
      <c r="P762" s="93"/>
      <c r="Q762" s="21"/>
      <c r="R762" s="93"/>
      <c r="S762" s="21"/>
      <c r="T762" s="93"/>
      <c r="U762" s="13"/>
      <c r="V762" s="93"/>
      <c r="W762" s="13"/>
      <c r="X762" s="93"/>
      <c r="Y762" s="13"/>
      <c r="Z762" s="93"/>
      <c r="AA762" s="13"/>
      <c r="AB762" s="93"/>
      <c r="AC762" s="13"/>
      <c r="AD762" s="93"/>
      <c r="AE762" s="13"/>
      <c r="AF762" s="93"/>
      <c r="AG762" s="13"/>
      <c r="AH762" s="93"/>
      <c r="AI762" s="13"/>
      <c r="AJ762" s="93"/>
      <c r="AK762" s="13"/>
      <c r="AL762" s="93"/>
      <c r="AM762" s="13"/>
      <c r="AN762" s="93"/>
      <c r="AO762" s="13"/>
      <c r="AP762" s="93"/>
      <c r="AQ762" s="13"/>
      <c r="AR762" s="93"/>
      <c r="AS762" s="20">
        <f>SUM(H762,J762,L762,N762,P762,R762,T762,V762,X762,Z762,AB762,AD762,AF762,AH762,AJ762,AL762,AN762)</f>
        <v>0</v>
      </c>
      <c r="AT762" s="94" t="str">
        <f>IF(C762="","",DATE(YEAR(C762),MONTH(C762),1))</f>
        <v/>
      </c>
      <c r="AU762" s="93" t="str">
        <f>IF(AT762="","",TEXT(AT762,"mmmm yyyy"))</f>
        <v/>
      </c>
      <c r="AV762" s="94" t="str">
        <f>IF(C762="","",C762-WEEKDAY(C762,2)+1)</f>
        <v/>
      </c>
      <c r="AW762" s="94" t="str">
        <f>IF(AV762="","",AV762+6)</f>
        <v/>
      </c>
      <c r="AX762" s="93" t="str">
        <f>IF(AV762="","",TEXT(AV762,"dd/mm/yyyy")&amp;" - "&amp;TEXT(AW762,"dd/mm/yyyy"))</f>
        <v/>
      </c>
      <c r="AY762" s="93" t="str">
        <f>IF(B762="","",COUNTIFS($B$5:B762,B762,$AT$5:AT762,AT762))</f>
        <v/>
      </c>
      <c r="AZ762" s="93" t="str">
        <f>IF(B762="","",COUNTIFS($B$5:B762,B762,$AV$5:AV762,AV762))</f>
        <v/>
      </c>
      <c r="BA762" s="93" t="str">
        <f>IF(B762="","",TEXT(AY762,"00")&amp;"|"&amp;B762&amp;"|"&amp;TEXT(AT762,"yyyymmdd"))</f>
        <v/>
      </c>
      <c r="BB762" s="93" t="str">
        <f>IF(B762="","",TEXT(AZ762,"00")&amp;"|"&amp;B762&amp;"|"&amp;TEXT(AV762,"yyyymmdd"))</f>
        <v/>
      </c>
      <c r="BC762" s="93">
        <f>IF(OR(AQ762="YES",AQ762="Yes",AQ762="Y",AQ762=1),1,0)</f>
        <v>0</v>
      </c>
    </row>
    <row r="763" spans="1:55" ht="15" customHeight="1">
      <c r="A763" s="92"/>
      <c r="B763" s="93"/>
      <c r="C763" s="94"/>
      <c r="D763" s="95"/>
      <c r="E763" s="95"/>
      <c r="F763" s="93"/>
      <c r="G763" s="93"/>
      <c r="H763" s="93"/>
      <c r="I763" s="13"/>
      <c r="J763" s="93"/>
      <c r="K763" s="13"/>
      <c r="L763" s="93"/>
      <c r="M763" s="13"/>
      <c r="N763" s="93"/>
      <c r="O763" s="13"/>
      <c r="P763" s="93"/>
      <c r="Q763" s="21"/>
      <c r="R763" s="93"/>
      <c r="S763" s="21"/>
      <c r="T763" s="93"/>
      <c r="U763" s="13"/>
      <c r="V763" s="93"/>
      <c r="W763" s="13"/>
      <c r="X763" s="93"/>
      <c r="Y763" s="13"/>
      <c r="Z763" s="93"/>
      <c r="AA763" s="13"/>
      <c r="AB763" s="93"/>
      <c r="AC763" s="13"/>
      <c r="AD763" s="93"/>
      <c r="AE763" s="13"/>
      <c r="AF763" s="93"/>
      <c r="AG763" s="13"/>
      <c r="AH763" s="93"/>
      <c r="AI763" s="13"/>
      <c r="AJ763" s="93"/>
      <c r="AK763" s="13"/>
      <c r="AL763" s="93"/>
      <c r="AM763" s="13"/>
      <c r="AN763" s="93"/>
      <c r="AO763" s="13"/>
      <c r="AP763" s="93"/>
      <c r="AQ763" s="13"/>
      <c r="AR763" s="93"/>
      <c r="AS763" s="20">
        <f>SUM(H763,J763,L763,N763,P763,R763,T763,V763,X763,Z763,AB763,AD763,AF763,AH763,AJ763,AL763,AN763)</f>
        <v>0</v>
      </c>
      <c r="AT763" s="94" t="str">
        <f>IF(C763="","",DATE(YEAR(C763),MONTH(C763),1))</f>
        <v/>
      </c>
      <c r="AU763" s="93" t="str">
        <f>IF(AT763="","",TEXT(AT763,"mmmm yyyy"))</f>
        <v/>
      </c>
      <c r="AV763" s="94" t="str">
        <f>IF(C763="","",C763-WEEKDAY(C763,2)+1)</f>
        <v/>
      </c>
      <c r="AW763" s="94" t="str">
        <f>IF(AV763="","",AV763+6)</f>
        <v/>
      </c>
      <c r="AX763" s="93" t="str">
        <f>IF(AV763="","",TEXT(AV763,"dd/mm/yyyy")&amp;" - "&amp;TEXT(AW763,"dd/mm/yyyy"))</f>
        <v/>
      </c>
      <c r="AY763" s="93" t="str">
        <f>IF(B763="","",COUNTIFS($B$5:B763,B763,$AT$5:AT763,AT763))</f>
        <v/>
      </c>
      <c r="AZ763" s="93" t="str">
        <f>IF(B763="","",COUNTIFS($B$5:B763,B763,$AV$5:AV763,AV763))</f>
        <v/>
      </c>
      <c r="BA763" s="93" t="str">
        <f>IF(B763="","",TEXT(AY763,"00")&amp;"|"&amp;B763&amp;"|"&amp;TEXT(AT763,"yyyymmdd"))</f>
        <v/>
      </c>
      <c r="BB763" s="93" t="str">
        <f>IF(B763="","",TEXT(AZ763,"00")&amp;"|"&amp;B763&amp;"|"&amp;TEXT(AV763,"yyyymmdd"))</f>
        <v/>
      </c>
      <c r="BC763" s="93">
        <f>IF(OR(AQ763="YES",AQ763="Yes",AQ763="Y",AQ763=1),1,0)</f>
        <v>0</v>
      </c>
    </row>
    <row r="764" spans="1:55" ht="15" customHeight="1">
      <c r="A764" s="92"/>
      <c r="B764" s="93"/>
      <c r="C764" s="94"/>
      <c r="D764" s="95"/>
      <c r="E764" s="95"/>
      <c r="F764" s="93"/>
      <c r="G764" s="93"/>
      <c r="H764" s="93"/>
      <c r="I764" s="13"/>
      <c r="J764" s="93"/>
      <c r="K764" s="13"/>
      <c r="L764" s="93"/>
      <c r="M764" s="13"/>
      <c r="N764" s="93"/>
      <c r="O764" s="13"/>
      <c r="P764" s="93"/>
      <c r="Q764" s="21"/>
      <c r="R764" s="93"/>
      <c r="S764" s="21"/>
      <c r="T764" s="93"/>
      <c r="U764" s="13"/>
      <c r="V764" s="93"/>
      <c r="W764" s="13"/>
      <c r="X764" s="93"/>
      <c r="Y764" s="13"/>
      <c r="Z764" s="93"/>
      <c r="AA764" s="13"/>
      <c r="AB764" s="93"/>
      <c r="AC764" s="13"/>
      <c r="AD764" s="93"/>
      <c r="AE764" s="13"/>
      <c r="AF764" s="93"/>
      <c r="AG764" s="13"/>
      <c r="AH764" s="93"/>
      <c r="AI764" s="13"/>
      <c r="AJ764" s="93"/>
      <c r="AK764" s="13"/>
      <c r="AL764" s="93"/>
      <c r="AM764" s="13"/>
      <c r="AN764" s="93"/>
      <c r="AO764" s="13"/>
      <c r="AP764" s="93"/>
      <c r="AQ764" s="13"/>
      <c r="AR764" s="93"/>
      <c r="AS764" s="20">
        <f>SUM(H764,J764,L764,N764,P764,R764,T764,V764,X764,Z764,AB764,AD764,AF764,AH764,AJ764,AL764,AN764)</f>
        <v>0</v>
      </c>
      <c r="AT764" s="94" t="str">
        <f>IF(C764="","",DATE(YEAR(C764),MONTH(C764),1))</f>
        <v/>
      </c>
      <c r="AU764" s="93" t="str">
        <f>IF(AT764="","",TEXT(AT764,"mmmm yyyy"))</f>
        <v/>
      </c>
      <c r="AV764" s="94" t="str">
        <f>IF(C764="","",C764-WEEKDAY(C764,2)+1)</f>
        <v/>
      </c>
      <c r="AW764" s="94" t="str">
        <f>IF(AV764="","",AV764+6)</f>
        <v/>
      </c>
      <c r="AX764" s="93" t="str">
        <f>IF(AV764="","",TEXT(AV764,"dd/mm/yyyy")&amp;" - "&amp;TEXT(AW764,"dd/mm/yyyy"))</f>
        <v/>
      </c>
      <c r="AY764" s="93" t="str">
        <f>IF(B764="","",COUNTIFS($B$5:B764,B764,$AT$5:AT764,AT764))</f>
        <v/>
      </c>
      <c r="AZ764" s="93" t="str">
        <f>IF(B764="","",COUNTIFS($B$5:B764,B764,$AV$5:AV764,AV764))</f>
        <v/>
      </c>
      <c r="BA764" s="93" t="str">
        <f>IF(B764="","",TEXT(AY764,"00")&amp;"|"&amp;B764&amp;"|"&amp;TEXT(AT764,"yyyymmdd"))</f>
        <v/>
      </c>
      <c r="BB764" s="93" t="str">
        <f>IF(B764="","",TEXT(AZ764,"00")&amp;"|"&amp;B764&amp;"|"&amp;TEXT(AV764,"yyyymmdd"))</f>
        <v/>
      </c>
      <c r="BC764" s="93">
        <f>IF(OR(AQ764="YES",AQ764="Yes",AQ764="Y",AQ764=1),1,0)</f>
        <v>0</v>
      </c>
    </row>
    <row r="765" spans="1:55" ht="15" customHeight="1">
      <c r="A765" s="92"/>
      <c r="B765" s="93"/>
      <c r="C765" s="94"/>
      <c r="D765" s="95"/>
      <c r="E765" s="95"/>
      <c r="F765" s="93"/>
      <c r="G765" s="93"/>
      <c r="H765" s="93"/>
      <c r="I765" s="13"/>
      <c r="J765" s="93"/>
      <c r="K765" s="13"/>
      <c r="L765" s="93"/>
      <c r="M765" s="13"/>
      <c r="N765" s="93"/>
      <c r="O765" s="13"/>
      <c r="P765" s="93"/>
      <c r="Q765" s="21"/>
      <c r="R765" s="93"/>
      <c r="S765" s="21"/>
      <c r="T765" s="93"/>
      <c r="U765" s="13"/>
      <c r="V765" s="93"/>
      <c r="W765" s="13"/>
      <c r="X765" s="93"/>
      <c r="Y765" s="13"/>
      <c r="Z765" s="93"/>
      <c r="AA765" s="13"/>
      <c r="AB765" s="93"/>
      <c r="AC765" s="13"/>
      <c r="AD765" s="93"/>
      <c r="AE765" s="13"/>
      <c r="AF765" s="93"/>
      <c r="AG765" s="13"/>
      <c r="AH765" s="93"/>
      <c r="AI765" s="13"/>
      <c r="AJ765" s="93"/>
      <c r="AK765" s="13"/>
      <c r="AL765" s="93"/>
      <c r="AM765" s="13"/>
      <c r="AN765" s="93"/>
      <c r="AO765" s="13"/>
      <c r="AP765" s="93"/>
      <c r="AQ765" s="13"/>
      <c r="AR765" s="93"/>
      <c r="AS765" s="20">
        <f>SUM(H765,J765,L765,N765,P765,R765,T765,V765,X765,Z765,AB765,AD765,AF765,AH765,AJ765,AL765,AN765)</f>
        <v>0</v>
      </c>
      <c r="AT765" s="94" t="str">
        <f>IF(C765="","",DATE(YEAR(C765),MONTH(C765),1))</f>
        <v/>
      </c>
      <c r="AU765" s="93" t="str">
        <f>IF(AT765="","",TEXT(AT765,"mmmm yyyy"))</f>
        <v/>
      </c>
      <c r="AV765" s="94" t="str">
        <f>IF(C765="","",C765-WEEKDAY(C765,2)+1)</f>
        <v/>
      </c>
      <c r="AW765" s="94" t="str">
        <f>IF(AV765="","",AV765+6)</f>
        <v/>
      </c>
      <c r="AX765" s="93" t="str">
        <f>IF(AV765="","",TEXT(AV765,"dd/mm/yyyy")&amp;" - "&amp;TEXT(AW765,"dd/mm/yyyy"))</f>
        <v/>
      </c>
      <c r="AY765" s="93" t="str">
        <f>IF(B765="","",COUNTIFS($B$5:B765,B765,$AT$5:AT765,AT765))</f>
        <v/>
      </c>
      <c r="AZ765" s="93" t="str">
        <f>IF(B765="","",COUNTIFS($B$5:B765,B765,$AV$5:AV765,AV765))</f>
        <v/>
      </c>
      <c r="BA765" s="93" t="str">
        <f>IF(B765="","",TEXT(AY765,"00")&amp;"|"&amp;B765&amp;"|"&amp;TEXT(AT765,"yyyymmdd"))</f>
        <v/>
      </c>
      <c r="BB765" s="93" t="str">
        <f>IF(B765="","",TEXT(AZ765,"00")&amp;"|"&amp;B765&amp;"|"&amp;TEXT(AV765,"yyyymmdd"))</f>
        <v/>
      </c>
      <c r="BC765" s="93">
        <f>IF(OR(AQ765="YES",AQ765="Yes",AQ765="Y",AQ765=1),1,0)</f>
        <v>0</v>
      </c>
    </row>
    <row r="766" spans="1:55" ht="15" customHeight="1">
      <c r="A766" s="92"/>
      <c r="B766" s="93"/>
      <c r="C766" s="94"/>
      <c r="D766" s="95"/>
      <c r="E766" s="95"/>
      <c r="F766" s="93"/>
      <c r="G766" s="93"/>
      <c r="H766" s="93"/>
      <c r="I766" s="13"/>
      <c r="J766" s="93"/>
      <c r="K766" s="13"/>
      <c r="L766" s="93"/>
      <c r="M766" s="13"/>
      <c r="N766" s="93"/>
      <c r="O766" s="13"/>
      <c r="P766" s="93"/>
      <c r="Q766" s="21"/>
      <c r="R766" s="93"/>
      <c r="S766" s="21"/>
      <c r="T766" s="93"/>
      <c r="U766" s="13"/>
      <c r="V766" s="93"/>
      <c r="W766" s="13"/>
      <c r="X766" s="93"/>
      <c r="Y766" s="13"/>
      <c r="Z766" s="93"/>
      <c r="AA766" s="13"/>
      <c r="AB766" s="93"/>
      <c r="AC766" s="13"/>
      <c r="AD766" s="93"/>
      <c r="AE766" s="13"/>
      <c r="AF766" s="93"/>
      <c r="AG766" s="13"/>
      <c r="AH766" s="93"/>
      <c r="AI766" s="13"/>
      <c r="AJ766" s="93"/>
      <c r="AK766" s="13"/>
      <c r="AL766" s="93"/>
      <c r="AM766" s="13"/>
      <c r="AN766" s="93"/>
      <c r="AO766" s="13"/>
      <c r="AP766" s="93"/>
      <c r="AQ766" s="13"/>
      <c r="AR766" s="93"/>
      <c r="AS766" s="20">
        <f>SUM(H766,J766,L766,N766,P766,R766,T766,V766,X766,Z766,AB766,AD766,AF766,AH766,AJ766,AL766,AN766)</f>
        <v>0</v>
      </c>
      <c r="AT766" s="94" t="str">
        <f>IF(C766="","",DATE(YEAR(C766),MONTH(C766),1))</f>
        <v/>
      </c>
      <c r="AU766" s="93" t="str">
        <f>IF(AT766="","",TEXT(AT766,"mmmm yyyy"))</f>
        <v/>
      </c>
      <c r="AV766" s="94" t="str">
        <f>IF(C766="","",C766-WEEKDAY(C766,2)+1)</f>
        <v/>
      </c>
      <c r="AW766" s="94" t="str">
        <f>IF(AV766="","",AV766+6)</f>
        <v/>
      </c>
      <c r="AX766" s="93" t="str">
        <f>IF(AV766="","",TEXT(AV766,"dd/mm/yyyy")&amp;" - "&amp;TEXT(AW766,"dd/mm/yyyy"))</f>
        <v/>
      </c>
      <c r="AY766" s="93" t="str">
        <f>IF(B766="","",COUNTIFS($B$5:B766,B766,$AT$5:AT766,AT766))</f>
        <v/>
      </c>
      <c r="AZ766" s="93" t="str">
        <f>IF(B766="","",COUNTIFS($B$5:B766,B766,$AV$5:AV766,AV766))</f>
        <v/>
      </c>
      <c r="BA766" s="93" t="str">
        <f>IF(B766="","",TEXT(AY766,"00")&amp;"|"&amp;B766&amp;"|"&amp;TEXT(AT766,"yyyymmdd"))</f>
        <v/>
      </c>
      <c r="BB766" s="93" t="str">
        <f>IF(B766="","",TEXT(AZ766,"00")&amp;"|"&amp;B766&amp;"|"&amp;TEXT(AV766,"yyyymmdd"))</f>
        <v/>
      </c>
      <c r="BC766" s="93">
        <f>IF(OR(AQ766="YES",AQ766="Yes",AQ766="Y",AQ766=1),1,0)</f>
        <v>0</v>
      </c>
    </row>
    <row r="767" spans="1:55" ht="15" customHeight="1">
      <c r="A767" s="92"/>
      <c r="B767" s="93"/>
      <c r="C767" s="94"/>
      <c r="D767" s="95"/>
      <c r="E767" s="95"/>
      <c r="F767" s="93"/>
      <c r="G767" s="93"/>
      <c r="H767" s="93"/>
      <c r="I767" s="13"/>
      <c r="J767" s="93"/>
      <c r="K767" s="13"/>
      <c r="L767" s="93"/>
      <c r="M767" s="13"/>
      <c r="N767" s="93"/>
      <c r="O767" s="13"/>
      <c r="P767" s="93"/>
      <c r="Q767" s="21"/>
      <c r="R767" s="93"/>
      <c r="S767" s="21"/>
      <c r="T767" s="93"/>
      <c r="U767" s="13"/>
      <c r="V767" s="93"/>
      <c r="W767" s="13"/>
      <c r="X767" s="93"/>
      <c r="Y767" s="13"/>
      <c r="Z767" s="93"/>
      <c r="AA767" s="13"/>
      <c r="AB767" s="93"/>
      <c r="AC767" s="13"/>
      <c r="AD767" s="93"/>
      <c r="AE767" s="13"/>
      <c r="AF767" s="93"/>
      <c r="AG767" s="13"/>
      <c r="AH767" s="93"/>
      <c r="AI767" s="13"/>
      <c r="AJ767" s="93"/>
      <c r="AK767" s="13"/>
      <c r="AL767" s="93"/>
      <c r="AM767" s="13"/>
      <c r="AN767" s="93"/>
      <c r="AO767" s="13"/>
      <c r="AP767" s="93"/>
      <c r="AQ767" s="13"/>
      <c r="AR767" s="93"/>
      <c r="AS767" s="20">
        <f>SUM(H767,J767,L767,N767,P767,R767,T767,V767,X767,Z767,AB767,AD767,AF767,AH767,AJ767,AL767,AN767)</f>
        <v>0</v>
      </c>
      <c r="AT767" s="94" t="str">
        <f>IF(C767="","",DATE(YEAR(C767),MONTH(C767),1))</f>
        <v/>
      </c>
      <c r="AU767" s="93" t="str">
        <f>IF(AT767="","",TEXT(AT767,"mmmm yyyy"))</f>
        <v/>
      </c>
      <c r="AV767" s="94" t="str">
        <f>IF(C767="","",C767-WEEKDAY(C767,2)+1)</f>
        <v/>
      </c>
      <c r="AW767" s="94" t="str">
        <f>IF(AV767="","",AV767+6)</f>
        <v/>
      </c>
      <c r="AX767" s="93" t="str">
        <f>IF(AV767="","",TEXT(AV767,"dd/mm/yyyy")&amp;" - "&amp;TEXT(AW767,"dd/mm/yyyy"))</f>
        <v/>
      </c>
      <c r="AY767" s="93" t="str">
        <f>IF(B767="","",COUNTIFS($B$5:B767,B767,$AT$5:AT767,AT767))</f>
        <v/>
      </c>
      <c r="AZ767" s="93" t="str">
        <f>IF(B767="","",COUNTIFS($B$5:B767,B767,$AV$5:AV767,AV767))</f>
        <v/>
      </c>
      <c r="BA767" s="93" t="str">
        <f>IF(B767="","",TEXT(AY767,"00")&amp;"|"&amp;B767&amp;"|"&amp;TEXT(AT767,"yyyymmdd"))</f>
        <v/>
      </c>
      <c r="BB767" s="93" t="str">
        <f>IF(B767="","",TEXT(AZ767,"00")&amp;"|"&amp;B767&amp;"|"&amp;TEXT(AV767,"yyyymmdd"))</f>
        <v/>
      </c>
      <c r="BC767" s="93">
        <f>IF(OR(AQ767="YES",AQ767="Yes",AQ767="Y",AQ767=1),1,0)</f>
        <v>0</v>
      </c>
    </row>
    <row r="768" spans="1:55" ht="15" customHeight="1">
      <c r="A768" s="92"/>
      <c r="B768" s="93"/>
      <c r="C768" s="94"/>
      <c r="D768" s="95"/>
      <c r="E768" s="95"/>
      <c r="F768" s="93"/>
      <c r="G768" s="93"/>
      <c r="H768" s="93"/>
      <c r="I768" s="13"/>
      <c r="J768" s="93"/>
      <c r="K768" s="13"/>
      <c r="L768" s="93"/>
      <c r="M768" s="13"/>
      <c r="N768" s="93"/>
      <c r="O768" s="13"/>
      <c r="P768" s="93"/>
      <c r="Q768" s="21"/>
      <c r="R768" s="93"/>
      <c r="S768" s="21"/>
      <c r="T768" s="93"/>
      <c r="U768" s="13"/>
      <c r="V768" s="93"/>
      <c r="W768" s="13"/>
      <c r="X768" s="93"/>
      <c r="Y768" s="13"/>
      <c r="Z768" s="93"/>
      <c r="AA768" s="13"/>
      <c r="AB768" s="93"/>
      <c r="AC768" s="13"/>
      <c r="AD768" s="93"/>
      <c r="AE768" s="13"/>
      <c r="AF768" s="93"/>
      <c r="AG768" s="13"/>
      <c r="AH768" s="93"/>
      <c r="AI768" s="13"/>
      <c r="AJ768" s="93"/>
      <c r="AK768" s="13"/>
      <c r="AL768" s="93"/>
      <c r="AM768" s="13"/>
      <c r="AN768" s="93"/>
      <c r="AO768" s="13"/>
      <c r="AP768" s="93"/>
      <c r="AQ768" s="13"/>
      <c r="AR768" s="93"/>
      <c r="AS768" s="20">
        <f>SUM(H768,J768,L768,N768,P768,R768,T768,V768,X768,Z768,AB768,AD768,AF768,AH768,AJ768,AL768,AN768)</f>
        <v>0</v>
      </c>
      <c r="AT768" s="94" t="str">
        <f>IF(C768="","",DATE(YEAR(C768),MONTH(C768),1))</f>
        <v/>
      </c>
      <c r="AU768" s="93" t="str">
        <f>IF(AT768="","",TEXT(AT768,"mmmm yyyy"))</f>
        <v/>
      </c>
      <c r="AV768" s="94" t="str">
        <f>IF(C768="","",C768-WEEKDAY(C768,2)+1)</f>
        <v/>
      </c>
      <c r="AW768" s="94" t="str">
        <f>IF(AV768="","",AV768+6)</f>
        <v/>
      </c>
      <c r="AX768" s="93" t="str">
        <f>IF(AV768="","",TEXT(AV768,"dd/mm/yyyy")&amp;" - "&amp;TEXT(AW768,"dd/mm/yyyy"))</f>
        <v/>
      </c>
      <c r="AY768" s="93" t="str">
        <f>IF(B768="","",COUNTIFS($B$5:B768,B768,$AT$5:AT768,AT768))</f>
        <v/>
      </c>
      <c r="AZ768" s="93" t="str">
        <f>IF(B768="","",COUNTIFS($B$5:B768,B768,$AV$5:AV768,AV768))</f>
        <v/>
      </c>
      <c r="BA768" s="93" t="str">
        <f>IF(B768="","",TEXT(AY768,"00")&amp;"|"&amp;B768&amp;"|"&amp;TEXT(AT768,"yyyymmdd"))</f>
        <v/>
      </c>
      <c r="BB768" s="93" t="str">
        <f>IF(B768="","",TEXT(AZ768,"00")&amp;"|"&amp;B768&amp;"|"&amp;TEXT(AV768,"yyyymmdd"))</f>
        <v/>
      </c>
      <c r="BC768" s="93">
        <f>IF(OR(AQ768="YES",AQ768="Yes",AQ768="Y",AQ768=1),1,0)</f>
        <v>0</v>
      </c>
    </row>
    <row r="769" spans="1:55" ht="15" customHeight="1">
      <c r="A769" s="92"/>
      <c r="B769" s="93"/>
      <c r="C769" s="94"/>
      <c r="D769" s="95"/>
      <c r="E769" s="95"/>
      <c r="F769" s="93"/>
      <c r="G769" s="93"/>
      <c r="H769" s="93"/>
      <c r="I769" s="13"/>
      <c r="J769" s="93"/>
      <c r="K769" s="13"/>
      <c r="L769" s="93"/>
      <c r="M769" s="13"/>
      <c r="N769" s="93"/>
      <c r="O769" s="13"/>
      <c r="P769" s="93"/>
      <c r="Q769" s="21"/>
      <c r="R769" s="93"/>
      <c r="S769" s="21"/>
      <c r="T769" s="93"/>
      <c r="U769" s="13"/>
      <c r="V769" s="93"/>
      <c r="W769" s="13"/>
      <c r="X769" s="93"/>
      <c r="Y769" s="13"/>
      <c r="Z769" s="93"/>
      <c r="AA769" s="13"/>
      <c r="AB769" s="93"/>
      <c r="AC769" s="13"/>
      <c r="AD769" s="93"/>
      <c r="AE769" s="13"/>
      <c r="AF769" s="93"/>
      <c r="AG769" s="13"/>
      <c r="AH769" s="93"/>
      <c r="AI769" s="13"/>
      <c r="AJ769" s="93"/>
      <c r="AK769" s="13"/>
      <c r="AL769" s="93"/>
      <c r="AM769" s="13"/>
      <c r="AN769" s="93"/>
      <c r="AO769" s="13"/>
      <c r="AP769" s="93"/>
      <c r="AQ769" s="13"/>
      <c r="AR769" s="93"/>
      <c r="AS769" s="20">
        <f>SUM(H769,J769,L769,N769,P769,R769,T769,V769,X769,Z769,AB769,AD769,AF769,AH769,AJ769,AL769,AN769)</f>
        <v>0</v>
      </c>
      <c r="AT769" s="94" t="str">
        <f>IF(C769="","",DATE(YEAR(C769),MONTH(C769),1))</f>
        <v/>
      </c>
      <c r="AU769" s="93" t="str">
        <f>IF(AT769="","",TEXT(AT769,"mmmm yyyy"))</f>
        <v/>
      </c>
      <c r="AV769" s="94" t="str">
        <f>IF(C769="","",C769-WEEKDAY(C769,2)+1)</f>
        <v/>
      </c>
      <c r="AW769" s="94" t="str">
        <f>IF(AV769="","",AV769+6)</f>
        <v/>
      </c>
      <c r="AX769" s="93" t="str">
        <f>IF(AV769="","",TEXT(AV769,"dd/mm/yyyy")&amp;" - "&amp;TEXT(AW769,"dd/mm/yyyy"))</f>
        <v/>
      </c>
      <c r="AY769" s="93" t="str">
        <f>IF(B769="","",COUNTIFS($B$5:B769,B769,$AT$5:AT769,AT769))</f>
        <v/>
      </c>
      <c r="AZ769" s="93" t="str">
        <f>IF(B769="","",COUNTIFS($B$5:B769,B769,$AV$5:AV769,AV769))</f>
        <v/>
      </c>
      <c r="BA769" s="93" t="str">
        <f>IF(B769="","",TEXT(AY769,"00")&amp;"|"&amp;B769&amp;"|"&amp;TEXT(AT769,"yyyymmdd"))</f>
        <v/>
      </c>
      <c r="BB769" s="93" t="str">
        <f>IF(B769="","",TEXT(AZ769,"00")&amp;"|"&amp;B769&amp;"|"&amp;TEXT(AV769,"yyyymmdd"))</f>
        <v/>
      </c>
      <c r="BC769" s="93">
        <f>IF(OR(AQ769="YES",AQ769="Yes",AQ769="Y",AQ769=1),1,0)</f>
        <v>0</v>
      </c>
    </row>
    <row r="770" spans="1:55" ht="15" customHeight="1">
      <c r="A770" s="92"/>
      <c r="B770" s="93"/>
      <c r="C770" s="94"/>
      <c r="D770" s="95"/>
      <c r="E770" s="95"/>
      <c r="F770" s="93"/>
      <c r="G770" s="93"/>
      <c r="H770" s="93"/>
      <c r="I770" s="13"/>
      <c r="J770" s="93"/>
      <c r="K770" s="13"/>
      <c r="L770" s="93"/>
      <c r="M770" s="13"/>
      <c r="N770" s="93"/>
      <c r="O770" s="13"/>
      <c r="P770" s="93"/>
      <c r="Q770" s="21"/>
      <c r="R770" s="93"/>
      <c r="S770" s="21"/>
      <c r="T770" s="93"/>
      <c r="U770" s="13"/>
      <c r="V770" s="93"/>
      <c r="W770" s="13"/>
      <c r="X770" s="93"/>
      <c r="Y770" s="13"/>
      <c r="Z770" s="93"/>
      <c r="AA770" s="13"/>
      <c r="AB770" s="93"/>
      <c r="AC770" s="13"/>
      <c r="AD770" s="93"/>
      <c r="AE770" s="13"/>
      <c r="AF770" s="93"/>
      <c r="AG770" s="13"/>
      <c r="AH770" s="93"/>
      <c r="AI770" s="13"/>
      <c r="AJ770" s="93"/>
      <c r="AK770" s="13"/>
      <c r="AL770" s="93"/>
      <c r="AM770" s="13"/>
      <c r="AN770" s="93"/>
      <c r="AO770" s="13"/>
      <c r="AP770" s="93"/>
      <c r="AQ770" s="13"/>
      <c r="AR770" s="93"/>
      <c r="AS770" s="20">
        <f>SUM(H770,J770,L770,N770,P770,R770,T770,V770,X770,Z770,AB770,AD770,AF770,AH770,AJ770,AL770,AN770)</f>
        <v>0</v>
      </c>
      <c r="AT770" s="94" t="str">
        <f>IF(C770="","",DATE(YEAR(C770),MONTH(C770),1))</f>
        <v/>
      </c>
      <c r="AU770" s="93" t="str">
        <f>IF(AT770="","",TEXT(AT770,"mmmm yyyy"))</f>
        <v/>
      </c>
      <c r="AV770" s="94" t="str">
        <f>IF(C770="","",C770-WEEKDAY(C770,2)+1)</f>
        <v/>
      </c>
      <c r="AW770" s="94" t="str">
        <f>IF(AV770="","",AV770+6)</f>
        <v/>
      </c>
      <c r="AX770" s="93" t="str">
        <f>IF(AV770="","",TEXT(AV770,"dd/mm/yyyy")&amp;" - "&amp;TEXT(AW770,"dd/mm/yyyy"))</f>
        <v/>
      </c>
      <c r="AY770" s="93" t="str">
        <f>IF(B770="","",COUNTIFS($B$5:B770,B770,$AT$5:AT770,AT770))</f>
        <v/>
      </c>
      <c r="AZ770" s="93" t="str">
        <f>IF(B770="","",COUNTIFS($B$5:B770,B770,$AV$5:AV770,AV770))</f>
        <v/>
      </c>
      <c r="BA770" s="93" t="str">
        <f>IF(B770="","",TEXT(AY770,"00")&amp;"|"&amp;B770&amp;"|"&amp;TEXT(AT770,"yyyymmdd"))</f>
        <v/>
      </c>
      <c r="BB770" s="93" t="str">
        <f>IF(B770="","",TEXT(AZ770,"00")&amp;"|"&amp;B770&amp;"|"&amp;TEXT(AV770,"yyyymmdd"))</f>
        <v/>
      </c>
      <c r="BC770" s="93">
        <f>IF(OR(AQ770="YES",AQ770="Yes",AQ770="Y",AQ770=1),1,0)</f>
        <v>0</v>
      </c>
    </row>
    <row r="771" spans="1:55" ht="15" customHeight="1">
      <c r="A771" s="92"/>
      <c r="B771" s="93"/>
      <c r="C771" s="94"/>
      <c r="D771" s="95"/>
      <c r="E771" s="95"/>
      <c r="F771" s="93"/>
      <c r="G771" s="93"/>
      <c r="H771" s="93"/>
      <c r="I771" s="13"/>
      <c r="J771" s="93"/>
      <c r="K771" s="13"/>
      <c r="L771" s="93"/>
      <c r="M771" s="13"/>
      <c r="N771" s="93"/>
      <c r="O771" s="13"/>
      <c r="P771" s="93"/>
      <c r="Q771" s="21"/>
      <c r="R771" s="93"/>
      <c r="S771" s="21"/>
      <c r="T771" s="93"/>
      <c r="U771" s="13"/>
      <c r="V771" s="93"/>
      <c r="W771" s="13"/>
      <c r="X771" s="93"/>
      <c r="Y771" s="13"/>
      <c r="Z771" s="93"/>
      <c r="AA771" s="13"/>
      <c r="AB771" s="93"/>
      <c r="AC771" s="13"/>
      <c r="AD771" s="93"/>
      <c r="AE771" s="13"/>
      <c r="AF771" s="93"/>
      <c r="AG771" s="13"/>
      <c r="AH771" s="93"/>
      <c r="AI771" s="13"/>
      <c r="AJ771" s="93"/>
      <c r="AK771" s="13"/>
      <c r="AL771" s="93"/>
      <c r="AM771" s="13"/>
      <c r="AN771" s="93"/>
      <c r="AO771" s="13"/>
      <c r="AP771" s="93"/>
      <c r="AQ771" s="13"/>
      <c r="AR771" s="93"/>
      <c r="AS771" s="20">
        <f>SUM(H771,J771,L771,N771,P771,R771,T771,V771,X771,Z771,AB771,AD771,AF771,AH771,AJ771,AL771,AN771)</f>
        <v>0</v>
      </c>
      <c r="AT771" s="94" t="str">
        <f>IF(C771="","",DATE(YEAR(C771),MONTH(C771),1))</f>
        <v/>
      </c>
      <c r="AU771" s="93" t="str">
        <f>IF(AT771="","",TEXT(AT771,"mmmm yyyy"))</f>
        <v/>
      </c>
      <c r="AV771" s="94" t="str">
        <f>IF(C771="","",C771-WEEKDAY(C771,2)+1)</f>
        <v/>
      </c>
      <c r="AW771" s="94" t="str">
        <f>IF(AV771="","",AV771+6)</f>
        <v/>
      </c>
      <c r="AX771" s="93" t="str">
        <f>IF(AV771="","",TEXT(AV771,"dd/mm/yyyy")&amp;" - "&amp;TEXT(AW771,"dd/mm/yyyy"))</f>
        <v/>
      </c>
      <c r="AY771" s="93" t="str">
        <f>IF(B771="","",COUNTIFS($B$5:B771,B771,$AT$5:AT771,AT771))</f>
        <v/>
      </c>
      <c r="AZ771" s="93" t="str">
        <f>IF(B771="","",COUNTIFS($B$5:B771,B771,$AV$5:AV771,AV771))</f>
        <v/>
      </c>
      <c r="BA771" s="93" t="str">
        <f>IF(B771="","",TEXT(AY771,"00")&amp;"|"&amp;B771&amp;"|"&amp;TEXT(AT771,"yyyymmdd"))</f>
        <v/>
      </c>
      <c r="BB771" s="93" t="str">
        <f>IF(B771="","",TEXT(AZ771,"00")&amp;"|"&amp;B771&amp;"|"&amp;TEXT(AV771,"yyyymmdd"))</f>
        <v/>
      </c>
      <c r="BC771" s="93">
        <f>IF(OR(AQ771="YES",AQ771="Yes",AQ771="Y",AQ771=1),1,0)</f>
        <v>0</v>
      </c>
    </row>
    <row r="772" spans="1:55" ht="15" customHeight="1">
      <c r="A772" s="92"/>
      <c r="B772" s="93"/>
      <c r="C772" s="94"/>
      <c r="D772" s="95"/>
      <c r="E772" s="95"/>
      <c r="F772" s="93"/>
      <c r="G772" s="93"/>
      <c r="H772" s="93"/>
      <c r="I772" s="13"/>
      <c r="J772" s="93"/>
      <c r="K772" s="13"/>
      <c r="L772" s="93"/>
      <c r="M772" s="13"/>
      <c r="N772" s="93"/>
      <c r="O772" s="13"/>
      <c r="P772" s="93"/>
      <c r="Q772" s="21"/>
      <c r="R772" s="93"/>
      <c r="S772" s="21"/>
      <c r="T772" s="93"/>
      <c r="U772" s="13"/>
      <c r="V772" s="93"/>
      <c r="W772" s="13"/>
      <c r="X772" s="93"/>
      <c r="Y772" s="13"/>
      <c r="Z772" s="93"/>
      <c r="AA772" s="13"/>
      <c r="AB772" s="93"/>
      <c r="AC772" s="13"/>
      <c r="AD772" s="93"/>
      <c r="AE772" s="13"/>
      <c r="AF772" s="93"/>
      <c r="AG772" s="13"/>
      <c r="AH772" s="93"/>
      <c r="AI772" s="13"/>
      <c r="AJ772" s="93"/>
      <c r="AK772" s="13"/>
      <c r="AL772" s="93"/>
      <c r="AM772" s="13"/>
      <c r="AN772" s="93"/>
      <c r="AO772" s="13"/>
      <c r="AP772" s="93"/>
      <c r="AQ772" s="13"/>
      <c r="AR772" s="93"/>
      <c r="AS772" s="20">
        <f>SUM(H772,J772,L772,N772,P772,R772,T772,V772,X772,Z772,AB772,AD772,AF772,AH772,AJ772,AL772,AN772)</f>
        <v>0</v>
      </c>
      <c r="AT772" s="94" t="str">
        <f>IF(C772="","",DATE(YEAR(C772),MONTH(C772),1))</f>
        <v/>
      </c>
      <c r="AU772" s="93" t="str">
        <f>IF(AT772="","",TEXT(AT772,"mmmm yyyy"))</f>
        <v/>
      </c>
      <c r="AV772" s="94" t="str">
        <f>IF(C772="","",C772-WEEKDAY(C772,2)+1)</f>
        <v/>
      </c>
      <c r="AW772" s="94" t="str">
        <f>IF(AV772="","",AV772+6)</f>
        <v/>
      </c>
      <c r="AX772" s="93" t="str">
        <f>IF(AV772="","",TEXT(AV772,"dd/mm/yyyy")&amp;" - "&amp;TEXT(AW772,"dd/mm/yyyy"))</f>
        <v/>
      </c>
      <c r="AY772" s="93" t="str">
        <f>IF(B772="","",COUNTIFS($B$5:B772,B772,$AT$5:AT772,AT772))</f>
        <v/>
      </c>
      <c r="AZ772" s="93" t="str">
        <f>IF(B772="","",COUNTIFS($B$5:B772,B772,$AV$5:AV772,AV772))</f>
        <v/>
      </c>
      <c r="BA772" s="93" t="str">
        <f>IF(B772="","",TEXT(AY772,"00")&amp;"|"&amp;B772&amp;"|"&amp;TEXT(AT772,"yyyymmdd"))</f>
        <v/>
      </c>
      <c r="BB772" s="93" t="str">
        <f>IF(B772="","",TEXT(AZ772,"00")&amp;"|"&amp;B772&amp;"|"&amp;TEXT(AV772,"yyyymmdd"))</f>
        <v/>
      </c>
      <c r="BC772" s="93">
        <f>IF(OR(AQ772="YES",AQ772="Yes",AQ772="Y",AQ772=1),1,0)</f>
        <v>0</v>
      </c>
    </row>
    <row r="773" spans="1:55" ht="15" customHeight="1">
      <c r="A773" s="92"/>
      <c r="B773" s="93"/>
      <c r="C773" s="94"/>
      <c r="D773" s="95"/>
      <c r="E773" s="95"/>
      <c r="F773" s="93"/>
      <c r="G773" s="93"/>
      <c r="H773" s="93"/>
      <c r="I773" s="13"/>
      <c r="J773" s="93"/>
      <c r="K773" s="13"/>
      <c r="L773" s="93"/>
      <c r="M773" s="13"/>
      <c r="N773" s="93"/>
      <c r="O773" s="13"/>
      <c r="P773" s="93"/>
      <c r="Q773" s="21"/>
      <c r="R773" s="93"/>
      <c r="S773" s="21"/>
      <c r="T773" s="93"/>
      <c r="U773" s="13"/>
      <c r="V773" s="93"/>
      <c r="W773" s="13"/>
      <c r="X773" s="93"/>
      <c r="Y773" s="13"/>
      <c r="Z773" s="93"/>
      <c r="AA773" s="13"/>
      <c r="AB773" s="93"/>
      <c r="AC773" s="13"/>
      <c r="AD773" s="93"/>
      <c r="AE773" s="13"/>
      <c r="AF773" s="93"/>
      <c r="AG773" s="13"/>
      <c r="AH773" s="93"/>
      <c r="AI773" s="13"/>
      <c r="AJ773" s="93"/>
      <c r="AK773" s="13"/>
      <c r="AL773" s="93"/>
      <c r="AM773" s="13"/>
      <c r="AN773" s="93"/>
      <c r="AO773" s="13"/>
      <c r="AP773" s="93"/>
      <c r="AQ773" s="13"/>
      <c r="AR773" s="93"/>
      <c r="AS773" s="20">
        <f>SUM(H773,J773,L773,N773,P773,R773,T773,V773,X773,Z773,AB773,AD773,AF773,AH773,AJ773,AL773,AN773)</f>
        <v>0</v>
      </c>
      <c r="AT773" s="94" t="str">
        <f>IF(C773="","",DATE(YEAR(C773),MONTH(C773),1))</f>
        <v/>
      </c>
      <c r="AU773" s="93" t="str">
        <f>IF(AT773="","",TEXT(AT773,"mmmm yyyy"))</f>
        <v/>
      </c>
      <c r="AV773" s="94" t="str">
        <f>IF(C773="","",C773-WEEKDAY(C773,2)+1)</f>
        <v/>
      </c>
      <c r="AW773" s="94" t="str">
        <f>IF(AV773="","",AV773+6)</f>
        <v/>
      </c>
      <c r="AX773" s="93" t="str">
        <f>IF(AV773="","",TEXT(AV773,"dd/mm/yyyy")&amp;" - "&amp;TEXT(AW773,"dd/mm/yyyy"))</f>
        <v/>
      </c>
      <c r="AY773" s="93" t="str">
        <f>IF(B773="","",COUNTIFS($B$5:B773,B773,$AT$5:AT773,AT773))</f>
        <v/>
      </c>
      <c r="AZ773" s="93" t="str">
        <f>IF(B773="","",COUNTIFS($B$5:B773,B773,$AV$5:AV773,AV773))</f>
        <v/>
      </c>
      <c r="BA773" s="93" t="str">
        <f>IF(B773="","",TEXT(AY773,"00")&amp;"|"&amp;B773&amp;"|"&amp;TEXT(AT773,"yyyymmdd"))</f>
        <v/>
      </c>
      <c r="BB773" s="93" t="str">
        <f>IF(B773="","",TEXT(AZ773,"00")&amp;"|"&amp;B773&amp;"|"&amp;TEXT(AV773,"yyyymmdd"))</f>
        <v/>
      </c>
      <c r="BC773" s="93">
        <f>IF(OR(AQ773="YES",AQ773="Yes",AQ773="Y",AQ773=1),1,0)</f>
        <v>0</v>
      </c>
    </row>
    <row r="774" spans="1:55" ht="15" customHeight="1">
      <c r="A774" s="92"/>
      <c r="B774" s="93"/>
      <c r="C774" s="94"/>
      <c r="D774" s="95"/>
      <c r="E774" s="95"/>
      <c r="F774" s="93"/>
      <c r="G774" s="93"/>
      <c r="H774" s="93"/>
      <c r="I774" s="13"/>
      <c r="J774" s="93"/>
      <c r="K774" s="13"/>
      <c r="L774" s="93"/>
      <c r="M774" s="13"/>
      <c r="N774" s="93"/>
      <c r="O774" s="13"/>
      <c r="P774" s="93"/>
      <c r="Q774" s="21"/>
      <c r="R774" s="93"/>
      <c r="S774" s="21"/>
      <c r="T774" s="93"/>
      <c r="U774" s="13"/>
      <c r="V774" s="93"/>
      <c r="W774" s="13"/>
      <c r="X774" s="93"/>
      <c r="Y774" s="13"/>
      <c r="Z774" s="93"/>
      <c r="AA774" s="13"/>
      <c r="AB774" s="93"/>
      <c r="AC774" s="13"/>
      <c r="AD774" s="93"/>
      <c r="AE774" s="13"/>
      <c r="AF774" s="93"/>
      <c r="AG774" s="13"/>
      <c r="AH774" s="93"/>
      <c r="AI774" s="13"/>
      <c r="AJ774" s="93"/>
      <c r="AK774" s="13"/>
      <c r="AL774" s="93"/>
      <c r="AM774" s="13"/>
      <c r="AN774" s="93"/>
      <c r="AO774" s="13"/>
      <c r="AP774" s="93"/>
      <c r="AQ774" s="13"/>
      <c r="AR774" s="93"/>
      <c r="AS774" s="20">
        <f>SUM(H774,J774,L774,N774,P774,R774,T774,V774,X774,Z774,AB774,AD774,AF774,AH774,AJ774,AL774,AN774)</f>
        <v>0</v>
      </c>
      <c r="AT774" s="94" t="str">
        <f>IF(C774="","",DATE(YEAR(C774),MONTH(C774),1))</f>
        <v/>
      </c>
      <c r="AU774" s="93" t="str">
        <f>IF(AT774="","",TEXT(AT774,"mmmm yyyy"))</f>
        <v/>
      </c>
      <c r="AV774" s="94" t="str">
        <f>IF(C774="","",C774-WEEKDAY(C774,2)+1)</f>
        <v/>
      </c>
      <c r="AW774" s="94" t="str">
        <f>IF(AV774="","",AV774+6)</f>
        <v/>
      </c>
      <c r="AX774" s="93" t="str">
        <f>IF(AV774="","",TEXT(AV774,"dd/mm/yyyy")&amp;" - "&amp;TEXT(AW774,"dd/mm/yyyy"))</f>
        <v/>
      </c>
      <c r="AY774" s="93" t="str">
        <f>IF(B774="","",COUNTIFS($B$5:B774,B774,$AT$5:AT774,AT774))</f>
        <v/>
      </c>
      <c r="AZ774" s="93" t="str">
        <f>IF(B774="","",COUNTIFS($B$5:B774,B774,$AV$5:AV774,AV774))</f>
        <v/>
      </c>
      <c r="BA774" s="93" t="str">
        <f>IF(B774="","",TEXT(AY774,"00")&amp;"|"&amp;B774&amp;"|"&amp;TEXT(AT774,"yyyymmdd"))</f>
        <v/>
      </c>
      <c r="BB774" s="93" t="str">
        <f>IF(B774="","",TEXT(AZ774,"00")&amp;"|"&amp;B774&amp;"|"&amp;TEXT(AV774,"yyyymmdd"))</f>
        <v/>
      </c>
      <c r="BC774" s="93">
        <f>IF(OR(AQ774="YES",AQ774="Yes",AQ774="Y",AQ774=1),1,0)</f>
        <v>0</v>
      </c>
    </row>
    <row r="775" spans="1:55" ht="15" customHeight="1">
      <c r="A775" s="92"/>
      <c r="B775" s="93"/>
      <c r="C775" s="94"/>
      <c r="D775" s="95"/>
      <c r="E775" s="95"/>
      <c r="F775" s="93"/>
      <c r="G775" s="93"/>
      <c r="H775" s="93"/>
      <c r="I775" s="13"/>
      <c r="J775" s="93"/>
      <c r="K775" s="13"/>
      <c r="L775" s="93"/>
      <c r="M775" s="13"/>
      <c r="N775" s="93"/>
      <c r="O775" s="13"/>
      <c r="P775" s="93"/>
      <c r="Q775" s="21"/>
      <c r="R775" s="93"/>
      <c r="S775" s="21"/>
      <c r="T775" s="93"/>
      <c r="U775" s="13"/>
      <c r="V775" s="93"/>
      <c r="W775" s="13"/>
      <c r="X775" s="93"/>
      <c r="Y775" s="13"/>
      <c r="Z775" s="93"/>
      <c r="AA775" s="13"/>
      <c r="AB775" s="93"/>
      <c r="AC775" s="13"/>
      <c r="AD775" s="93"/>
      <c r="AE775" s="13"/>
      <c r="AF775" s="93"/>
      <c r="AG775" s="13"/>
      <c r="AH775" s="93"/>
      <c r="AI775" s="13"/>
      <c r="AJ775" s="93"/>
      <c r="AK775" s="13"/>
      <c r="AL775" s="93"/>
      <c r="AM775" s="13"/>
      <c r="AN775" s="93"/>
      <c r="AO775" s="13"/>
      <c r="AP775" s="93"/>
      <c r="AQ775" s="13"/>
      <c r="AR775" s="93"/>
      <c r="AS775" s="20">
        <f>SUM(H775,J775,L775,N775,P775,R775,T775,V775,X775,Z775,AB775,AD775,AF775,AH775,AJ775,AL775,AN775)</f>
        <v>0</v>
      </c>
      <c r="AT775" s="94" t="str">
        <f>IF(C775="","",DATE(YEAR(C775),MONTH(C775),1))</f>
        <v/>
      </c>
      <c r="AU775" s="93" t="str">
        <f>IF(AT775="","",TEXT(AT775,"mmmm yyyy"))</f>
        <v/>
      </c>
      <c r="AV775" s="94" t="str">
        <f>IF(C775="","",C775-WEEKDAY(C775,2)+1)</f>
        <v/>
      </c>
      <c r="AW775" s="94" t="str">
        <f>IF(AV775="","",AV775+6)</f>
        <v/>
      </c>
      <c r="AX775" s="93" t="str">
        <f>IF(AV775="","",TEXT(AV775,"dd/mm/yyyy")&amp;" - "&amp;TEXT(AW775,"dd/mm/yyyy"))</f>
        <v/>
      </c>
      <c r="AY775" s="93" t="str">
        <f>IF(B775="","",COUNTIFS($B$5:B775,B775,$AT$5:AT775,AT775))</f>
        <v/>
      </c>
      <c r="AZ775" s="93" t="str">
        <f>IF(B775="","",COUNTIFS($B$5:B775,B775,$AV$5:AV775,AV775))</f>
        <v/>
      </c>
      <c r="BA775" s="93" t="str">
        <f>IF(B775="","",TEXT(AY775,"00")&amp;"|"&amp;B775&amp;"|"&amp;TEXT(AT775,"yyyymmdd"))</f>
        <v/>
      </c>
      <c r="BB775" s="93" t="str">
        <f>IF(B775="","",TEXT(AZ775,"00")&amp;"|"&amp;B775&amp;"|"&amp;TEXT(AV775,"yyyymmdd"))</f>
        <v/>
      </c>
      <c r="BC775" s="93">
        <f>IF(OR(AQ775="YES",AQ775="Yes",AQ775="Y",AQ775=1),1,0)</f>
        <v>0</v>
      </c>
    </row>
    <row r="776" spans="1:55" ht="15" customHeight="1">
      <c r="A776" s="92"/>
      <c r="B776" s="93"/>
      <c r="C776" s="94"/>
      <c r="D776" s="95"/>
      <c r="E776" s="95"/>
      <c r="F776" s="93"/>
      <c r="G776" s="93"/>
      <c r="H776" s="93"/>
      <c r="I776" s="13"/>
      <c r="J776" s="93"/>
      <c r="K776" s="13"/>
      <c r="L776" s="93"/>
      <c r="M776" s="13"/>
      <c r="N776" s="93"/>
      <c r="O776" s="13"/>
      <c r="P776" s="93"/>
      <c r="Q776" s="21"/>
      <c r="R776" s="93"/>
      <c r="S776" s="21"/>
      <c r="T776" s="93"/>
      <c r="U776" s="13"/>
      <c r="V776" s="93"/>
      <c r="W776" s="13"/>
      <c r="X776" s="93"/>
      <c r="Y776" s="13"/>
      <c r="Z776" s="93"/>
      <c r="AA776" s="13"/>
      <c r="AB776" s="93"/>
      <c r="AC776" s="13"/>
      <c r="AD776" s="93"/>
      <c r="AE776" s="13"/>
      <c r="AF776" s="93"/>
      <c r="AG776" s="13"/>
      <c r="AH776" s="93"/>
      <c r="AI776" s="13"/>
      <c r="AJ776" s="93"/>
      <c r="AK776" s="13"/>
      <c r="AL776" s="93"/>
      <c r="AM776" s="13"/>
      <c r="AN776" s="93"/>
      <c r="AO776" s="13"/>
      <c r="AP776" s="93"/>
      <c r="AQ776" s="13"/>
      <c r="AR776" s="93"/>
      <c r="AS776" s="20">
        <f>SUM(H776,J776,L776,N776,P776,R776,T776,V776,X776,Z776,AB776,AD776,AF776,AH776,AJ776,AL776,AN776)</f>
        <v>0</v>
      </c>
      <c r="AT776" s="94" t="str">
        <f>IF(C776="","",DATE(YEAR(C776),MONTH(C776),1))</f>
        <v/>
      </c>
      <c r="AU776" s="93" t="str">
        <f>IF(AT776="","",TEXT(AT776,"mmmm yyyy"))</f>
        <v/>
      </c>
      <c r="AV776" s="94" t="str">
        <f>IF(C776="","",C776-WEEKDAY(C776,2)+1)</f>
        <v/>
      </c>
      <c r="AW776" s="94" t="str">
        <f>IF(AV776="","",AV776+6)</f>
        <v/>
      </c>
      <c r="AX776" s="93" t="str">
        <f>IF(AV776="","",TEXT(AV776,"dd/mm/yyyy")&amp;" - "&amp;TEXT(AW776,"dd/mm/yyyy"))</f>
        <v/>
      </c>
      <c r="AY776" s="93" t="str">
        <f>IF(B776="","",COUNTIFS($B$5:B776,B776,$AT$5:AT776,AT776))</f>
        <v/>
      </c>
      <c r="AZ776" s="93" t="str">
        <f>IF(B776="","",COUNTIFS($B$5:B776,B776,$AV$5:AV776,AV776))</f>
        <v/>
      </c>
      <c r="BA776" s="93" t="str">
        <f>IF(B776="","",TEXT(AY776,"00")&amp;"|"&amp;B776&amp;"|"&amp;TEXT(AT776,"yyyymmdd"))</f>
        <v/>
      </c>
      <c r="BB776" s="93" t="str">
        <f>IF(B776="","",TEXT(AZ776,"00")&amp;"|"&amp;B776&amp;"|"&amp;TEXT(AV776,"yyyymmdd"))</f>
        <v/>
      </c>
      <c r="BC776" s="93">
        <f>IF(OR(AQ776="YES",AQ776="Yes",AQ776="Y",AQ776=1),1,0)</f>
        <v>0</v>
      </c>
    </row>
    <row r="777" spans="1:55" ht="15" customHeight="1">
      <c r="A777" s="92"/>
      <c r="B777" s="93"/>
      <c r="C777" s="94"/>
      <c r="D777" s="95"/>
      <c r="E777" s="95"/>
      <c r="F777" s="93"/>
      <c r="G777" s="93"/>
      <c r="H777" s="93"/>
      <c r="I777" s="13"/>
      <c r="J777" s="93"/>
      <c r="K777" s="13"/>
      <c r="L777" s="93"/>
      <c r="M777" s="13"/>
      <c r="N777" s="93"/>
      <c r="O777" s="13"/>
      <c r="P777" s="93"/>
      <c r="Q777" s="21"/>
      <c r="R777" s="93"/>
      <c r="S777" s="21"/>
      <c r="T777" s="93"/>
      <c r="U777" s="13"/>
      <c r="V777" s="93"/>
      <c r="W777" s="13"/>
      <c r="X777" s="93"/>
      <c r="Y777" s="13"/>
      <c r="Z777" s="93"/>
      <c r="AA777" s="13"/>
      <c r="AB777" s="93"/>
      <c r="AC777" s="13"/>
      <c r="AD777" s="93"/>
      <c r="AE777" s="13"/>
      <c r="AF777" s="93"/>
      <c r="AG777" s="13"/>
      <c r="AH777" s="93"/>
      <c r="AI777" s="13"/>
      <c r="AJ777" s="93"/>
      <c r="AK777" s="13"/>
      <c r="AL777" s="93"/>
      <c r="AM777" s="13"/>
      <c r="AN777" s="93"/>
      <c r="AO777" s="13"/>
      <c r="AP777" s="93"/>
      <c r="AQ777" s="13"/>
      <c r="AR777" s="93"/>
      <c r="AS777" s="20">
        <f>SUM(H777,J777,L777,N777,P777,R777,T777,V777,X777,Z777,AB777,AD777,AF777,AH777,AJ777,AL777,AN777)</f>
        <v>0</v>
      </c>
      <c r="AT777" s="94" t="str">
        <f>IF(C777="","",DATE(YEAR(C777),MONTH(C777),1))</f>
        <v/>
      </c>
      <c r="AU777" s="93" t="str">
        <f>IF(AT777="","",TEXT(AT777,"mmmm yyyy"))</f>
        <v/>
      </c>
      <c r="AV777" s="94" t="str">
        <f>IF(C777="","",C777-WEEKDAY(C777,2)+1)</f>
        <v/>
      </c>
      <c r="AW777" s="94" t="str">
        <f>IF(AV777="","",AV777+6)</f>
        <v/>
      </c>
      <c r="AX777" s="93" t="str">
        <f>IF(AV777="","",TEXT(AV777,"dd/mm/yyyy")&amp;" - "&amp;TEXT(AW777,"dd/mm/yyyy"))</f>
        <v/>
      </c>
      <c r="AY777" s="93" t="str">
        <f>IF(B777="","",COUNTIFS($B$5:B777,B777,$AT$5:AT777,AT777))</f>
        <v/>
      </c>
      <c r="AZ777" s="93" t="str">
        <f>IF(B777="","",COUNTIFS($B$5:B777,B777,$AV$5:AV777,AV777))</f>
        <v/>
      </c>
      <c r="BA777" s="93" t="str">
        <f>IF(B777="","",TEXT(AY777,"00")&amp;"|"&amp;B777&amp;"|"&amp;TEXT(AT777,"yyyymmdd"))</f>
        <v/>
      </c>
      <c r="BB777" s="93" t="str">
        <f>IF(B777="","",TEXT(AZ777,"00")&amp;"|"&amp;B777&amp;"|"&amp;TEXT(AV777,"yyyymmdd"))</f>
        <v/>
      </c>
      <c r="BC777" s="93">
        <f>IF(OR(AQ777="YES",AQ777="Yes",AQ777="Y",AQ777=1),1,0)</f>
        <v>0</v>
      </c>
    </row>
    <row r="778" spans="1:55" ht="15" customHeight="1">
      <c r="A778" s="92"/>
      <c r="B778" s="93"/>
      <c r="C778" s="94"/>
      <c r="D778" s="95"/>
      <c r="E778" s="95"/>
      <c r="F778" s="93"/>
      <c r="G778" s="93"/>
      <c r="H778" s="93"/>
      <c r="I778" s="13"/>
      <c r="J778" s="93"/>
      <c r="K778" s="13"/>
      <c r="L778" s="93"/>
      <c r="M778" s="13"/>
      <c r="N778" s="93"/>
      <c r="O778" s="13"/>
      <c r="P778" s="93"/>
      <c r="Q778" s="21"/>
      <c r="R778" s="93"/>
      <c r="S778" s="21"/>
      <c r="T778" s="93"/>
      <c r="U778" s="13"/>
      <c r="V778" s="93"/>
      <c r="W778" s="13"/>
      <c r="X778" s="93"/>
      <c r="Y778" s="13"/>
      <c r="Z778" s="93"/>
      <c r="AA778" s="13"/>
      <c r="AB778" s="93"/>
      <c r="AC778" s="13"/>
      <c r="AD778" s="93"/>
      <c r="AE778" s="13"/>
      <c r="AF778" s="93"/>
      <c r="AG778" s="13"/>
      <c r="AH778" s="93"/>
      <c r="AI778" s="13"/>
      <c r="AJ778" s="93"/>
      <c r="AK778" s="13"/>
      <c r="AL778" s="93"/>
      <c r="AM778" s="13"/>
      <c r="AN778" s="93"/>
      <c r="AO778" s="13"/>
      <c r="AP778" s="93"/>
      <c r="AQ778" s="13"/>
      <c r="AR778" s="93"/>
      <c r="AS778" s="20">
        <f>SUM(H778,J778,L778,N778,P778,R778,T778,V778,X778,Z778,AB778,AD778,AF778,AH778,AJ778,AL778,AN778)</f>
        <v>0</v>
      </c>
      <c r="AT778" s="94" t="str">
        <f>IF(C778="","",DATE(YEAR(C778),MONTH(C778),1))</f>
        <v/>
      </c>
      <c r="AU778" s="93" t="str">
        <f>IF(AT778="","",TEXT(AT778,"mmmm yyyy"))</f>
        <v/>
      </c>
      <c r="AV778" s="94" t="str">
        <f>IF(C778="","",C778-WEEKDAY(C778,2)+1)</f>
        <v/>
      </c>
      <c r="AW778" s="94" t="str">
        <f>IF(AV778="","",AV778+6)</f>
        <v/>
      </c>
      <c r="AX778" s="93" t="str">
        <f>IF(AV778="","",TEXT(AV778,"dd/mm/yyyy")&amp;" - "&amp;TEXT(AW778,"dd/mm/yyyy"))</f>
        <v/>
      </c>
      <c r="AY778" s="93" t="str">
        <f>IF(B778="","",COUNTIFS($B$5:B778,B778,$AT$5:AT778,AT778))</f>
        <v/>
      </c>
      <c r="AZ778" s="93" t="str">
        <f>IF(B778="","",COUNTIFS($B$5:B778,B778,$AV$5:AV778,AV778))</f>
        <v/>
      </c>
      <c r="BA778" s="93" t="str">
        <f>IF(B778="","",TEXT(AY778,"00")&amp;"|"&amp;B778&amp;"|"&amp;TEXT(AT778,"yyyymmdd"))</f>
        <v/>
      </c>
      <c r="BB778" s="93" t="str">
        <f>IF(B778="","",TEXT(AZ778,"00")&amp;"|"&amp;B778&amp;"|"&amp;TEXT(AV778,"yyyymmdd"))</f>
        <v/>
      </c>
      <c r="BC778" s="93">
        <f>IF(OR(AQ778="YES",AQ778="Yes",AQ778="Y",AQ778=1),1,0)</f>
        <v>0</v>
      </c>
    </row>
    <row r="779" spans="1:55" ht="15" customHeight="1">
      <c r="A779" s="92"/>
      <c r="B779" s="93"/>
      <c r="C779" s="94"/>
      <c r="D779" s="95"/>
      <c r="E779" s="95"/>
      <c r="F779" s="93"/>
      <c r="G779" s="93"/>
      <c r="H779" s="93"/>
      <c r="I779" s="13"/>
      <c r="J779" s="93"/>
      <c r="K779" s="13"/>
      <c r="L779" s="93"/>
      <c r="M779" s="13"/>
      <c r="N779" s="93"/>
      <c r="O779" s="13"/>
      <c r="P779" s="93"/>
      <c r="Q779" s="21"/>
      <c r="R779" s="93"/>
      <c r="S779" s="21"/>
      <c r="T779" s="93"/>
      <c r="U779" s="13"/>
      <c r="V779" s="93"/>
      <c r="W779" s="13"/>
      <c r="X779" s="93"/>
      <c r="Y779" s="13"/>
      <c r="Z779" s="93"/>
      <c r="AA779" s="13"/>
      <c r="AB779" s="93"/>
      <c r="AC779" s="13"/>
      <c r="AD779" s="93"/>
      <c r="AE779" s="13"/>
      <c r="AF779" s="93"/>
      <c r="AG779" s="13"/>
      <c r="AH779" s="93"/>
      <c r="AI779" s="13"/>
      <c r="AJ779" s="93"/>
      <c r="AK779" s="13"/>
      <c r="AL779" s="93"/>
      <c r="AM779" s="13"/>
      <c r="AN779" s="93"/>
      <c r="AO779" s="13"/>
      <c r="AP779" s="93"/>
      <c r="AQ779" s="13"/>
      <c r="AR779" s="93"/>
      <c r="AS779" s="20">
        <f>SUM(H779,J779,L779,N779,P779,R779,T779,V779,X779,Z779,AB779,AD779,AF779,AH779,AJ779,AL779,AN779)</f>
        <v>0</v>
      </c>
      <c r="AT779" s="94" t="str">
        <f>IF(C779="","",DATE(YEAR(C779),MONTH(C779),1))</f>
        <v/>
      </c>
      <c r="AU779" s="93" t="str">
        <f>IF(AT779="","",TEXT(AT779,"mmmm yyyy"))</f>
        <v/>
      </c>
      <c r="AV779" s="94" t="str">
        <f>IF(C779="","",C779-WEEKDAY(C779,2)+1)</f>
        <v/>
      </c>
      <c r="AW779" s="94" t="str">
        <f>IF(AV779="","",AV779+6)</f>
        <v/>
      </c>
      <c r="AX779" s="93" t="str">
        <f>IF(AV779="","",TEXT(AV779,"dd/mm/yyyy")&amp;" - "&amp;TEXT(AW779,"dd/mm/yyyy"))</f>
        <v/>
      </c>
      <c r="AY779" s="93" t="str">
        <f>IF(B779="","",COUNTIFS($B$5:B779,B779,$AT$5:AT779,AT779))</f>
        <v/>
      </c>
      <c r="AZ779" s="93" t="str">
        <f>IF(B779="","",COUNTIFS($B$5:B779,B779,$AV$5:AV779,AV779))</f>
        <v/>
      </c>
      <c r="BA779" s="93" t="str">
        <f>IF(B779="","",TEXT(AY779,"00")&amp;"|"&amp;B779&amp;"|"&amp;TEXT(AT779,"yyyymmdd"))</f>
        <v/>
      </c>
      <c r="BB779" s="93" t="str">
        <f>IF(B779="","",TEXT(AZ779,"00")&amp;"|"&amp;B779&amp;"|"&amp;TEXT(AV779,"yyyymmdd"))</f>
        <v/>
      </c>
      <c r="BC779" s="93">
        <f>IF(OR(AQ779="YES",AQ779="Yes",AQ779="Y",AQ779=1),1,0)</f>
        <v>0</v>
      </c>
    </row>
    <row r="780" spans="1:55" ht="15" customHeight="1">
      <c r="A780" s="92"/>
      <c r="B780" s="93"/>
      <c r="C780" s="94"/>
      <c r="D780" s="95"/>
      <c r="E780" s="95"/>
      <c r="F780" s="93"/>
      <c r="G780" s="93"/>
      <c r="H780" s="93"/>
      <c r="I780" s="13"/>
      <c r="J780" s="93"/>
      <c r="K780" s="13"/>
      <c r="L780" s="93"/>
      <c r="M780" s="13"/>
      <c r="N780" s="93"/>
      <c r="O780" s="13"/>
      <c r="P780" s="93"/>
      <c r="Q780" s="21"/>
      <c r="R780" s="93"/>
      <c r="S780" s="21"/>
      <c r="T780" s="93"/>
      <c r="U780" s="13"/>
      <c r="V780" s="93"/>
      <c r="W780" s="13"/>
      <c r="X780" s="93"/>
      <c r="Y780" s="13"/>
      <c r="Z780" s="93"/>
      <c r="AA780" s="13"/>
      <c r="AB780" s="93"/>
      <c r="AC780" s="13"/>
      <c r="AD780" s="93"/>
      <c r="AE780" s="13"/>
      <c r="AF780" s="93"/>
      <c r="AG780" s="13"/>
      <c r="AH780" s="93"/>
      <c r="AI780" s="13"/>
      <c r="AJ780" s="93"/>
      <c r="AK780" s="13"/>
      <c r="AL780" s="93"/>
      <c r="AM780" s="13"/>
      <c r="AN780" s="93"/>
      <c r="AO780" s="13"/>
      <c r="AP780" s="93"/>
      <c r="AQ780" s="13"/>
      <c r="AR780" s="93"/>
      <c r="AS780" s="20">
        <f>SUM(H780,J780,L780,N780,P780,R780,T780,V780,X780,Z780,AB780,AD780,AF780,AH780,AJ780,AL780,AN780)</f>
        <v>0</v>
      </c>
      <c r="AT780" s="94" t="str">
        <f>IF(C780="","",DATE(YEAR(C780),MONTH(C780),1))</f>
        <v/>
      </c>
      <c r="AU780" s="93" t="str">
        <f>IF(AT780="","",TEXT(AT780,"mmmm yyyy"))</f>
        <v/>
      </c>
      <c r="AV780" s="94" t="str">
        <f>IF(C780="","",C780-WEEKDAY(C780,2)+1)</f>
        <v/>
      </c>
      <c r="AW780" s="94" t="str">
        <f>IF(AV780="","",AV780+6)</f>
        <v/>
      </c>
      <c r="AX780" s="93" t="str">
        <f>IF(AV780="","",TEXT(AV780,"dd/mm/yyyy")&amp;" - "&amp;TEXT(AW780,"dd/mm/yyyy"))</f>
        <v/>
      </c>
      <c r="AY780" s="93" t="str">
        <f>IF(B780="","",COUNTIFS($B$5:B780,B780,$AT$5:AT780,AT780))</f>
        <v/>
      </c>
      <c r="AZ780" s="93" t="str">
        <f>IF(B780="","",COUNTIFS($B$5:B780,B780,$AV$5:AV780,AV780))</f>
        <v/>
      </c>
      <c r="BA780" s="93" t="str">
        <f>IF(B780="","",TEXT(AY780,"00")&amp;"|"&amp;B780&amp;"|"&amp;TEXT(AT780,"yyyymmdd"))</f>
        <v/>
      </c>
      <c r="BB780" s="93" t="str">
        <f>IF(B780="","",TEXT(AZ780,"00")&amp;"|"&amp;B780&amp;"|"&amp;TEXT(AV780,"yyyymmdd"))</f>
        <v/>
      </c>
      <c r="BC780" s="93">
        <f>IF(OR(AQ780="YES",AQ780="Yes",AQ780="Y",AQ780=1),1,0)</f>
        <v>0</v>
      </c>
    </row>
    <row r="781" spans="1:55" ht="15" customHeight="1">
      <c r="A781" s="92"/>
      <c r="B781" s="93"/>
      <c r="C781" s="94"/>
      <c r="D781" s="95"/>
      <c r="E781" s="95"/>
      <c r="F781" s="93"/>
      <c r="G781" s="93"/>
      <c r="H781" s="93"/>
      <c r="I781" s="13"/>
      <c r="J781" s="93"/>
      <c r="K781" s="13"/>
      <c r="L781" s="93"/>
      <c r="M781" s="13"/>
      <c r="N781" s="93"/>
      <c r="O781" s="13"/>
      <c r="P781" s="93"/>
      <c r="Q781" s="21"/>
      <c r="R781" s="93"/>
      <c r="S781" s="21"/>
      <c r="T781" s="93"/>
      <c r="U781" s="13"/>
      <c r="V781" s="93"/>
      <c r="W781" s="13"/>
      <c r="X781" s="93"/>
      <c r="Y781" s="13"/>
      <c r="Z781" s="93"/>
      <c r="AA781" s="13"/>
      <c r="AB781" s="93"/>
      <c r="AC781" s="13"/>
      <c r="AD781" s="93"/>
      <c r="AE781" s="13"/>
      <c r="AF781" s="93"/>
      <c r="AG781" s="13"/>
      <c r="AH781" s="93"/>
      <c r="AI781" s="13"/>
      <c r="AJ781" s="93"/>
      <c r="AK781" s="13"/>
      <c r="AL781" s="93"/>
      <c r="AM781" s="13"/>
      <c r="AN781" s="93"/>
      <c r="AO781" s="13"/>
      <c r="AP781" s="93"/>
      <c r="AQ781" s="13"/>
      <c r="AR781" s="93"/>
      <c r="AS781" s="20">
        <f>SUM(H781,J781,L781,N781,P781,R781,T781,V781,X781,Z781,AB781,AD781,AF781,AH781,AJ781,AL781,AN781)</f>
        <v>0</v>
      </c>
      <c r="AT781" s="94" t="str">
        <f>IF(C781="","",DATE(YEAR(C781),MONTH(C781),1))</f>
        <v/>
      </c>
      <c r="AU781" s="93" t="str">
        <f>IF(AT781="","",TEXT(AT781,"mmmm yyyy"))</f>
        <v/>
      </c>
      <c r="AV781" s="94" t="str">
        <f>IF(C781="","",C781-WEEKDAY(C781,2)+1)</f>
        <v/>
      </c>
      <c r="AW781" s="94" t="str">
        <f>IF(AV781="","",AV781+6)</f>
        <v/>
      </c>
      <c r="AX781" s="93" t="str">
        <f>IF(AV781="","",TEXT(AV781,"dd/mm/yyyy")&amp;" - "&amp;TEXT(AW781,"dd/mm/yyyy"))</f>
        <v/>
      </c>
      <c r="AY781" s="93" t="str">
        <f>IF(B781="","",COUNTIFS($B$5:B781,B781,$AT$5:AT781,AT781))</f>
        <v/>
      </c>
      <c r="AZ781" s="93" t="str">
        <f>IF(B781="","",COUNTIFS($B$5:B781,B781,$AV$5:AV781,AV781))</f>
        <v/>
      </c>
      <c r="BA781" s="93" t="str">
        <f>IF(B781="","",TEXT(AY781,"00")&amp;"|"&amp;B781&amp;"|"&amp;TEXT(AT781,"yyyymmdd"))</f>
        <v/>
      </c>
      <c r="BB781" s="93" t="str">
        <f>IF(B781="","",TEXT(AZ781,"00")&amp;"|"&amp;B781&amp;"|"&amp;TEXT(AV781,"yyyymmdd"))</f>
        <v/>
      </c>
      <c r="BC781" s="93">
        <f>IF(OR(AQ781="YES",AQ781="Yes",AQ781="Y",AQ781=1),1,0)</f>
        <v>0</v>
      </c>
    </row>
    <row r="782" spans="1:55" ht="15" customHeight="1">
      <c r="A782" s="92"/>
      <c r="B782" s="93"/>
      <c r="C782" s="94"/>
      <c r="D782" s="95"/>
      <c r="E782" s="95"/>
      <c r="F782" s="93"/>
      <c r="G782" s="93"/>
      <c r="H782" s="93"/>
      <c r="I782" s="13"/>
      <c r="J782" s="93"/>
      <c r="K782" s="13"/>
      <c r="L782" s="93"/>
      <c r="M782" s="13"/>
      <c r="N782" s="93"/>
      <c r="O782" s="13"/>
      <c r="P782" s="93"/>
      <c r="Q782" s="21"/>
      <c r="R782" s="93"/>
      <c r="S782" s="21"/>
      <c r="T782" s="93"/>
      <c r="U782" s="13"/>
      <c r="V782" s="93"/>
      <c r="W782" s="13"/>
      <c r="X782" s="93"/>
      <c r="Y782" s="13"/>
      <c r="Z782" s="93"/>
      <c r="AA782" s="13"/>
      <c r="AB782" s="93"/>
      <c r="AC782" s="13"/>
      <c r="AD782" s="93"/>
      <c r="AE782" s="13"/>
      <c r="AF782" s="93"/>
      <c r="AG782" s="13"/>
      <c r="AH782" s="93"/>
      <c r="AI782" s="13"/>
      <c r="AJ782" s="93"/>
      <c r="AK782" s="13"/>
      <c r="AL782" s="93"/>
      <c r="AM782" s="13"/>
      <c r="AN782" s="93"/>
      <c r="AO782" s="13"/>
      <c r="AP782" s="93"/>
      <c r="AQ782" s="13"/>
      <c r="AR782" s="93"/>
      <c r="AS782" s="20">
        <f>SUM(H782,J782,L782,N782,P782,R782,T782,V782,X782,Z782,AB782,AD782,AF782,AH782,AJ782,AL782,AN782)</f>
        <v>0</v>
      </c>
      <c r="AT782" s="94" t="str">
        <f>IF(C782="","",DATE(YEAR(C782),MONTH(C782),1))</f>
        <v/>
      </c>
      <c r="AU782" s="93" t="str">
        <f>IF(AT782="","",TEXT(AT782,"mmmm yyyy"))</f>
        <v/>
      </c>
      <c r="AV782" s="94" t="str">
        <f>IF(C782="","",C782-WEEKDAY(C782,2)+1)</f>
        <v/>
      </c>
      <c r="AW782" s="94" t="str">
        <f>IF(AV782="","",AV782+6)</f>
        <v/>
      </c>
      <c r="AX782" s="93" t="str">
        <f>IF(AV782="","",TEXT(AV782,"dd/mm/yyyy")&amp;" - "&amp;TEXT(AW782,"dd/mm/yyyy"))</f>
        <v/>
      </c>
      <c r="AY782" s="93" t="str">
        <f>IF(B782="","",COUNTIFS($B$5:B782,B782,$AT$5:AT782,AT782))</f>
        <v/>
      </c>
      <c r="AZ782" s="93" t="str">
        <f>IF(B782="","",COUNTIFS($B$5:B782,B782,$AV$5:AV782,AV782))</f>
        <v/>
      </c>
      <c r="BA782" s="93" t="str">
        <f>IF(B782="","",TEXT(AY782,"00")&amp;"|"&amp;B782&amp;"|"&amp;TEXT(AT782,"yyyymmdd"))</f>
        <v/>
      </c>
      <c r="BB782" s="93" t="str">
        <f>IF(B782="","",TEXT(AZ782,"00")&amp;"|"&amp;B782&amp;"|"&amp;TEXT(AV782,"yyyymmdd"))</f>
        <v/>
      </c>
      <c r="BC782" s="93">
        <f>IF(OR(AQ782="YES",AQ782="Yes",AQ782="Y",AQ782=1),1,0)</f>
        <v>0</v>
      </c>
    </row>
    <row r="783" spans="1:55" ht="15" customHeight="1">
      <c r="A783" s="92"/>
      <c r="B783" s="93"/>
      <c r="C783" s="94"/>
      <c r="D783" s="95"/>
      <c r="E783" s="95"/>
      <c r="F783" s="93"/>
      <c r="G783" s="93"/>
      <c r="H783" s="93"/>
      <c r="I783" s="13"/>
      <c r="J783" s="93"/>
      <c r="K783" s="13"/>
      <c r="L783" s="93"/>
      <c r="M783" s="13"/>
      <c r="N783" s="93"/>
      <c r="O783" s="13"/>
      <c r="P783" s="93"/>
      <c r="Q783" s="21"/>
      <c r="R783" s="93"/>
      <c r="S783" s="21"/>
      <c r="T783" s="93"/>
      <c r="U783" s="13"/>
      <c r="V783" s="93"/>
      <c r="W783" s="13"/>
      <c r="X783" s="93"/>
      <c r="Y783" s="13"/>
      <c r="Z783" s="93"/>
      <c r="AA783" s="13"/>
      <c r="AB783" s="93"/>
      <c r="AC783" s="13"/>
      <c r="AD783" s="93"/>
      <c r="AE783" s="13"/>
      <c r="AF783" s="93"/>
      <c r="AG783" s="13"/>
      <c r="AH783" s="93"/>
      <c r="AI783" s="13"/>
      <c r="AJ783" s="93"/>
      <c r="AK783" s="13"/>
      <c r="AL783" s="93"/>
      <c r="AM783" s="13"/>
      <c r="AN783" s="93"/>
      <c r="AO783" s="13"/>
      <c r="AP783" s="93"/>
      <c r="AQ783" s="13"/>
      <c r="AR783" s="93"/>
      <c r="AS783" s="20">
        <f>SUM(H783,J783,L783,N783,P783,R783,T783,V783,X783,Z783,AB783,AD783,AF783,AH783,AJ783,AL783,AN783)</f>
        <v>0</v>
      </c>
      <c r="AT783" s="94" t="str">
        <f>IF(C783="","",DATE(YEAR(C783),MONTH(C783),1))</f>
        <v/>
      </c>
      <c r="AU783" s="93" t="str">
        <f>IF(AT783="","",TEXT(AT783,"mmmm yyyy"))</f>
        <v/>
      </c>
      <c r="AV783" s="94" t="str">
        <f>IF(C783="","",C783-WEEKDAY(C783,2)+1)</f>
        <v/>
      </c>
      <c r="AW783" s="94" t="str">
        <f>IF(AV783="","",AV783+6)</f>
        <v/>
      </c>
      <c r="AX783" s="93" t="str">
        <f>IF(AV783="","",TEXT(AV783,"dd/mm/yyyy")&amp;" - "&amp;TEXT(AW783,"dd/mm/yyyy"))</f>
        <v/>
      </c>
      <c r="AY783" s="93" t="str">
        <f>IF(B783="","",COUNTIFS($B$5:B783,B783,$AT$5:AT783,AT783))</f>
        <v/>
      </c>
      <c r="AZ783" s="93" t="str">
        <f>IF(B783="","",COUNTIFS($B$5:B783,B783,$AV$5:AV783,AV783))</f>
        <v/>
      </c>
      <c r="BA783" s="93" t="str">
        <f>IF(B783="","",TEXT(AY783,"00")&amp;"|"&amp;B783&amp;"|"&amp;TEXT(AT783,"yyyymmdd"))</f>
        <v/>
      </c>
      <c r="BB783" s="93" t="str">
        <f>IF(B783="","",TEXT(AZ783,"00")&amp;"|"&amp;B783&amp;"|"&amp;TEXT(AV783,"yyyymmdd"))</f>
        <v/>
      </c>
      <c r="BC783" s="93">
        <f>IF(OR(AQ783="YES",AQ783="Yes",AQ783="Y",AQ783=1),1,0)</f>
        <v>0</v>
      </c>
    </row>
    <row r="784" spans="1:55" ht="15" customHeight="1">
      <c r="A784" s="92"/>
      <c r="B784" s="93"/>
      <c r="C784" s="94"/>
      <c r="D784" s="95"/>
      <c r="E784" s="95"/>
      <c r="F784" s="93"/>
      <c r="G784" s="93"/>
      <c r="H784" s="93"/>
      <c r="I784" s="13"/>
      <c r="J784" s="93"/>
      <c r="K784" s="13"/>
      <c r="L784" s="93"/>
      <c r="M784" s="13"/>
      <c r="N784" s="93"/>
      <c r="O784" s="13"/>
      <c r="P784" s="93"/>
      <c r="Q784" s="21"/>
      <c r="R784" s="93"/>
      <c r="S784" s="21"/>
      <c r="T784" s="93"/>
      <c r="U784" s="13"/>
      <c r="V784" s="93"/>
      <c r="W784" s="13"/>
      <c r="X784" s="93"/>
      <c r="Y784" s="13"/>
      <c r="Z784" s="93"/>
      <c r="AA784" s="13"/>
      <c r="AB784" s="93"/>
      <c r="AC784" s="13"/>
      <c r="AD784" s="93"/>
      <c r="AE784" s="13"/>
      <c r="AF784" s="93"/>
      <c r="AG784" s="13"/>
      <c r="AH784" s="93"/>
      <c r="AI784" s="13"/>
      <c r="AJ784" s="93"/>
      <c r="AK784" s="13"/>
      <c r="AL784" s="93"/>
      <c r="AM784" s="13"/>
      <c r="AN784" s="93"/>
      <c r="AO784" s="13"/>
      <c r="AP784" s="93"/>
      <c r="AQ784" s="13"/>
      <c r="AR784" s="93"/>
      <c r="AS784" s="20">
        <f>SUM(H784,J784,L784,N784,P784,R784,T784,V784,X784,Z784,AB784,AD784,AF784,AH784,AJ784,AL784,AN784)</f>
        <v>0</v>
      </c>
      <c r="AT784" s="94" t="str">
        <f>IF(C784="","",DATE(YEAR(C784),MONTH(C784),1))</f>
        <v/>
      </c>
      <c r="AU784" s="93" t="str">
        <f>IF(AT784="","",TEXT(AT784,"mmmm yyyy"))</f>
        <v/>
      </c>
      <c r="AV784" s="94" t="str">
        <f>IF(C784="","",C784-WEEKDAY(C784,2)+1)</f>
        <v/>
      </c>
      <c r="AW784" s="94" t="str">
        <f>IF(AV784="","",AV784+6)</f>
        <v/>
      </c>
      <c r="AX784" s="93" t="str">
        <f>IF(AV784="","",TEXT(AV784,"dd/mm/yyyy")&amp;" - "&amp;TEXT(AW784,"dd/mm/yyyy"))</f>
        <v/>
      </c>
      <c r="AY784" s="93" t="str">
        <f>IF(B784="","",COUNTIFS($B$5:B784,B784,$AT$5:AT784,AT784))</f>
        <v/>
      </c>
      <c r="AZ784" s="93" t="str">
        <f>IF(B784="","",COUNTIFS($B$5:B784,B784,$AV$5:AV784,AV784))</f>
        <v/>
      </c>
      <c r="BA784" s="93" t="str">
        <f>IF(B784="","",TEXT(AY784,"00")&amp;"|"&amp;B784&amp;"|"&amp;TEXT(AT784,"yyyymmdd"))</f>
        <v/>
      </c>
      <c r="BB784" s="93" t="str">
        <f>IF(B784="","",TEXT(AZ784,"00")&amp;"|"&amp;B784&amp;"|"&amp;TEXT(AV784,"yyyymmdd"))</f>
        <v/>
      </c>
      <c r="BC784" s="93">
        <f>IF(OR(AQ784="YES",AQ784="Yes",AQ784="Y",AQ784=1),1,0)</f>
        <v>0</v>
      </c>
    </row>
    <row r="785" spans="1:55" ht="15" customHeight="1">
      <c r="A785" s="92"/>
      <c r="B785" s="93"/>
      <c r="C785" s="94"/>
      <c r="D785" s="95"/>
      <c r="E785" s="95"/>
      <c r="F785" s="93"/>
      <c r="G785" s="93"/>
      <c r="H785" s="93"/>
      <c r="I785" s="13"/>
      <c r="J785" s="93"/>
      <c r="K785" s="13"/>
      <c r="L785" s="93"/>
      <c r="M785" s="13"/>
      <c r="N785" s="93"/>
      <c r="O785" s="13"/>
      <c r="P785" s="93"/>
      <c r="Q785" s="21"/>
      <c r="R785" s="93"/>
      <c r="S785" s="21"/>
      <c r="T785" s="93"/>
      <c r="U785" s="13"/>
      <c r="V785" s="93"/>
      <c r="W785" s="13"/>
      <c r="X785" s="93"/>
      <c r="Y785" s="13"/>
      <c r="Z785" s="93"/>
      <c r="AA785" s="13"/>
      <c r="AB785" s="93"/>
      <c r="AC785" s="13"/>
      <c r="AD785" s="93"/>
      <c r="AE785" s="13"/>
      <c r="AF785" s="93"/>
      <c r="AG785" s="13"/>
      <c r="AH785" s="93"/>
      <c r="AI785" s="13"/>
      <c r="AJ785" s="93"/>
      <c r="AK785" s="13"/>
      <c r="AL785" s="93"/>
      <c r="AM785" s="13"/>
      <c r="AN785" s="93"/>
      <c r="AO785" s="13"/>
      <c r="AP785" s="93"/>
      <c r="AQ785" s="13"/>
      <c r="AR785" s="93"/>
      <c r="AS785" s="20">
        <f>SUM(H785,J785,L785,N785,P785,R785,T785,V785,X785,Z785,AB785,AD785,AF785,AH785,AJ785,AL785,AN785)</f>
        <v>0</v>
      </c>
      <c r="AT785" s="94" t="str">
        <f>IF(C785="","",DATE(YEAR(C785),MONTH(C785),1))</f>
        <v/>
      </c>
      <c r="AU785" s="93" t="str">
        <f>IF(AT785="","",TEXT(AT785,"mmmm yyyy"))</f>
        <v/>
      </c>
      <c r="AV785" s="94" t="str">
        <f>IF(C785="","",C785-WEEKDAY(C785,2)+1)</f>
        <v/>
      </c>
      <c r="AW785" s="94" t="str">
        <f>IF(AV785="","",AV785+6)</f>
        <v/>
      </c>
      <c r="AX785" s="93" t="str">
        <f>IF(AV785="","",TEXT(AV785,"dd/mm/yyyy")&amp;" - "&amp;TEXT(AW785,"dd/mm/yyyy"))</f>
        <v/>
      </c>
      <c r="AY785" s="93" t="str">
        <f>IF(B785="","",COUNTIFS($B$5:B785,B785,$AT$5:AT785,AT785))</f>
        <v/>
      </c>
      <c r="AZ785" s="93" t="str">
        <f>IF(B785="","",COUNTIFS($B$5:B785,B785,$AV$5:AV785,AV785))</f>
        <v/>
      </c>
      <c r="BA785" s="93" t="str">
        <f>IF(B785="","",TEXT(AY785,"00")&amp;"|"&amp;B785&amp;"|"&amp;TEXT(AT785,"yyyymmdd"))</f>
        <v/>
      </c>
      <c r="BB785" s="93" t="str">
        <f>IF(B785="","",TEXT(AZ785,"00")&amp;"|"&amp;B785&amp;"|"&amp;TEXT(AV785,"yyyymmdd"))</f>
        <v/>
      </c>
      <c r="BC785" s="93">
        <f>IF(OR(AQ785="YES",AQ785="Yes",AQ785="Y",AQ785=1),1,0)</f>
        <v>0</v>
      </c>
    </row>
    <row r="786" spans="1:55" ht="15" customHeight="1">
      <c r="A786" s="92"/>
      <c r="B786" s="93"/>
      <c r="C786" s="94"/>
      <c r="D786" s="95"/>
      <c r="E786" s="95"/>
      <c r="F786" s="93"/>
      <c r="G786" s="93"/>
      <c r="H786" s="93"/>
      <c r="I786" s="13"/>
      <c r="J786" s="93"/>
      <c r="K786" s="13"/>
      <c r="L786" s="93"/>
      <c r="M786" s="13"/>
      <c r="N786" s="93"/>
      <c r="O786" s="13"/>
      <c r="P786" s="93"/>
      <c r="Q786" s="21"/>
      <c r="R786" s="93"/>
      <c r="S786" s="21"/>
      <c r="T786" s="93"/>
      <c r="U786" s="13"/>
      <c r="V786" s="93"/>
      <c r="W786" s="13"/>
      <c r="X786" s="93"/>
      <c r="Y786" s="13"/>
      <c r="Z786" s="93"/>
      <c r="AA786" s="13"/>
      <c r="AB786" s="93"/>
      <c r="AC786" s="13"/>
      <c r="AD786" s="93"/>
      <c r="AE786" s="13"/>
      <c r="AF786" s="93"/>
      <c r="AG786" s="13"/>
      <c r="AH786" s="93"/>
      <c r="AI786" s="13"/>
      <c r="AJ786" s="93"/>
      <c r="AK786" s="13"/>
      <c r="AL786" s="93"/>
      <c r="AM786" s="13"/>
      <c r="AN786" s="93"/>
      <c r="AO786" s="13"/>
      <c r="AP786" s="93"/>
      <c r="AQ786" s="13"/>
      <c r="AR786" s="93"/>
      <c r="AS786" s="20">
        <f>SUM(H786,J786,L786,N786,P786,R786,T786,V786,X786,Z786,AB786,AD786,AF786,AH786,AJ786,AL786,AN786)</f>
        <v>0</v>
      </c>
      <c r="AT786" s="94" t="str">
        <f>IF(C786="","",DATE(YEAR(C786),MONTH(C786),1))</f>
        <v/>
      </c>
      <c r="AU786" s="93" t="str">
        <f>IF(AT786="","",TEXT(AT786,"mmmm yyyy"))</f>
        <v/>
      </c>
      <c r="AV786" s="94" t="str">
        <f>IF(C786="","",C786-WEEKDAY(C786,2)+1)</f>
        <v/>
      </c>
      <c r="AW786" s="94" t="str">
        <f>IF(AV786="","",AV786+6)</f>
        <v/>
      </c>
      <c r="AX786" s="93" t="str">
        <f>IF(AV786="","",TEXT(AV786,"dd/mm/yyyy")&amp;" - "&amp;TEXT(AW786,"dd/mm/yyyy"))</f>
        <v/>
      </c>
      <c r="AY786" s="93" t="str">
        <f>IF(B786="","",COUNTIFS($B$5:B786,B786,$AT$5:AT786,AT786))</f>
        <v/>
      </c>
      <c r="AZ786" s="93" t="str">
        <f>IF(B786="","",COUNTIFS($B$5:B786,B786,$AV$5:AV786,AV786))</f>
        <v/>
      </c>
      <c r="BA786" s="93" t="str">
        <f>IF(B786="","",TEXT(AY786,"00")&amp;"|"&amp;B786&amp;"|"&amp;TEXT(AT786,"yyyymmdd"))</f>
        <v/>
      </c>
      <c r="BB786" s="93" t="str">
        <f>IF(B786="","",TEXT(AZ786,"00")&amp;"|"&amp;B786&amp;"|"&amp;TEXT(AV786,"yyyymmdd"))</f>
        <v/>
      </c>
      <c r="BC786" s="93">
        <f>IF(OR(AQ786="YES",AQ786="Yes",AQ786="Y",AQ786=1),1,0)</f>
        <v>0</v>
      </c>
    </row>
    <row r="787" spans="1:55" ht="15" customHeight="1">
      <c r="A787" s="92"/>
      <c r="B787" s="93"/>
      <c r="C787" s="94"/>
      <c r="D787" s="95"/>
      <c r="E787" s="95"/>
      <c r="F787" s="93"/>
      <c r="G787" s="93"/>
      <c r="H787" s="93"/>
      <c r="I787" s="13"/>
      <c r="J787" s="93"/>
      <c r="K787" s="13"/>
      <c r="L787" s="93"/>
      <c r="M787" s="13"/>
      <c r="N787" s="93"/>
      <c r="O787" s="13"/>
      <c r="P787" s="93"/>
      <c r="Q787" s="21"/>
      <c r="R787" s="93"/>
      <c r="S787" s="21"/>
      <c r="T787" s="93"/>
      <c r="U787" s="13"/>
      <c r="V787" s="93"/>
      <c r="W787" s="13"/>
      <c r="X787" s="93"/>
      <c r="Y787" s="13"/>
      <c r="Z787" s="93"/>
      <c r="AA787" s="13"/>
      <c r="AB787" s="93"/>
      <c r="AC787" s="13"/>
      <c r="AD787" s="93"/>
      <c r="AE787" s="13"/>
      <c r="AF787" s="93"/>
      <c r="AG787" s="13"/>
      <c r="AH787" s="93"/>
      <c r="AI787" s="13"/>
      <c r="AJ787" s="93"/>
      <c r="AK787" s="13"/>
      <c r="AL787" s="93"/>
      <c r="AM787" s="13"/>
      <c r="AN787" s="93"/>
      <c r="AO787" s="13"/>
      <c r="AP787" s="93"/>
      <c r="AQ787" s="13"/>
      <c r="AR787" s="93"/>
      <c r="AS787" s="20">
        <f>SUM(H787,J787,L787,N787,P787,R787,T787,V787,X787,Z787,AB787,AD787,AF787,AH787,AJ787,AL787,AN787)</f>
        <v>0</v>
      </c>
      <c r="AT787" s="94" t="str">
        <f>IF(C787="","",DATE(YEAR(C787),MONTH(C787),1))</f>
        <v/>
      </c>
      <c r="AU787" s="93" t="str">
        <f>IF(AT787="","",TEXT(AT787,"mmmm yyyy"))</f>
        <v/>
      </c>
      <c r="AV787" s="94" t="str">
        <f>IF(C787="","",C787-WEEKDAY(C787,2)+1)</f>
        <v/>
      </c>
      <c r="AW787" s="94" t="str">
        <f>IF(AV787="","",AV787+6)</f>
        <v/>
      </c>
      <c r="AX787" s="93" t="str">
        <f>IF(AV787="","",TEXT(AV787,"dd/mm/yyyy")&amp;" - "&amp;TEXT(AW787,"dd/mm/yyyy"))</f>
        <v/>
      </c>
      <c r="AY787" s="93" t="str">
        <f>IF(B787="","",COUNTIFS($B$5:B787,B787,$AT$5:AT787,AT787))</f>
        <v/>
      </c>
      <c r="AZ787" s="93" t="str">
        <f>IF(B787="","",COUNTIFS($B$5:B787,B787,$AV$5:AV787,AV787))</f>
        <v/>
      </c>
      <c r="BA787" s="93" t="str">
        <f>IF(B787="","",TEXT(AY787,"00")&amp;"|"&amp;B787&amp;"|"&amp;TEXT(AT787,"yyyymmdd"))</f>
        <v/>
      </c>
      <c r="BB787" s="93" t="str">
        <f>IF(B787="","",TEXT(AZ787,"00")&amp;"|"&amp;B787&amp;"|"&amp;TEXT(AV787,"yyyymmdd"))</f>
        <v/>
      </c>
      <c r="BC787" s="93">
        <f>IF(OR(AQ787="YES",AQ787="Yes",AQ787="Y",AQ787=1),1,0)</f>
        <v>0</v>
      </c>
    </row>
    <row r="788" spans="1:55" ht="15" customHeight="1">
      <c r="A788" s="92"/>
      <c r="B788" s="93"/>
      <c r="C788" s="94"/>
      <c r="D788" s="95"/>
      <c r="E788" s="95"/>
      <c r="F788" s="93"/>
      <c r="G788" s="93"/>
      <c r="H788" s="93"/>
      <c r="I788" s="13"/>
      <c r="J788" s="93"/>
      <c r="K788" s="13"/>
      <c r="L788" s="93"/>
      <c r="M788" s="13"/>
      <c r="N788" s="93"/>
      <c r="O788" s="13"/>
      <c r="P788" s="93"/>
      <c r="Q788" s="21"/>
      <c r="R788" s="93"/>
      <c r="S788" s="21"/>
      <c r="T788" s="93"/>
      <c r="U788" s="13"/>
      <c r="V788" s="93"/>
      <c r="W788" s="13"/>
      <c r="X788" s="93"/>
      <c r="Y788" s="13"/>
      <c r="Z788" s="93"/>
      <c r="AA788" s="13"/>
      <c r="AB788" s="93"/>
      <c r="AC788" s="13"/>
      <c r="AD788" s="93"/>
      <c r="AE788" s="13"/>
      <c r="AF788" s="93"/>
      <c r="AG788" s="13"/>
      <c r="AH788" s="93"/>
      <c r="AI788" s="13"/>
      <c r="AJ788" s="93"/>
      <c r="AK788" s="13"/>
      <c r="AL788" s="93"/>
      <c r="AM788" s="13"/>
      <c r="AN788" s="93"/>
      <c r="AO788" s="13"/>
      <c r="AP788" s="93"/>
      <c r="AQ788" s="13"/>
      <c r="AR788" s="93"/>
      <c r="AS788" s="20">
        <f>SUM(H788,J788,L788,N788,P788,R788,T788,V788,X788,Z788,AB788,AD788,AF788,AH788,AJ788,AL788,AN788)</f>
        <v>0</v>
      </c>
      <c r="AT788" s="94" t="str">
        <f>IF(C788="","",DATE(YEAR(C788),MONTH(C788),1))</f>
        <v/>
      </c>
      <c r="AU788" s="93" t="str">
        <f>IF(AT788="","",TEXT(AT788,"mmmm yyyy"))</f>
        <v/>
      </c>
      <c r="AV788" s="94" t="str">
        <f>IF(C788="","",C788-WEEKDAY(C788,2)+1)</f>
        <v/>
      </c>
      <c r="AW788" s="94" t="str">
        <f>IF(AV788="","",AV788+6)</f>
        <v/>
      </c>
      <c r="AX788" s="93" t="str">
        <f>IF(AV788="","",TEXT(AV788,"dd/mm/yyyy")&amp;" - "&amp;TEXT(AW788,"dd/mm/yyyy"))</f>
        <v/>
      </c>
      <c r="AY788" s="93" t="str">
        <f>IF(B788="","",COUNTIFS($B$5:B788,B788,$AT$5:AT788,AT788))</f>
        <v/>
      </c>
      <c r="AZ788" s="93" t="str">
        <f>IF(B788="","",COUNTIFS($B$5:B788,B788,$AV$5:AV788,AV788))</f>
        <v/>
      </c>
      <c r="BA788" s="93" t="str">
        <f>IF(B788="","",TEXT(AY788,"00")&amp;"|"&amp;B788&amp;"|"&amp;TEXT(AT788,"yyyymmdd"))</f>
        <v/>
      </c>
      <c r="BB788" s="93" t="str">
        <f>IF(B788="","",TEXT(AZ788,"00")&amp;"|"&amp;B788&amp;"|"&amp;TEXT(AV788,"yyyymmdd"))</f>
        <v/>
      </c>
      <c r="BC788" s="93">
        <f>IF(OR(AQ788="YES",AQ788="Yes",AQ788="Y",AQ788=1),1,0)</f>
        <v>0</v>
      </c>
    </row>
    <row r="789" spans="1:55" ht="15" customHeight="1">
      <c r="A789" s="92"/>
      <c r="B789" s="93"/>
      <c r="C789" s="94"/>
      <c r="D789" s="95"/>
      <c r="E789" s="95"/>
      <c r="F789" s="93"/>
      <c r="G789" s="93"/>
      <c r="H789" s="93"/>
      <c r="I789" s="13"/>
      <c r="J789" s="93"/>
      <c r="K789" s="13"/>
      <c r="L789" s="93"/>
      <c r="M789" s="13"/>
      <c r="N789" s="93"/>
      <c r="O789" s="13"/>
      <c r="P789" s="93"/>
      <c r="Q789" s="21"/>
      <c r="R789" s="93"/>
      <c r="S789" s="21"/>
      <c r="T789" s="93"/>
      <c r="U789" s="13"/>
      <c r="V789" s="93"/>
      <c r="W789" s="13"/>
      <c r="X789" s="93"/>
      <c r="Y789" s="13"/>
      <c r="Z789" s="93"/>
      <c r="AA789" s="13"/>
      <c r="AB789" s="93"/>
      <c r="AC789" s="13"/>
      <c r="AD789" s="93"/>
      <c r="AE789" s="13"/>
      <c r="AF789" s="93"/>
      <c r="AG789" s="13"/>
      <c r="AH789" s="93"/>
      <c r="AI789" s="13"/>
      <c r="AJ789" s="93"/>
      <c r="AK789" s="13"/>
      <c r="AL789" s="93"/>
      <c r="AM789" s="13"/>
      <c r="AN789" s="93"/>
      <c r="AO789" s="13"/>
      <c r="AP789" s="93"/>
      <c r="AQ789" s="13"/>
      <c r="AR789" s="93"/>
      <c r="AS789" s="20">
        <f>SUM(H789,J789,L789,N789,P789,R789,T789,V789,X789,Z789,AB789,AD789,AF789,AH789,AJ789,AL789,AN789)</f>
        <v>0</v>
      </c>
      <c r="AT789" s="94" t="str">
        <f>IF(C789="","",DATE(YEAR(C789),MONTH(C789),1))</f>
        <v/>
      </c>
      <c r="AU789" s="93" t="str">
        <f>IF(AT789="","",TEXT(AT789,"mmmm yyyy"))</f>
        <v/>
      </c>
      <c r="AV789" s="94" t="str">
        <f>IF(C789="","",C789-WEEKDAY(C789,2)+1)</f>
        <v/>
      </c>
      <c r="AW789" s="94" t="str">
        <f>IF(AV789="","",AV789+6)</f>
        <v/>
      </c>
      <c r="AX789" s="93" t="str">
        <f>IF(AV789="","",TEXT(AV789,"dd/mm/yyyy")&amp;" - "&amp;TEXT(AW789,"dd/mm/yyyy"))</f>
        <v/>
      </c>
      <c r="AY789" s="93" t="str">
        <f>IF(B789="","",COUNTIFS($B$5:B789,B789,$AT$5:AT789,AT789))</f>
        <v/>
      </c>
      <c r="AZ789" s="93" t="str">
        <f>IF(B789="","",COUNTIFS($B$5:B789,B789,$AV$5:AV789,AV789))</f>
        <v/>
      </c>
      <c r="BA789" s="93" t="str">
        <f>IF(B789="","",TEXT(AY789,"00")&amp;"|"&amp;B789&amp;"|"&amp;TEXT(AT789,"yyyymmdd"))</f>
        <v/>
      </c>
      <c r="BB789" s="93" t="str">
        <f>IF(B789="","",TEXT(AZ789,"00")&amp;"|"&amp;B789&amp;"|"&amp;TEXT(AV789,"yyyymmdd"))</f>
        <v/>
      </c>
      <c r="BC789" s="93">
        <f>IF(OR(AQ789="YES",AQ789="Yes",AQ789="Y",AQ789=1),1,0)</f>
        <v>0</v>
      </c>
    </row>
    <row r="790" spans="1:55" ht="15" customHeight="1">
      <c r="A790" s="92"/>
      <c r="B790" s="93"/>
      <c r="C790" s="94"/>
      <c r="D790" s="95"/>
      <c r="E790" s="95"/>
      <c r="F790" s="93"/>
      <c r="G790" s="93"/>
      <c r="H790" s="93"/>
      <c r="I790" s="13"/>
      <c r="J790" s="93"/>
      <c r="K790" s="13"/>
      <c r="L790" s="93"/>
      <c r="M790" s="13"/>
      <c r="N790" s="93"/>
      <c r="O790" s="13"/>
      <c r="P790" s="93"/>
      <c r="Q790" s="21"/>
      <c r="R790" s="93"/>
      <c r="S790" s="21"/>
      <c r="T790" s="93"/>
      <c r="U790" s="13"/>
      <c r="V790" s="93"/>
      <c r="W790" s="13"/>
      <c r="X790" s="93"/>
      <c r="Y790" s="13"/>
      <c r="Z790" s="93"/>
      <c r="AA790" s="13"/>
      <c r="AB790" s="93"/>
      <c r="AC790" s="13"/>
      <c r="AD790" s="93"/>
      <c r="AE790" s="13"/>
      <c r="AF790" s="93"/>
      <c r="AG790" s="13"/>
      <c r="AH790" s="93"/>
      <c r="AI790" s="13"/>
      <c r="AJ790" s="93"/>
      <c r="AK790" s="13"/>
      <c r="AL790" s="93"/>
      <c r="AM790" s="13"/>
      <c r="AN790" s="93"/>
      <c r="AO790" s="13"/>
      <c r="AP790" s="93"/>
      <c r="AQ790" s="13"/>
      <c r="AR790" s="93"/>
      <c r="AS790" s="20">
        <f>SUM(H790,J790,L790,N790,P790,R790,T790,V790,X790,Z790,AB790,AD790,AF790,AH790,AJ790,AL790,AN790)</f>
        <v>0</v>
      </c>
      <c r="AT790" s="94" t="str">
        <f>IF(C790="","",DATE(YEAR(C790),MONTH(C790),1))</f>
        <v/>
      </c>
      <c r="AU790" s="93" t="str">
        <f>IF(AT790="","",TEXT(AT790,"mmmm yyyy"))</f>
        <v/>
      </c>
      <c r="AV790" s="94" t="str">
        <f>IF(C790="","",C790-WEEKDAY(C790,2)+1)</f>
        <v/>
      </c>
      <c r="AW790" s="94" t="str">
        <f>IF(AV790="","",AV790+6)</f>
        <v/>
      </c>
      <c r="AX790" s="93" t="str">
        <f>IF(AV790="","",TEXT(AV790,"dd/mm/yyyy")&amp;" - "&amp;TEXT(AW790,"dd/mm/yyyy"))</f>
        <v/>
      </c>
      <c r="AY790" s="93" t="str">
        <f>IF(B790="","",COUNTIFS($B$5:B790,B790,$AT$5:AT790,AT790))</f>
        <v/>
      </c>
      <c r="AZ790" s="93" t="str">
        <f>IF(B790="","",COUNTIFS($B$5:B790,B790,$AV$5:AV790,AV790))</f>
        <v/>
      </c>
      <c r="BA790" s="93" t="str">
        <f>IF(B790="","",TEXT(AY790,"00")&amp;"|"&amp;B790&amp;"|"&amp;TEXT(AT790,"yyyymmdd"))</f>
        <v/>
      </c>
      <c r="BB790" s="93" t="str">
        <f>IF(B790="","",TEXT(AZ790,"00")&amp;"|"&amp;B790&amp;"|"&amp;TEXT(AV790,"yyyymmdd"))</f>
        <v/>
      </c>
      <c r="BC790" s="93">
        <f>IF(OR(AQ790="YES",AQ790="Yes",AQ790="Y",AQ790=1),1,0)</f>
        <v>0</v>
      </c>
    </row>
    <row r="791" spans="1:55" ht="15" customHeight="1">
      <c r="A791" s="92"/>
      <c r="B791" s="93"/>
      <c r="C791" s="94"/>
      <c r="D791" s="95"/>
      <c r="E791" s="95"/>
      <c r="F791" s="93"/>
      <c r="G791" s="93"/>
      <c r="H791" s="93"/>
      <c r="I791" s="13"/>
      <c r="J791" s="93"/>
      <c r="K791" s="13"/>
      <c r="L791" s="93"/>
      <c r="M791" s="13"/>
      <c r="N791" s="93"/>
      <c r="O791" s="13"/>
      <c r="P791" s="93"/>
      <c r="Q791" s="21"/>
      <c r="R791" s="93"/>
      <c r="S791" s="21"/>
      <c r="T791" s="93"/>
      <c r="U791" s="13"/>
      <c r="V791" s="93"/>
      <c r="W791" s="13"/>
      <c r="X791" s="93"/>
      <c r="Y791" s="13"/>
      <c r="Z791" s="93"/>
      <c r="AA791" s="13"/>
      <c r="AB791" s="93"/>
      <c r="AC791" s="13"/>
      <c r="AD791" s="93"/>
      <c r="AE791" s="13"/>
      <c r="AF791" s="93"/>
      <c r="AG791" s="13"/>
      <c r="AH791" s="93"/>
      <c r="AI791" s="13"/>
      <c r="AJ791" s="93"/>
      <c r="AK791" s="13"/>
      <c r="AL791" s="93"/>
      <c r="AM791" s="13"/>
      <c r="AN791" s="93"/>
      <c r="AO791" s="13"/>
      <c r="AP791" s="93"/>
      <c r="AQ791" s="13"/>
      <c r="AR791" s="93"/>
      <c r="AS791" s="20">
        <f>SUM(H791,J791,L791,N791,P791,R791,T791,V791,X791,Z791,AB791,AD791,AF791,AH791,AJ791,AL791,AN791)</f>
        <v>0</v>
      </c>
      <c r="AT791" s="94" t="str">
        <f>IF(C791="","",DATE(YEAR(C791),MONTH(C791),1))</f>
        <v/>
      </c>
      <c r="AU791" s="93" t="str">
        <f>IF(AT791="","",TEXT(AT791,"mmmm yyyy"))</f>
        <v/>
      </c>
      <c r="AV791" s="94" t="str">
        <f>IF(C791="","",C791-WEEKDAY(C791,2)+1)</f>
        <v/>
      </c>
      <c r="AW791" s="94" t="str">
        <f>IF(AV791="","",AV791+6)</f>
        <v/>
      </c>
      <c r="AX791" s="93" t="str">
        <f>IF(AV791="","",TEXT(AV791,"dd/mm/yyyy")&amp;" - "&amp;TEXT(AW791,"dd/mm/yyyy"))</f>
        <v/>
      </c>
      <c r="AY791" s="93" t="str">
        <f>IF(B791="","",COUNTIFS($B$5:B791,B791,$AT$5:AT791,AT791))</f>
        <v/>
      </c>
      <c r="AZ791" s="93" t="str">
        <f>IF(B791="","",COUNTIFS($B$5:B791,B791,$AV$5:AV791,AV791))</f>
        <v/>
      </c>
      <c r="BA791" s="93" t="str">
        <f>IF(B791="","",TEXT(AY791,"00")&amp;"|"&amp;B791&amp;"|"&amp;TEXT(AT791,"yyyymmdd"))</f>
        <v/>
      </c>
      <c r="BB791" s="93" t="str">
        <f>IF(B791="","",TEXT(AZ791,"00")&amp;"|"&amp;B791&amp;"|"&amp;TEXT(AV791,"yyyymmdd"))</f>
        <v/>
      </c>
      <c r="BC791" s="93">
        <f>IF(OR(AQ791="YES",AQ791="Yes",AQ791="Y",AQ791=1),1,0)</f>
        <v>0</v>
      </c>
    </row>
    <row r="792" spans="1:55" ht="15" customHeight="1">
      <c r="A792" s="92"/>
      <c r="B792" s="93"/>
      <c r="C792" s="94"/>
      <c r="D792" s="95"/>
      <c r="E792" s="95"/>
      <c r="F792" s="93"/>
      <c r="G792" s="93"/>
      <c r="H792" s="93"/>
      <c r="I792" s="13"/>
      <c r="J792" s="93"/>
      <c r="K792" s="13"/>
      <c r="L792" s="93"/>
      <c r="M792" s="13"/>
      <c r="N792" s="93"/>
      <c r="O792" s="13"/>
      <c r="P792" s="93"/>
      <c r="Q792" s="21"/>
      <c r="R792" s="93"/>
      <c r="S792" s="21"/>
      <c r="T792" s="93"/>
      <c r="U792" s="13"/>
      <c r="V792" s="93"/>
      <c r="W792" s="13"/>
      <c r="X792" s="93"/>
      <c r="Y792" s="13"/>
      <c r="Z792" s="93"/>
      <c r="AA792" s="13"/>
      <c r="AB792" s="93"/>
      <c r="AC792" s="13"/>
      <c r="AD792" s="93"/>
      <c r="AE792" s="13"/>
      <c r="AF792" s="93"/>
      <c r="AG792" s="13"/>
      <c r="AH792" s="93"/>
      <c r="AI792" s="13"/>
      <c r="AJ792" s="93"/>
      <c r="AK792" s="13"/>
      <c r="AL792" s="93"/>
      <c r="AM792" s="13"/>
      <c r="AN792" s="93"/>
      <c r="AO792" s="13"/>
      <c r="AP792" s="93"/>
      <c r="AQ792" s="13"/>
      <c r="AR792" s="93"/>
      <c r="AS792" s="20">
        <f>SUM(H792,J792,L792,N792,P792,R792,T792,V792,X792,Z792,AB792,AD792,AF792,AH792,AJ792,AL792,AN792)</f>
        <v>0</v>
      </c>
      <c r="AT792" s="94" t="str">
        <f>IF(C792="","",DATE(YEAR(C792),MONTH(C792),1))</f>
        <v/>
      </c>
      <c r="AU792" s="93" t="str">
        <f>IF(AT792="","",TEXT(AT792,"mmmm yyyy"))</f>
        <v/>
      </c>
      <c r="AV792" s="94" t="str">
        <f>IF(C792="","",C792-WEEKDAY(C792,2)+1)</f>
        <v/>
      </c>
      <c r="AW792" s="94" t="str">
        <f>IF(AV792="","",AV792+6)</f>
        <v/>
      </c>
      <c r="AX792" s="93" t="str">
        <f>IF(AV792="","",TEXT(AV792,"dd/mm/yyyy")&amp;" - "&amp;TEXT(AW792,"dd/mm/yyyy"))</f>
        <v/>
      </c>
      <c r="AY792" s="93" t="str">
        <f>IF(B792="","",COUNTIFS($B$5:B792,B792,$AT$5:AT792,AT792))</f>
        <v/>
      </c>
      <c r="AZ792" s="93" t="str">
        <f>IF(B792="","",COUNTIFS($B$5:B792,B792,$AV$5:AV792,AV792))</f>
        <v/>
      </c>
      <c r="BA792" s="93" t="str">
        <f>IF(B792="","",TEXT(AY792,"00")&amp;"|"&amp;B792&amp;"|"&amp;TEXT(AT792,"yyyymmdd"))</f>
        <v/>
      </c>
      <c r="BB792" s="93" t="str">
        <f>IF(B792="","",TEXT(AZ792,"00")&amp;"|"&amp;B792&amp;"|"&amp;TEXT(AV792,"yyyymmdd"))</f>
        <v/>
      </c>
      <c r="BC792" s="93">
        <f>IF(OR(AQ792="YES",AQ792="Yes",AQ792="Y",AQ792=1),1,0)</f>
        <v>0</v>
      </c>
    </row>
    <row r="793" spans="1:55" ht="15" customHeight="1">
      <c r="A793" s="92"/>
      <c r="B793" s="93"/>
      <c r="C793" s="94"/>
      <c r="D793" s="95"/>
      <c r="E793" s="95"/>
      <c r="F793" s="93"/>
      <c r="G793" s="93"/>
      <c r="H793" s="93"/>
      <c r="I793" s="13"/>
      <c r="J793" s="93"/>
      <c r="K793" s="13"/>
      <c r="L793" s="93"/>
      <c r="M793" s="13"/>
      <c r="N793" s="93"/>
      <c r="O793" s="13"/>
      <c r="P793" s="93"/>
      <c r="Q793" s="21"/>
      <c r="R793" s="93"/>
      <c r="S793" s="21"/>
      <c r="T793" s="93"/>
      <c r="U793" s="13"/>
      <c r="V793" s="93"/>
      <c r="W793" s="13"/>
      <c r="X793" s="93"/>
      <c r="Y793" s="13"/>
      <c r="Z793" s="93"/>
      <c r="AA793" s="13"/>
      <c r="AB793" s="93"/>
      <c r="AC793" s="13"/>
      <c r="AD793" s="93"/>
      <c r="AE793" s="13"/>
      <c r="AF793" s="93"/>
      <c r="AG793" s="13"/>
      <c r="AH793" s="93"/>
      <c r="AI793" s="13"/>
      <c r="AJ793" s="93"/>
      <c r="AK793" s="13"/>
      <c r="AL793" s="93"/>
      <c r="AM793" s="13"/>
      <c r="AN793" s="93"/>
      <c r="AO793" s="13"/>
      <c r="AP793" s="93"/>
      <c r="AQ793" s="13"/>
      <c r="AR793" s="93"/>
      <c r="AS793" s="20">
        <f>SUM(H793,J793,L793,N793,P793,R793,T793,V793,X793,Z793,AB793,AD793,AF793,AH793,AJ793,AL793,AN793)</f>
        <v>0</v>
      </c>
      <c r="AT793" s="94" t="str">
        <f>IF(C793="","",DATE(YEAR(C793),MONTH(C793),1))</f>
        <v/>
      </c>
      <c r="AU793" s="93" t="str">
        <f>IF(AT793="","",TEXT(AT793,"mmmm yyyy"))</f>
        <v/>
      </c>
      <c r="AV793" s="94" t="str">
        <f>IF(C793="","",C793-WEEKDAY(C793,2)+1)</f>
        <v/>
      </c>
      <c r="AW793" s="94" t="str">
        <f>IF(AV793="","",AV793+6)</f>
        <v/>
      </c>
      <c r="AX793" s="93" t="str">
        <f>IF(AV793="","",TEXT(AV793,"dd/mm/yyyy")&amp;" - "&amp;TEXT(AW793,"dd/mm/yyyy"))</f>
        <v/>
      </c>
      <c r="AY793" s="93" t="str">
        <f>IF(B793="","",COUNTIFS($B$5:B793,B793,$AT$5:AT793,AT793))</f>
        <v/>
      </c>
      <c r="AZ793" s="93" t="str">
        <f>IF(B793="","",COUNTIFS($B$5:B793,B793,$AV$5:AV793,AV793))</f>
        <v/>
      </c>
      <c r="BA793" s="93" t="str">
        <f>IF(B793="","",TEXT(AY793,"00")&amp;"|"&amp;B793&amp;"|"&amp;TEXT(AT793,"yyyymmdd"))</f>
        <v/>
      </c>
      <c r="BB793" s="93" t="str">
        <f>IF(B793="","",TEXT(AZ793,"00")&amp;"|"&amp;B793&amp;"|"&amp;TEXT(AV793,"yyyymmdd"))</f>
        <v/>
      </c>
      <c r="BC793" s="93">
        <f>IF(OR(AQ793="YES",AQ793="Yes",AQ793="Y",AQ793=1),1,0)</f>
        <v>0</v>
      </c>
    </row>
    <row r="794" spans="1:55" ht="15" customHeight="1">
      <c r="A794" s="92"/>
      <c r="B794" s="93"/>
      <c r="C794" s="94"/>
      <c r="D794" s="95"/>
      <c r="E794" s="95"/>
      <c r="F794" s="93"/>
      <c r="G794" s="93"/>
      <c r="H794" s="93"/>
      <c r="I794" s="13"/>
      <c r="J794" s="93"/>
      <c r="K794" s="13"/>
      <c r="L794" s="93"/>
      <c r="M794" s="13"/>
      <c r="N794" s="93"/>
      <c r="O794" s="13"/>
      <c r="P794" s="93"/>
      <c r="Q794" s="21"/>
      <c r="R794" s="93"/>
      <c r="S794" s="21"/>
      <c r="T794" s="93"/>
      <c r="U794" s="13"/>
      <c r="V794" s="93"/>
      <c r="W794" s="13"/>
      <c r="X794" s="93"/>
      <c r="Y794" s="13"/>
      <c r="Z794" s="93"/>
      <c r="AA794" s="13"/>
      <c r="AB794" s="93"/>
      <c r="AC794" s="13"/>
      <c r="AD794" s="93"/>
      <c r="AE794" s="13"/>
      <c r="AF794" s="93"/>
      <c r="AG794" s="13"/>
      <c r="AH794" s="93"/>
      <c r="AI794" s="13"/>
      <c r="AJ794" s="93"/>
      <c r="AK794" s="13"/>
      <c r="AL794" s="93"/>
      <c r="AM794" s="13"/>
      <c r="AN794" s="93"/>
      <c r="AO794" s="13"/>
      <c r="AP794" s="93"/>
      <c r="AQ794" s="13"/>
      <c r="AR794" s="93"/>
      <c r="AS794" s="20">
        <f>SUM(H794,J794,L794,N794,P794,R794,T794,V794,X794,Z794,AB794,AD794,AF794,AH794,AJ794,AL794,AN794)</f>
        <v>0</v>
      </c>
      <c r="AT794" s="94" t="str">
        <f>IF(C794="","",DATE(YEAR(C794),MONTH(C794),1))</f>
        <v/>
      </c>
      <c r="AU794" s="93" t="str">
        <f>IF(AT794="","",TEXT(AT794,"mmmm yyyy"))</f>
        <v/>
      </c>
      <c r="AV794" s="94" t="str">
        <f>IF(C794="","",C794-WEEKDAY(C794,2)+1)</f>
        <v/>
      </c>
      <c r="AW794" s="94" t="str">
        <f>IF(AV794="","",AV794+6)</f>
        <v/>
      </c>
      <c r="AX794" s="93" t="str">
        <f>IF(AV794="","",TEXT(AV794,"dd/mm/yyyy")&amp;" - "&amp;TEXT(AW794,"dd/mm/yyyy"))</f>
        <v/>
      </c>
      <c r="AY794" s="93" t="str">
        <f>IF(B794="","",COUNTIFS($B$5:B794,B794,$AT$5:AT794,AT794))</f>
        <v/>
      </c>
      <c r="AZ794" s="93" t="str">
        <f>IF(B794="","",COUNTIFS($B$5:B794,B794,$AV$5:AV794,AV794))</f>
        <v/>
      </c>
      <c r="BA794" s="93" t="str">
        <f>IF(B794="","",TEXT(AY794,"00")&amp;"|"&amp;B794&amp;"|"&amp;TEXT(AT794,"yyyymmdd"))</f>
        <v/>
      </c>
      <c r="BB794" s="93" t="str">
        <f>IF(B794="","",TEXT(AZ794,"00")&amp;"|"&amp;B794&amp;"|"&amp;TEXT(AV794,"yyyymmdd"))</f>
        <v/>
      </c>
      <c r="BC794" s="93">
        <f>IF(OR(AQ794="YES",AQ794="Yes",AQ794="Y",AQ794=1),1,0)</f>
        <v>0</v>
      </c>
    </row>
    <row r="795" spans="1:55" ht="15" customHeight="1">
      <c r="A795" s="92"/>
      <c r="B795" s="93"/>
      <c r="C795" s="94"/>
      <c r="D795" s="95"/>
      <c r="E795" s="95"/>
      <c r="F795" s="93"/>
      <c r="G795" s="93"/>
      <c r="H795" s="93"/>
      <c r="I795" s="13"/>
      <c r="J795" s="93"/>
      <c r="K795" s="13"/>
      <c r="L795" s="93"/>
      <c r="M795" s="13"/>
      <c r="N795" s="93"/>
      <c r="O795" s="13"/>
      <c r="P795" s="93"/>
      <c r="Q795" s="21"/>
      <c r="R795" s="93"/>
      <c r="S795" s="21"/>
      <c r="T795" s="93"/>
      <c r="U795" s="13"/>
      <c r="V795" s="93"/>
      <c r="W795" s="13"/>
      <c r="X795" s="93"/>
      <c r="Y795" s="13"/>
      <c r="Z795" s="93"/>
      <c r="AA795" s="13"/>
      <c r="AB795" s="93"/>
      <c r="AC795" s="13"/>
      <c r="AD795" s="93"/>
      <c r="AE795" s="13"/>
      <c r="AF795" s="93"/>
      <c r="AG795" s="13"/>
      <c r="AH795" s="93"/>
      <c r="AI795" s="13"/>
      <c r="AJ795" s="93"/>
      <c r="AK795" s="13"/>
      <c r="AL795" s="93"/>
      <c r="AM795" s="13"/>
      <c r="AN795" s="93"/>
      <c r="AO795" s="13"/>
      <c r="AP795" s="93"/>
      <c r="AQ795" s="13"/>
      <c r="AR795" s="93"/>
      <c r="AS795" s="20">
        <f>SUM(H795,J795,L795,N795,P795,R795,T795,V795,X795,Z795,AB795,AD795,AF795,AH795,AJ795,AL795,AN795)</f>
        <v>0</v>
      </c>
      <c r="AT795" s="94" t="str">
        <f>IF(C795="","",DATE(YEAR(C795),MONTH(C795),1))</f>
        <v/>
      </c>
      <c r="AU795" s="93" t="str">
        <f>IF(AT795="","",TEXT(AT795,"mmmm yyyy"))</f>
        <v/>
      </c>
      <c r="AV795" s="94" t="str">
        <f>IF(C795="","",C795-WEEKDAY(C795,2)+1)</f>
        <v/>
      </c>
      <c r="AW795" s="94" t="str">
        <f>IF(AV795="","",AV795+6)</f>
        <v/>
      </c>
      <c r="AX795" s="93" t="str">
        <f>IF(AV795="","",TEXT(AV795,"dd/mm/yyyy")&amp;" - "&amp;TEXT(AW795,"dd/mm/yyyy"))</f>
        <v/>
      </c>
      <c r="AY795" s="93" t="str">
        <f>IF(B795="","",COUNTIFS($B$5:B795,B795,$AT$5:AT795,AT795))</f>
        <v/>
      </c>
      <c r="AZ795" s="93" t="str">
        <f>IF(B795="","",COUNTIFS($B$5:B795,B795,$AV$5:AV795,AV795))</f>
        <v/>
      </c>
      <c r="BA795" s="93" t="str">
        <f>IF(B795="","",TEXT(AY795,"00")&amp;"|"&amp;B795&amp;"|"&amp;TEXT(AT795,"yyyymmdd"))</f>
        <v/>
      </c>
      <c r="BB795" s="93" t="str">
        <f>IF(B795="","",TEXT(AZ795,"00")&amp;"|"&amp;B795&amp;"|"&amp;TEXT(AV795,"yyyymmdd"))</f>
        <v/>
      </c>
      <c r="BC795" s="93">
        <f>IF(OR(AQ795="YES",AQ795="Yes",AQ795="Y",AQ795=1),1,0)</f>
        <v>0</v>
      </c>
    </row>
    <row r="796" spans="1:55" ht="15" customHeight="1">
      <c r="A796" s="92"/>
      <c r="B796" s="93"/>
      <c r="C796" s="94"/>
      <c r="D796" s="95"/>
      <c r="E796" s="95"/>
      <c r="F796" s="93"/>
      <c r="G796" s="93"/>
      <c r="H796" s="93"/>
      <c r="I796" s="13"/>
      <c r="J796" s="93"/>
      <c r="K796" s="13"/>
      <c r="L796" s="93"/>
      <c r="M796" s="13"/>
      <c r="N796" s="93"/>
      <c r="O796" s="13"/>
      <c r="P796" s="93"/>
      <c r="Q796" s="21"/>
      <c r="R796" s="93"/>
      <c r="S796" s="21"/>
      <c r="T796" s="93"/>
      <c r="U796" s="13"/>
      <c r="V796" s="93"/>
      <c r="W796" s="13"/>
      <c r="X796" s="93"/>
      <c r="Y796" s="13"/>
      <c r="Z796" s="93"/>
      <c r="AA796" s="13"/>
      <c r="AB796" s="93"/>
      <c r="AC796" s="13"/>
      <c r="AD796" s="93"/>
      <c r="AE796" s="13"/>
      <c r="AF796" s="93"/>
      <c r="AG796" s="13"/>
      <c r="AH796" s="93"/>
      <c r="AI796" s="13"/>
      <c r="AJ796" s="93"/>
      <c r="AK796" s="13"/>
      <c r="AL796" s="93"/>
      <c r="AM796" s="13"/>
      <c r="AN796" s="93"/>
      <c r="AO796" s="13"/>
      <c r="AP796" s="93"/>
      <c r="AQ796" s="13"/>
      <c r="AR796" s="93"/>
      <c r="AS796" s="20">
        <f>SUM(H796,J796,L796,N796,P796,R796,T796,V796,X796,Z796,AB796,AD796,AF796,AH796,AJ796,AL796,AN796)</f>
        <v>0</v>
      </c>
      <c r="AT796" s="94" t="str">
        <f>IF(C796="","",DATE(YEAR(C796),MONTH(C796),1))</f>
        <v/>
      </c>
      <c r="AU796" s="93" t="str">
        <f>IF(AT796="","",TEXT(AT796,"mmmm yyyy"))</f>
        <v/>
      </c>
      <c r="AV796" s="94" t="str">
        <f>IF(C796="","",C796-WEEKDAY(C796,2)+1)</f>
        <v/>
      </c>
      <c r="AW796" s="94" t="str">
        <f>IF(AV796="","",AV796+6)</f>
        <v/>
      </c>
      <c r="AX796" s="93" t="str">
        <f>IF(AV796="","",TEXT(AV796,"dd/mm/yyyy")&amp;" - "&amp;TEXT(AW796,"dd/mm/yyyy"))</f>
        <v/>
      </c>
      <c r="AY796" s="93" t="str">
        <f>IF(B796="","",COUNTIFS($B$5:B796,B796,$AT$5:AT796,AT796))</f>
        <v/>
      </c>
      <c r="AZ796" s="93" t="str">
        <f>IF(B796="","",COUNTIFS($B$5:B796,B796,$AV$5:AV796,AV796))</f>
        <v/>
      </c>
      <c r="BA796" s="93" t="str">
        <f>IF(B796="","",TEXT(AY796,"00")&amp;"|"&amp;B796&amp;"|"&amp;TEXT(AT796,"yyyymmdd"))</f>
        <v/>
      </c>
      <c r="BB796" s="93" t="str">
        <f>IF(B796="","",TEXT(AZ796,"00")&amp;"|"&amp;B796&amp;"|"&amp;TEXT(AV796,"yyyymmdd"))</f>
        <v/>
      </c>
      <c r="BC796" s="93">
        <f>IF(OR(AQ796="YES",AQ796="Yes",AQ796="Y",AQ796=1),1,0)</f>
        <v>0</v>
      </c>
    </row>
    <row r="797" spans="1:55" ht="15" customHeight="1">
      <c r="A797" s="92"/>
      <c r="B797" s="93"/>
      <c r="C797" s="94"/>
      <c r="D797" s="95"/>
      <c r="E797" s="95"/>
      <c r="F797" s="93"/>
      <c r="G797" s="93"/>
      <c r="H797" s="93"/>
      <c r="I797" s="13"/>
      <c r="J797" s="93"/>
      <c r="K797" s="13"/>
      <c r="L797" s="93"/>
      <c r="M797" s="13"/>
      <c r="N797" s="93"/>
      <c r="O797" s="13"/>
      <c r="P797" s="93"/>
      <c r="Q797" s="21"/>
      <c r="R797" s="93"/>
      <c r="S797" s="21"/>
      <c r="T797" s="93"/>
      <c r="U797" s="13"/>
      <c r="V797" s="93"/>
      <c r="W797" s="13"/>
      <c r="X797" s="93"/>
      <c r="Y797" s="13"/>
      <c r="Z797" s="93"/>
      <c r="AA797" s="13"/>
      <c r="AB797" s="93"/>
      <c r="AC797" s="13"/>
      <c r="AD797" s="93"/>
      <c r="AE797" s="13"/>
      <c r="AF797" s="93"/>
      <c r="AG797" s="13"/>
      <c r="AH797" s="93"/>
      <c r="AI797" s="13"/>
      <c r="AJ797" s="93"/>
      <c r="AK797" s="13"/>
      <c r="AL797" s="93"/>
      <c r="AM797" s="13"/>
      <c r="AN797" s="93"/>
      <c r="AO797" s="13"/>
      <c r="AP797" s="93"/>
      <c r="AQ797" s="13"/>
      <c r="AR797" s="93"/>
      <c r="AS797" s="20">
        <f>SUM(H797,J797,L797,N797,P797,R797,T797,V797,X797,Z797,AB797,AD797,AF797,AH797,AJ797,AL797,AN797)</f>
        <v>0</v>
      </c>
      <c r="AT797" s="94" t="str">
        <f>IF(C797="","",DATE(YEAR(C797),MONTH(C797),1))</f>
        <v/>
      </c>
      <c r="AU797" s="93" t="str">
        <f>IF(AT797="","",TEXT(AT797,"mmmm yyyy"))</f>
        <v/>
      </c>
      <c r="AV797" s="94" t="str">
        <f>IF(C797="","",C797-WEEKDAY(C797,2)+1)</f>
        <v/>
      </c>
      <c r="AW797" s="94" t="str">
        <f>IF(AV797="","",AV797+6)</f>
        <v/>
      </c>
      <c r="AX797" s="93" t="str">
        <f>IF(AV797="","",TEXT(AV797,"dd/mm/yyyy")&amp;" - "&amp;TEXT(AW797,"dd/mm/yyyy"))</f>
        <v/>
      </c>
      <c r="AY797" s="93" t="str">
        <f>IF(B797="","",COUNTIFS($B$5:B797,B797,$AT$5:AT797,AT797))</f>
        <v/>
      </c>
      <c r="AZ797" s="93" t="str">
        <f>IF(B797="","",COUNTIFS($B$5:B797,B797,$AV$5:AV797,AV797))</f>
        <v/>
      </c>
      <c r="BA797" s="93" t="str">
        <f>IF(B797="","",TEXT(AY797,"00")&amp;"|"&amp;B797&amp;"|"&amp;TEXT(AT797,"yyyymmdd"))</f>
        <v/>
      </c>
      <c r="BB797" s="93" t="str">
        <f>IF(B797="","",TEXT(AZ797,"00")&amp;"|"&amp;B797&amp;"|"&amp;TEXT(AV797,"yyyymmdd"))</f>
        <v/>
      </c>
      <c r="BC797" s="93">
        <f>IF(OR(AQ797="YES",AQ797="Yes",AQ797="Y",AQ797=1),1,0)</f>
        <v>0</v>
      </c>
    </row>
    <row r="798" spans="1:55" ht="15" customHeight="1">
      <c r="A798" s="92"/>
      <c r="B798" s="93"/>
      <c r="C798" s="94"/>
      <c r="D798" s="95"/>
      <c r="E798" s="95"/>
      <c r="F798" s="93"/>
      <c r="G798" s="93"/>
      <c r="H798" s="93"/>
      <c r="I798" s="13"/>
      <c r="J798" s="93"/>
      <c r="K798" s="13"/>
      <c r="L798" s="93"/>
      <c r="M798" s="13"/>
      <c r="N798" s="93"/>
      <c r="O798" s="13"/>
      <c r="P798" s="93"/>
      <c r="Q798" s="21"/>
      <c r="R798" s="93"/>
      <c r="S798" s="21"/>
      <c r="T798" s="93"/>
      <c r="U798" s="13"/>
      <c r="V798" s="93"/>
      <c r="W798" s="13"/>
      <c r="X798" s="93"/>
      <c r="Y798" s="13"/>
      <c r="Z798" s="93"/>
      <c r="AA798" s="13"/>
      <c r="AB798" s="93"/>
      <c r="AC798" s="13"/>
      <c r="AD798" s="93"/>
      <c r="AE798" s="13"/>
      <c r="AF798" s="93"/>
      <c r="AG798" s="13"/>
      <c r="AH798" s="93"/>
      <c r="AI798" s="13"/>
      <c r="AJ798" s="93"/>
      <c r="AK798" s="13"/>
      <c r="AL798" s="93"/>
      <c r="AM798" s="13"/>
      <c r="AN798" s="93"/>
      <c r="AO798" s="13"/>
      <c r="AP798" s="93"/>
      <c r="AQ798" s="13"/>
      <c r="AR798" s="93"/>
      <c r="AS798" s="20">
        <f>SUM(H798,J798,L798,N798,P798,R798,T798,V798,X798,Z798,AB798,AD798,AF798,AH798,AJ798,AL798,AN798)</f>
        <v>0</v>
      </c>
      <c r="AT798" s="94" t="str">
        <f>IF(C798="","",DATE(YEAR(C798),MONTH(C798),1))</f>
        <v/>
      </c>
      <c r="AU798" s="93" t="str">
        <f>IF(AT798="","",TEXT(AT798,"mmmm yyyy"))</f>
        <v/>
      </c>
      <c r="AV798" s="94" t="str">
        <f>IF(C798="","",C798-WEEKDAY(C798,2)+1)</f>
        <v/>
      </c>
      <c r="AW798" s="94" t="str">
        <f>IF(AV798="","",AV798+6)</f>
        <v/>
      </c>
      <c r="AX798" s="93" t="str">
        <f>IF(AV798="","",TEXT(AV798,"dd/mm/yyyy")&amp;" - "&amp;TEXT(AW798,"dd/mm/yyyy"))</f>
        <v/>
      </c>
      <c r="AY798" s="93" t="str">
        <f>IF(B798="","",COUNTIFS($B$5:B798,B798,$AT$5:AT798,AT798))</f>
        <v/>
      </c>
      <c r="AZ798" s="93" t="str">
        <f>IF(B798="","",COUNTIFS($B$5:B798,B798,$AV$5:AV798,AV798))</f>
        <v/>
      </c>
      <c r="BA798" s="93" t="str">
        <f>IF(B798="","",TEXT(AY798,"00")&amp;"|"&amp;B798&amp;"|"&amp;TEXT(AT798,"yyyymmdd"))</f>
        <v/>
      </c>
      <c r="BB798" s="93" t="str">
        <f>IF(B798="","",TEXT(AZ798,"00")&amp;"|"&amp;B798&amp;"|"&amp;TEXT(AV798,"yyyymmdd"))</f>
        <v/>
      </c>
      <c r="BC798" s="93">
        <f>IF(OR(AQ798="YES",AQ798="Yes",AQ798="Y",AQ798=1),1,0)</f>
        <v>0</v>
      </c>
    </row>
    <row r="799" spans="1:55" ht="15" customHeight="1">
      <c r="A799" s="92"/>
      <c r="B799" s="93"/>
      <c r="C799" s="94"/>
      <c r="D799" s="95"/>
      <c r="E799" s="95"/>
      <c r="F799" s="93"/>
      <c r="G799" s="93"/>
      <c r="H799" s="93"/>
      <c r="I799" s="13"/>
      <c r="J799" s="93"/>
      <c r="K799" s="13"/>
      <c r="L799" s="93"/>
      <c r="M799" s="13"/>
      <c r="N799" s="93"/>
      <c r="O799" s="13"/>
      <c r="P799" s="93"/>
      <c r="Q799" s="21"/>
      <c r="R799" s="93"/>
      <c r="S799" s="21"/>
      <c r="T799" s="93"/>
      <c r="U799" s="13"/>
      <c r="V799" s="93"/>
      <c r="W799" s="13"/>
      <c r="X799" s="93"/>
      <c r="Y799" s="13"/>
      <c r="Z799" s="93"/>
      <c r="AA799" s="13"/>
      <c r="AB799" s="93"/>
      <c r="AC799" s="13"/>
      <c r="AD799" s="93"/>
      <c r="AE799" s="13"/>
      <c r="AF799" s="93"/>
      <c r="AG799" s="13"/>
      <c r="AH799" s="93"/>
      <c r="AI799" s="13"/>
      <c r="AJ799" s="93"/>
      <c r="AK799" s="13"/>
      <c r="AL799" s="93"/>
      <c r="AM799" s="13"/>
      <c r="AN799" s="93"/>
      <c r="AO799" s="13"/>
      <c r="AP799" s="93"/>
      <c r="AQ799" s="13"/>
      <c r="AR799" s="93"/>
      <c r="AS799" s="20">
        <f>SUM(H799,J799,L799,N799,P799,R799,T799,V799,X799,Z799,AB799,AD799,AF799,AH799,AJ799,AL799,AN799)</f>
        <v>0</v>
      </c>
      <c r="AT799" s="94" t="str">
        <f>IF(C799="","",DATE(YEAR(C799),MONTH(C799),1))</f>
        <v/>
      </c>
      <c r="AU799" s="93" t="str">
        <f>IF(AT799="","",TEXT(AT799,"mmmm yyyy"))</f>
        <v/>
      </c>
      <c r="AV799" s="94" t="str">
        <f>IF(C799="","",C799-WEEKDAY(C799,2)+1)</f>
        <v/>
      </c>
      <c r="AW799" s="94" t="str">
        <f>IF(AV799="","",AV799+6)</f>
        <v/>
      </c>
      <c r="AX799" s="93" t="str">
        <f>IF(AV799="","",TEXT(AV799,"dd/mm/yyyy")&amp;" - "&amp;TEXT(AW799,"dd/mm/yyyy"))</f>
        <v/>
      </c>
      <c r="AY799" s="93" t="str">
        <f>IF(B799="","",COUNTIFS($B$5:B799,B799,$AT$5:AT799,AT799))</f>
        <v/>
      </c>
      <c r="AZ799" s="93" t="str">
        <f>IF(B799="","",COUNTIFS($B$5:B799,B799,$AV$5:AV799,AV799))</f>
        <v/>
      </c>
      <c r="BA799" s="93" t="str">
        <f>IF(B799="","",TEXT(AY799,"00")&amp;"|"&amp;B799&amp;"|"&amp;TEXT(AT799,"yyyymmdd"))</f>
        <v/>
      </c>
      <c r="BB799" s="93" t="str">
        <f>IF(B799="","",TEXT(AZ799,"00")&amp;"|"&amp;B799&amp;"|"&amp;TEXT(AV799,"yyyymmdd"))</f>
        <v/>
      </c>
      <c r="BC799" s="93">
        <f>IF(OR(AQ799="YES",AQ799="Yes",AQ799="Y",AQ799=1),1,0)</f>
        <v>0</v>
      </c>
    </row>
    <row r="800" spans="1:55" ht="15" customHeight="1">
      <c r="A800" s="92"/>
      <c r="B800" s="93"/>
      <c r="C800" s="94"/>
      <c r="D800" s="95"/>
      <c r="E800" s="95"/>
      <c r="F800" s="93"/>
      <c r="G800" s="93"/>
      <c r="H800" s="93"/>
      <c r="I800" s="13"/>
      <c r="J800" s="93"/>
      <c r="K800" s="13"/>
      <c r="L800" s="93"/>
      <c r="M800" s="13"/>
      <c r="N800" s="93"/>
      <c r="O800" s="13"/>
      <c r="P800" s="93"/>
      <c r="Q800" s="21"/>
      <c r="R800" s="93"/>
      <c r="S800" s="21"/>
      <c r="T800" s="93"/>
      <c r="U800" s="13"/>
      <c r="V800" s="93"/>
      <c r="W800" s="13"/>
      <c r="X800" s="93"/>
      <c r="Y800" s="13"/>
      <c r="Z800" s="93"/>
      <c r="AA800" s="13"/>
      <c r="AB800" s="93"/>
      <c r="AC800" s="13"/>
      <c r="AD800" s="93"/>
      <c r="AE800" s="13"/>
      <c r="AF800" s="93"/>
      <c r="AG800" s="13"/>
      <c r="AH800" s="93"/>
      <c r="AI800" s="13"/>
      <c r="AJ800" s="93"/>
      <c r="AK800" s="13"/>
      <c r="AL800" s="93"/>
      <c r="AM800" s="13"/>
      <c r="AN800" s="93"/>
      <c r="AO800" s="13"/>
      <c r="AP800" s="93"/>
      <c r="AQ800" s="13"/>
      <c r="AR800" s="93"/>
      <c r="AS800" s="20">
        <f>SUM(H800,J800,L800,N800,P800,R800,T800,V800,X800,Z800,AB800,AD800,AF800,AH800,AJ800,AL800,AN800)</f>
        <v>0</v>
      </c>
      <c r="AT800" s="94" t="str">
        <f>IF(C800="","",DATE(YEAR(C800),MONTH(C800),1))</f>
        <v/>
      </c>
      <c r="AU800" s="93" t="str">
        <f>IF(AT800="","",TEXT(AT800,"mmmm yyyy"))</f>
        <v/>
      </c>
      <c r="AV800" s="94" t="str">
        <f>IF(C800="","",C800-WEEKDAY(C800,2)+1)</f>
        <v/>
      </c>
      <c r="AW800" s="94" t="str">
        <f>IF(AV800="","",AV800+6)</f>
        <v/>
      </c>
      <c r="AX800" s="93" t="str">
        <f>IF(AV800="","",TEXT(AV800,"dd/mm/yyyy")&amp;" - "&amp;TEXT(AW800,"dd/mm/yyyy"))</f>
        <v/>
      </c>
      <c r="AY800" s="93" t="str">
        <f>IF(B800="","",COUNTIFS($B$5:B800,B800,$AT$5:AT800,AT800))</f>
        <v/>
      </c>
      <c r="AZ800" s="93" t="str">
        <f>IF(B800="","",COUNTIFS($B$5:B800,B800,$AV$5:AV800,AV800))</f>
        <v/>
      </c>
      <c r="BA800" s="93" t="str">
        <f>IF(B800="","",TEXT(AY800,"00")&amp;"|"&amp;B800&amp;"|"&amp;TEXT(AT800,"yyyymmdd"))</f>
        <v/>
      </c>
      <c r="BB800" s="93" t="str">
        <f>IF(B800="","",TEXT(AZ800,"00")&amp;"|"&amp;B800&amp;"|"&amp;TEXT(AV800,"yyyymmdd"))</f>
        <v/>
      </c>
      <c r="BC800" s="93">
        <f>IF(OR(AQ800="YES",AQ800="Yes",AQ800="Y",AQ800=1),1,0)</f>
        <v>0</v>
      </c>
    </row>
    <row r="801" spans="1:55" ht="15" customHeight="1">
      <c r="A801" s="92"/>
      <c r="B801" s="93"/>
      <c r="C801" s="94"/>
      <c r="D801" s="95"/>
      <c r="E801" s="95"/>
      <c r="F801" s="93"/>
      <c r="G801" s="93"/>
      <c r="H801" s="93"/>
      <c r="I801" s="13"/>
      <c r="J801" s="93"/>
      <c r="K801" s="13"/>
      <c r="L801" s="93"/>
      <c r="M801" s="13"/>
      <c r="N801" s="93"/>
      <c r="O801" s="13"/>
      <c r="P801" s="93"/>
      <c r="Q801" s="21"/>
      <c r="R801" s="93"/>
      <c r="S801" s="21"/>
      <c r="T801" s="93"/>
      <c r="U801" s="13"/>
      <c r="V801" s="93"/>
      <c r="W801" s="13"/>
      <c r="X801" s="93"/>
      <c r="Y801" s="13"/>
      <c r="Z801" s="93"/>
      <c r="AA801" s="13"/>
      <c r="AB801" s="93"/>
      <c r="AC801" s="13"/>
      <c r="AD801" s="93"/>
      <c r="AE801" s="13"/>
      <c r="AF801" s="93"/>
      <c r="AG801" s="13"/>
      <c r="AH801" s="93"/>
      <c r="AI801" s="13"/>
      <c r="AJ801" s="93"/>
      <c r="AK801" s="13"/>
      <c r="AL801" s="93"/>
      <c r="AM801" s="13"/>
      <c r="AN801" s="93"/>
      <c r="AO801" s="13"/>
      <c r="AP801" s="93"/>
      <c r="AQ801" s="13"/>
      <c r="AR801" s="93"/>
      <c r="AS801" s="20">
        <f>SUM(H801,J801,L801,N801,P801,R801,T801,V801,X801,Z801,AB801,AD801,AF801,AH801,AJ801,AL801,AN801)</f>
        <v>0</v>
      </c>
      <c r="AT801" s="94" t="str">
        <f>IF(C801="","",DATE(YEAR(C801),MONTH(C801),1))</f>
        <v/>
      </c>
      <c r="AU801" s="93" t="str">
        <f>IF(AT801="","",TEXT(AT801,"mmmm yyyy"))</f>
        <v/>
      </c>
      <c r="AV801" s="94" t="str">
        <f>IF(C801="","",C801-WEEKDAY(C801,2)+1)</f>
        <v/>
      </c>
      <c r="AW801" s="94" t="str">
        <f>IF(AV801="","",AV801+6)</f>
        <v/>
      </c>
      <c r="AX801" s="93" t="str">
        <f>IF(AV801="","",TEXT(AV801,"dd/mm/yyyy")&amp;" - "&amp;TEXT(AW801,"dd/mm/yyyy"))</f>
        <v/>
      </c>
      <c r="AY801" s="93" t="str">
        <f>IF(B801="","",COUNTIFS($B$5:B801,B801,$AT$5:AT801,AT801))</f>
        <v/>
      </c>
      <c r="AZ801" s="93" t="str">
        <f>IF(B801="","",COUNTIFS($B$5:B801,B801,$AV$5:AV801,AV801))</f>
        <v/>
      </c>
      <c r="BA801" s="93" t="str">
        <f>IF(B801="","",TEXT(AY801,"00")&amp;"|"&amp;B801&amp;"|"&amp;TEXT(AT801,"yyyymmdd"))</f>
        <v/>
      </c>
      <c r="BB801" s="93" t="str">
        <f>IF(B801="","",TEXT(AZ801,"00")&amp;"|"&amp;B801&amp;"|"&amp;TEXT(AV801,"yyyymmdd"))</f>
        <v/>
      </c>
      <c r="BC801" s="93">
        <f>IF(OR(AQ801="YES",AQ801="Yes",AQ801="Y",AQ801=1),1,0)</f>
        <v>0</v>
      </c>
    </row>
    <row r="802" spans="1:55" ht="15" customHeight="1">
      <c r="A802" s="92"/>
      <c r="B802" s="93"/>
      <c r="C802" s="94"/>
      <c r="D802" s="95"/>
      <c r="E802" s="95"/>
      <c r="F802" s="93"/>
      <c r="G802" s="93"/>
      <c r="H802" s="93"/>
      <c r="I802" s="13"/>
      <c r="J802" s="93"/>
      <c r="K802" s="13"/>
      <c r="L802" s="93"/>
      <c r="M802" s="13"/>
      <c r="N802" s="93"/>
      <c r="O802" s="13"/>
      <c r="P802" s="93"/>
      <c r="Q802" s="21"/>
      <c r="R802" s="93"/>
      <c r="S802" s="21"/>
      <c r="T802" s="93"/>
      <c r="U802" s="13"/>
      <c r="V802" s="93"/>
      <c r="W802" s="13"/>
      <c r="X802" s="93"/>
      <c r="Y802" s="13"/>
      <c r="Z802" s="93"/>
      <c r="AA802" s="13"/>
      <c r="AB802" s="93"/>
      <c r="AC802" s="13"/>
      <c r="AD802" s="93"/>
      <c r="AE802" s="13"/>
      <c r="AF802" s="93"/>
      <c r="AG802" s="13"/>
      <c r="AH802" s="93"/>
      <c r="AI802" s="13"/>
      <c r="AJ802" s="93"/>
      <c r="AK802" s="13"/>
      <c r="AL802" s="93"/>
      <c r="AM802" s="13"/>
      <c r="AN802" s="93"/>
      <c r="AO802" s="13"/>
      <c r="AP802" s="93"/>
      <c r="AQ802" s="13"/>
      <c r="AR802" s="93"/>
      <c r="AS802" s="20">
        <f>SUM(H802,J802,L802,N802,P802,R802,T802,V802,X802,Z802,AB802,AD802,AF802,AH802,AJ802,AL802,AN802)</f>
        <v>0</v>
      </c>
      <c r="AT802" s="94" t="str">
        <f>IF(C802="","",DATE(YEAR(C802),MONTH(C802),1))</f>
        <v/>
      </c>
      <c r="AU802" s="93" t="str">
        <f>IF(AT802="","",TEXT(AT802,"mmmm yyyy"))</f>
        <v/>
      </c>
      <c r="AV802" s="94" t="str">
        <f>IF(C802="","",C802-WEEKDAY(C802,2)+1)</f>
        <v/>
      </c>
      <c r="AW802" s="94" t="str">
        <f>IF(AV802="","",AV802+6)</f>
        <v/>
      </c>
      <c r="AX802" s="93" t="str">
        <f>IF(AV802="","",TEXT(AV802,"dd/mm/yyyy")&amp;" - "&amp;TEXT(AW802,"dd/mm/yyyy"))</f>
        <v/>
      </c>
      <c r="AY802" s="93" t="str">
        <f>IF(B802="","",COUNTIFS($B$5:B802,B802,$AT$5:AT802,AT802))</f>
        <v/>
      </c>
      <c r="AZ802" s="93" t="str">
        <f>IF(B802="","",COUNTIFS($B$5:B802,B802,$AV$5:AV802,AV802))</f>
        <v/>
      </c>
      <c r="BA802" s="93" t="str">
        <f>IF(B802="","",TEXT(AY802,"00")&amp;"|"&amp;B802&amp;"|"&amp;TEXT(AT802,"yyyymmdd"))</f>
        <v/>
      </c>
      <c r="BB802" s="93" t="str">
        <f>IF(B802="","",TEXT(AZ802,"00")&amp;"|"&amp;B802&amp;"|"&amp;TEXT(AV802,"yyyymmdd"))</f>
        <v/>
      </c>
      <c r="BC802" s="93">
        <f>IF(OR(AQ802="YES",AQ802="Yes",AQ802="Y",AQ802=1),1,0)</f>
        <v>0</v>
      </c>
    </row>
    <row r="803" spans="1:55" ht="15" customHeight="1">
      <c r="A803" s="92"/>
      <c r="B803" s="93"/>
      <c r="C803" s="94"/>
      <c r="D803" s="95"/>
      <c r="E803" s="95"/>
      <c r="F803" s="93"/>
      <c r="G803" s="93"/>
      <c r="H803" s="93"/>
      <c r="I803" s="13"/>
      <c r="J803" s="93"/>
      <c r="K803" s="13"/>
      <c r="L803" s="93"/>
      <c r="M803" s="13"/>
      <c r="N803" s="93"/>
      <c r="O803" s="13"/>
      <c r="P803" s="93"/>
      <c r="Q803" s="21"/>
      <c r="R803" s="93"/>
      <c r="S803" s="21"/>
      <c r="T803" s="93"/>
      <c r="U803" s="13"/>
      <c r="V803" s="93"/>
      <c r="W803" s="13"/>
      <c r="X803" s="93"/>
      <c r="Y803" s="13"/>
      <c r="Z803" s="93"/>
      <c r="AA803" s="13"/>
      <c r="AB803" s="93"/>
      <c r="AC803" s="13"/>
      <c r="AD803" s="93"/>
      <c r="AE803" s="13"/>
      <c r="AF803" s="93"/>
      <c r="AG803" s="13"/>
      <c r="AH803" s="93"/>
      <c r="AI803" s="13"/>
      <c r="AJ803" s="93"/>
      <c r="AK803" s="13"/>
      <c r="AL803" s="93"/>
      <c r="AM803" s="13"/>
      <c r="AN803" s="93"/>
      <c r="AO803" s="13"/>
      <c r="AP803" s="93"/>
      <c r="AQ803" s="13"/>
      <c r="AR803" s="93"/>
      <c r="AS803" s="20">
        <f>SUM(H803,J803,L803,N803,P803,R803,T803,V803,X803,Z803,AB803,AD803,AF803,AH803,AJ803,AL803,AN803)</f>
        <v>0</v>
      </c>
      <c r="AT803" s="94" t="str">
        <f>IF(C803="","",DATE(YEAR(C803),MONTH(C803),1))</f>
        <v/>
      </c>
      <c r="AU803" s="93" t="str">
        <f>IF(AT803="","",TEXT(AT803,"mmmm yyyy"))</f>
        <v/>
      </c>
      <c r="AV803" s="94" t="str">
        <f>IF(C803="","",C803-WEEKDAY(C803,2)+1)</f>
        <v/>
      </c>
      <c r="AW803" s="94" t="str">
        <f>IF(AV803="","",AV803+6)</f>
        <v/>
      </c>
      <c r="AX803" s="93" t="str">
        <f>IF(AV803="","",TEXT(AV803,"dd/mm/yyyy")&amp;" - "&amp;TEXT(AW803,"dd/mm/yyyy"))</f>
        <v/>
      </c>
      <c r="AY803" s="93" t="str">
        <f>IF(B803="","",COUNTIFS($B$5:B803,B803,$AT$5:AT803,AT803))</f>
        <v/>
      </c>
      <c r="AZ803" s="93" t="str">
        <f>IF(B803="","",COUNTIFS($B$5:B803,B803,$AV$5:AV803,AV803))</f>
        <v/>
      </c>
      <c r="BA803" s="93" t="str">
        <f>IF(B803="","",TEXT(AY803,"00")&amp;"|"&amp;B803&amp;"|"&amp;TEXT(AT803,"yyyymmdd"))</f>
        <v/>
      </c>
      <c r="BB803" s="93" t="str">
        <f>IF(B803="","",TEXT(AZ803,"00")&amp;"|"&amp;B803&amp;"|"&amp;TEXT(AV803,"yyyymmdd"))</f>
        <v/>
      </c>
      <c r="BC803" s="93">
        <f>IF(OR(AQ803="YES",AQ803="Yes",AQ803="Y",AQ803=1),1,0)</f>
        <v>0</v>
      </c>
    </row>
    <row r="804" spans="1:55" ht="15" customHeight="1">
      <c r="A804" s="92"/>
      <c r="B804" s="93"/>
      <c r="C804" s="94"/>
      <c r="D804" s="95"/>
      <c r="E804" s="95"/>
      <c r="F804" s="93"/>
      <c r="G804" s="93"/>
      <c r="H804" s="93"/>
      <c r="I804" s="13"/>
      <c r="J804" s="93"/>
      <c r="K804" s="13"/>
      <c r="L804" s="93"/>
      <c r="M804" s="13"/>
      <c r="N804" s="93"/>
      <c r="O804" s="13"/>
      <c r="P804" s="93"/>
      <c r="Q804" s="21"/>
      <c r="R804" s="93"/>
      <c r="S804" s="21"/>
      <c r="T804" s="93"/>
      <c r="U804" s="13"/>
      <c r="V804" s="93"/>
      <c r="W804" s="13"/>
      <c r="X804" s="93"/>
      <c r="Y804" s="13"/>
      <c r="Z804" s="93"/>
      <c r="AA804" s="13"/>
      <c r="AB804" s="93"/>
      <c r="AC804" s="13"/>
      <c r="AD804" s="93"/>
      <c r="AE804" s="13"/>
      <c r="AF804" s="93"/>
      <c r="AG804" s="13"/>
      <c r="AH804" s="93"/>
      <c r="AI804" s="13"/>
      <c r="AJ804" s="93"/>
      <c r="AK804" s="13"/>
      <c r="AL804" s="93"/>
      <c r="AM804" s="13"/>
      <c r="AN804" s="93"/>
      <c r="AO804" s="13"/>
      <c r="AP804" s="93"/>
      <c r="AQ804" s="13"/>
      <c r="AR804" s="93"/>
      <c r="AS804" s="20">
        <f>SUM(H804,J804,L804,N804,P804,R804,T804,V804,X804,Z804,AB804,AD804,AF804,AH804,AJ804,AL804,AN804)</f>
        <v>0</v>
      </c>
      <c r="AT804" s="94" t="str">
        <f>IF(C804="","",DATE(YEAR(C804),MONTH(C804),1))</f>
        <v/>
      </c>
      <c r="AU804" s="93" t="str">
        <f>IF(AT804="","",TEXT(AT804,"mmmm yyyy"))</f>
        <v/>
      </c>
      <c r="AV804" s="94" t="str">
        <f>IF(C804="","",C804-WEEKDAY(C804,2)+1)</f>
        <v/>
      </c>
      <c r="AW804" s="94" t="str">
        <f>IF(AV804="","",AV804+6)</f>
        <v/>
      </c>
      <c r="AX804" s="93" t="str">
        <f>IF(AV804="","",TEXT(AV804,"dd/mm/yyyy")&amp;" - "&amp;TEXT(AW804,"dd/mm/yyyy"))</f>
        <v/>
      </c>
      <c r="AY804" s="93" t="str">
        <f>IF(B804="","",COUNTIFS($B$5:B804,B804,$AT$5:AT804,AT804))</f>
        <v/>
      </c>
      <c r="AZ804" s="93" t="str">
        <f>IF(B804="","",COUNTIFS($B$5:B804,B804,$AV$5:AV804,AV804))</f>
        <v/>
      </c>
      <c r="BA804" s="93" t="str">
        <f>IF(B804="","",TEXT(AY804,"00")&amp;"|"&amp;B804&amp;"|"&amp;TEXT(AT804,"yyyymmdd"))</f>
        <v/>
      </c>
      <c r="BB804" s="93" t="str">
        <f>IF(B804="","",TEXT(AZ804,"00")&amp;"|"&amp;B804&amp;"|"&amp;TEXT(AV804,"yyyymmdd"))</f>
        <v/>
      </c>
      <c r="BC804" s="93">
        <f>IF(OR(AQ804="YES",AQ804="Yes",AQ804="Y",AQ804=1),1,0)</f>
        <v>0</v>
      </c>
    </row>
    <row r="805" spans="1:55" ht="15" customHeight="1">
      <c r="A805" s="92"/>
      <c r="B805" s="93"/>
      <c r="C805" s="94"/>
      <c r="D805" s="95"/>
      <c r="E805" s="95"/>
      <c r="F805" s="93"/>
      <c r="G805" s="93"/>
      <c r="H805" s="93"/>
      <c r="I805" s="13"/>
      <c r="J805" s="93"/>
      <c r="K805" s="13"/>
      <c r="L805" s="93"/>
      <c r="M805" s="13"/>
      <c r="N805" s="93"/>
      <c r="O805" s="13"/>
      <c r="P805" s="93"/>
      <c r="Q805" s="21"/>
      <c r="R805" s="93"/>
      <c r="S805" s="21"/>
      <c r="T805" s="93"/>
      <c r="U805" s="13"/>
      <c r="V805" s="93"/>
      <c r="W805" s="13"/>
      <c r="X805" s="93"/>
      <c r="Y805" s="13"/>
      <c r="Z805" s="93"/>
      <c r="AA805" s="13"/>
      <c r="AB805" s="93"/>
      <c r="AC805" s="13"/>
      <c r="AD805" s="93"/>
      <c r="AE805" s="13"/>
      <c r="AF805" s="93"/>
      <c r="AG805" s="13"/>
      <c r="AH805" s="93"/>
      <c r="AI805" s="13"/>
      <c r="AJ805" s="93"/>
      <c r="AK805" s="13"/>
      <c r="AL805" s="93"/>
      <c r="AM805" s="13"/>
      <c r="AN805" s="93"/>
      <c r="AO805" s="13"/>
      <c r="AP805" s="93"/>
      <c r="AQ805" s="13"/>
      <c r="AR805" s="93"/>
      <c r="AS805" s="20">
        <f>SUM(H805,J805,L805,N805,P805,R805,T805,V805,X805,Z805,AB805,AD805,AF805,AH805,AJ805,AL805,AN805)</f>
        <v>0</v>
      </c>
      <c r="AT805" s="94" t="str">
        <f>IF(C805="","",DATE(YEAR(C805),MONTH(C805),1))</f>
        <v/>
      </c>
      <c r="AU805" s="93" t="str">
        <f>IF(AT805="","",TEXT(AT805,"mmmm yyyy"))</f>
        <v/>
      </c>
      <c r="AV805" s="94" t="str">
        <f>IF(C805="","",C805-WEEKDAY(C805,2)+1)</f>
        <v/>
      </c>
      <c r="AW805" s="94" t="str">
        <f>IF(AV805="","",AV805+6)</f>
        <v/>
      </c>
      <c r="AX805" s="93" t="str">
        <f>IF(AV805="","",TEXT(AV805,"dd/mm/yyyy")&amp;" - "&amp;TEXT(AW805,"dd/mm/yyyy"))</f>
        <v/>
      </c>
      <c r="AY805" s="93" t="str">
        <f>IF(B805="","",COUNTIFS($B$5:B805,B805,$AT$5:AT805,AT805))</f>
        <v/>
      </c>
      <c r="AZ805" s="93" t="str">
        <f>IF(B805="","",COUNTIFS($B$5:B805,B805,$AV$5:AV805,AV805))</f>
        <v/>
      </c>
      <c r="BA805" s="93" t="str">
        <f>IF(B805="","",TEXT(AY805,"00")&amp;"|"&amp;B805&amp;"|"&amp;TEXT(AT805,"yyyymmdd"))</f>
        <v/>
      </c>
      <c r="BB805" s="93" t="str">
        <f>IF(B805="","",TEXT(AZ805,"00")&amp;"|"&amp;B805&amp;"|"&amp;TEXT(AV805,"yyyymmdd"))</f>
        <v/>
      </c>
      <c r="BC805" s="93">
        <f>IF(OR(AQ805="YES",AQ805="Yes",AQ805="Y",AQ805=1),1,0)</f>
        <v>0</v>
      </c>
    </row>
    <row r="806" spans="1:55" ht="15" customHeight="1">
      <c r="A806" s="92"/>
      <c r="B806" s="93"/>
      <c r="C806" s="94"/>
      <c r="D806" s="95"/>
      <c r="E806" s="95"/>
      <c r="F806" s="93"/>
      <c r="G806" s="93"/>
      <c r="H806" s="93"/>
      <c r="I806" s="13"/>
      <c r="J806" s="93"/>
      <c r="K806" s="13"/>
      <c r="L806" s="93"/>
      <c r="M806" s="13"/>
      <c r="N806" s="93"/>
      <c r="O806" s="13"/>
      <c r="P806" s="93"/>
      <c r="Q806" s="21"/>
      <c r="R806" s="93"/>
      <c r="S806" s="21"/>
      <c r="T806" s="93"/>
      <c r="U806" s="13"/>
      <c r="V806" s="93"/>
      <c r="W806" s="13"/>
      <c r="X806" s="93"/>
      <c r="Y806" s="13"/>
      <c r="Z806" s="93"/>
      <c r="AA806" s="13"/>
      <c r="AB806" s="93"/>
      <c r="AC806" s="13"/>
      <c r="AD806" s="93"/>
      <c r="AE806" s="13"/>
      <c r="AF806" s="93"/>
      <c r="AG806" s="13"/>
      <c r="AH806" s="93"/>
      <c r="AI806" s="13"/>
      <c r="AJ806" s="93"/>
      <c r="AK806" s="13"/>
      <c r="AL806" s="93"/>
      <c r="AM806" s="13"/>
      <c r="AN806" s="93"/>
      <c r="AO806" s="13"/>
      <c r="AP806" s="93"/>
      <c r="AQ806" s="13"/>
      <c r="AR806" s="93"/>
      <c r="AS806" s="20">
        <f>SUM(H806,J806,L806,N806,P806,R806,T806,V806,X806,Z806,AB806,AD806,AF806,AH806,AJ806,AL806,AN806)</f>
        <v>0</v>
      </c>
      <c r="AT806" s="94" t="str">
        <f>IF(C806="","",DATE(YEAR(C806),MONTH(C806),1))</f>
        <v/>
      </c>
      <c r="AU806" s="93" t="str">
        <f>IF(AT806="","",TEXT(AT806,"mmmm yyyy"))</f>
        <v/>
      </c>
      <c r="AV806" s="94" t="str">
        <f>IF(C806="","",C806-WEEKDAY(C806,2)+1)</f>
        <v/>
      </c>
      <c r="AW806" s="94" t="str">
        <f>IF(AV806="","",AV806+6)</f>
        <v/>
      </c>
      <c r="AX806" s="93" t="str">
        <f>IF(AV806="","",TEXT(AV806,"dd/mm/yyyy")&amp;" - "&amp;TEXT(AW806,"dd/mm/yyyy"))</f>
        <v/>
      </c>
      <c r="AY806" s="93" t="str">
        <f>IF(B806="","",COUNTIFS($B$5:B806,B806,$AT$5:AT806,AT806))</f>
        <v/>
      </c>
      <c r="AZ806" s="93" t="str">
        <f>IF(B806="","",COUNTIFS($B$5:B806,B806,$AV$5:AV806,AV806))</f>
        <v/>
      </c>
      <c r="BA806" s="93" t="str">
        <f>IF(B806="","",TEXT(AY806,"00")&amp;"|"&amp;B806&amp;"|"&amp;TEXT(AT806,"yyyymmdd"))</f>
        <v/>
      </c>
      <c r="BB806" s="93" t="str">
        <f>IF(B806="","",TEXT(AZ806,"00")&amp;"|"&amp;B806&amp;"|"&amp;TEXT(AV806,"yyyymmdd"))</f>
        <v/>
      </c>
      <c r="BC806" s="93">
        <f>IF(OR(AQ806="YES",AQ806="Yes",AQ806="Y",AQ806=1),1,0)</f>
        <v>0</v>
      </c>
    </row>
    <row r="807" spans="1:55" ht="15" customHeight="1">
      <c r="A807" s="92"/>
      <c r="B807" s="93"/>
      <c r="C807" s="94"/>
      <c r="D807" s="95"/>
      <c r="E807" s="95"/>
      <c r="F807" s="93"/>
      <c r="G807" s="93"/>
      <c r="H807" s="93"/>
      <c r="I807" s="13"/>
      <c r="J807" s="93"/>
      <c r="K807" s="13"/>
      <c r="L807" s="93"/>
      <c r="M807" s="13"/>
      <c r="N807" s="93"/>
      <c r="O807" s="13"/>
      <c r="P807" s="93"/>
      <c r="Q807" s="21"/>
      <c r="R807" s="93"/>
      <c r="S807" s="21"/>
      <c r="T807" s="93"/>
      <c r="U807" s="13"/>
      <c r="V807" s="93"/>
      <c r="W807" s="13"/>
      <c r="X807" s="93"/>
      <c r="Y807" s="13"/>
      <c r="Z807" s="93"/>
      <c r="AA807" s="13"/>
      <c r="AB807" s="93"/>
      <c r="AC807" s="13"/>
      <c r="AD807" s="93"/>
      <c r="AE807" s="13"/>
      <c r="AF807" s="93"/>
      <c r="AG807" s="13"/>
      <c r="AH807" s="93"/>
      <c r="AI807" s="13"/>
      <c r="AJ807" s="93"/>
      <c r="AK807" s="13"/>
      <c r="AL807" s="93"/>
      <c r="AM807" s="13"/>
      <c r="AN807" s="93"/>
      <c r="AO807" s="13"/>
      <c r="AP807" s="93"/>
      <c r="AQ807" s="13"/>
      <c r="AR807" s="93"/>
      <c r="AS807" s="20">
        <f>SUM(H807,J807,L807,N807,P807,R807,T807,V807,X807,Z807,AB807,AD807,AF807,AH807,AJ807,AL807,AN807)</f>
        <v>0</v>
      </c>
      <c r="AT807" s="94" t="str">
        <f>IF(C807="","",DATE(YEAR(C807),MONTH(C807),1))</f>
        <v/>
      </c>
      <c r="AU807" s="93" t="str">
        <f>IF(AT807="","",TEXT(AT807,"mmmm yyyy"))</f>
        <v/>
      </c>
      <c r="AV807" s="94" t="str">
        <f>IF(C807="","",C807-WEEKDAY(C807,2)+1)</f>
        <v/>
      </c>
      <c r="AW807" s="94" t="str">
        <f>IF(AV807="","",AV807+6)</f>
        <v/>
      </c>
      <c r="AX807" s="93" t="str">
        <f>IF(AV807="","",TEXT(AV807,"dd/mm/yyyy")&amp;" - "&amp;TEXT(AW807,"dd/mm/yyyy"))</f>
        <v/>
      </c>
      <c r="AY807" s="93" t="str">
        <f>IF(B807="","",COUNTIFS($B$5:B807,B807,$AT$5:AT807,AT807))</f>
        <v/>
      </c>
      <c r="AZ807" s="93" t="str">
        <f>IF(B807="","",COUNTIFS($B$5:B807,B807,$AV$5:AV807,AV807))</f>
        <v/>
      </c>
      <c r="BA807" s="93" t="str">
        <f>IF(B807="","",TEXT(AY807,"00")&amp;"|"&amp;B807&amp;"|"&amp;TEXT(AT807,"yyyymmdd"))</f>
        <v/>
      </c>
      <c r="BB807" s="93" t="str">
        <f>IF(B807="","",TEXT(AZ807,"00")&amp;"|"&amp;B807&amp;"|"&amp;TEXT(AV807,"yyyymmdd"))</f>
        <v/>
      </c>
      <c r="BC807" s="93">
        <f>IF(OR(AQ807="YES",AQ807="Yes",AQ807="Y",AQ807=1),1,0)</f>
        <v>0</v>
      </c>
    </row>
    <row r="808" spans="1:55" ht="15" customHeight="1">
      <c r="A808" s="92"/>
      <c r="B808" s="93"/>
      <c r="C808" s="94"/>
      <c r="D808" s="95"/>
      <c r="E808" s="95"/>
      <c r="F808" s="93"/>
      <c r="G808" s="93"/>
      <c r="H808" s="93"/>
      <c r="I808" s="13"/>
      <c r="J808" s="93"/>
      <c r="K808" s="13"/>
      <c r="L808" s="93"/>
      <c r="M808" s="13"/>
      <c r="N808" s="93"/>
      <c r="O808" s="13"/>
      <c r="P808" s="93"/>
      <c r="Q808" s="21"/>
      <c r="R808" s="93"/>
      <c r="S808" s="21"/>
      <c r="T808" s="93"/>
      <c r="U808" s="13"/>
      <c r="V808" s="93"/>
      <c r="W808" s="13"/>
      <c r="X808" s="93"/>
      <c r="Y808" s="13"/>
      <c r="Z808" s="93"/>
      <c r="AA808" s="13"/>
      <c r="AB808" s="93"/>
      <c r="AC808" s="13"/>
      <c r="AD808" s="93"/>
      <c r="AE808" s="13"/>
      <c r="AF808" s="93"/>
      <c r="AG808" s="13"/>
      <c r="AH808" s="93"/>
      <c r="AI808" s="13"/>
      <c r="AJ808" s="93"/>
      <c r="AK808" s="13"/>
      <c r="AL808" s="93"/>
      <c r="AM808" s="13"/>
      <c r="AN808" s="93"/>
      <c r="AO808" s="13"/>
      <c r="AP808" s="93"/>
      <c r="AQ808" s="13"/>
      <c r="AR808" s="93"/>
      <c r="AS808" s="20">
        <f>SUM(H808,J808,L808,N808,P808,R808,T808,V808,X808,Z808,AB808,AD808,AF808,AH808,AJ808,AL808,AN808)</f>
        <v>0</v>
      </c>
      <c r="AT808" s="94" t="str">
        <f>IF(C808="","",DATE(YEAR(C808),MONTH(C808),1))</f>
        <v/>
      </c>
      <c r="AU808" s="93" t="str">
        <f>IF(AT808="","",TEXT(AT808,"mmmm yyyy"))</f>
        <v/>
      </c>
      <c r="AV808" s="94" t="str">
        <f>IF(C808="","",C808-WEEKDAY(C808,2)+1)</f>
        <v/>
      </c>
      <c r="AW808" s="94" t="str">
        <f>IF(AV808="","",AV808+6)</f>
        <v/>
      </c>
      <c r="AX808" s="93" t="str">
        <f>IF(AV808="","",TEXT(AV808,"dd/mm/yyyy")&amp;" - "&amp;TEXT(AW808,"dd/mm/yyyy"))</f>
        <v/>
      </c>
      <c r="AY808" s="93" t="str">
        <f>IF(B808="","",COUNTIFS($B$5:B808,B808,$AT$5:AT808,AT808))</f>
        <v/>
      </c>
      <c r="AZ808" s="93" t="str">
        <f>IF(B808="","",COUNTIFS($B$5:B808,B808,$AV$5:AV808,AV808))</f>
        <v/>
      </c>
      <c r="BA808" s="93" t="str">
        <f>IF(B808="","",TEXT(AY808,"00")&amp;"|"&amp;B808&amp;"|"&amp;TEXT(AT808,"yyyymmdd"))</f>
        <v/>
      </c>
      <c r="BB808" s="93" t="str">
        <f>IF(B808="","",TEXT(AZ808,"00")&amp;"|"&amp;B808&amp;"|"&amp;TEXT(AV808,"yyyymmdd"))</f>
        <v/>
      </c>
      <c r="BC808" s="93">
        <f>IF(OR(AQ808="YES",AQ808="Yes",AQ808="Y",AQ808=1),1,0)</f>
        <v>0</v>
      </c>
    </row>
    <row r="809" spans="1:55" ht="15" customHeight="1">
      <c r="A809" s="92"/>
      <c r="B809" s="93"/>
      <c r="C809" s="94"/>
      <c r="D809" s="95"/>
      <c r="E809" s="95"/>
      <c r="F809" s="93"/>
      <c r="G809" s="93"/>
      <c r="H809" s="93"/>
      <c r="I809" s="13"/>
      <c r="J809" s="93"/>
      <c r="K809" s="13"/>
      <c r="L809" s="93"/>
      <c r="M809" s="13"/>
      <c r="N809" s="93"/>
      <c r="O809" s="13"/>
      <c r="P809" s="93"/>
      <c r="Q809" s="21"/>
      <c r="R809" s="93"/>
      <c r="S809" s="21"/>
      <c r="T809" s="93"/>
      <c r="U809" s="13"/>
      <c r="V809" s="93"/>
      <c r="W809" s="13"/>
      <c r="X809" s="93"/>
      <c r="Y809" s="13"/>
      <c r="Z809" s="93"/>
      <c r="AA809" s="13"/>
      <c r="AB809" s="93"/>
      <c r="AC809" s="13"/>
      <c r="AD809" s="93"/>
      <c r="AE809" s="13"/>
      <c r="AF809" s="93"/>
      <c r="AG809" s="13"/>
      <c r="AH809" s="93"/>
      <c r="AI809" s="13"/>
      <c r="AJ809" s="93"/>
      <c r="AK809" s="13"/>
      <c r="AL809" s="93"/>
      <c r="AM809" s="13"/>
      <c r="AN809" s="93"/>
      <c r="AO809" s="13"/>
      <c r="AP809" s="93"/>
      <c r="AQ809" s="13"/>
      <c r="AR809" s="93"/>
      <c r="AS809" s="20">
        <f>SUM(H809,J809,L809,N809,P809,R809,T809,V809,X809,Z809,AB809,AD809,AF809,AH809,AJ809,AL809,AN809)</f>
        <v>0</v>
      </c>
      <c r="AT809" s="94" t="str">
        <f>IF(C809="","",DATE(YEAR(C809),MONTH(C809),1))</f>
        <v/>
      </c>
      <c r="AU809" s="93" t="str">
        <f>IF(AT809="","",TEXT(AT809,"mmmm yyyy"))</f>
        <v/>
      </c>
      <c r="AV809" s="94" t="str">
        <f>IF(C809="","",C809-WEEKDAY(C809,2)+1)</f>
        <v/>
      </c>
      <c r="AW809" s="94" t="str">
        <f>IF(AV809="","",AV809+6)</f>
        <v/>
      </c>
      <c r="AX809" s="93" t="str">
        <f>IF(AV809="","",TEXT(AV809,"dd/mm/yyyy")&amp;" - "&amp;TEXT(AW809,"dd/mm/yyyy"))</f>
        <v/>
      </c>
      <c r="AY809" s="93" t="str">
        <f>IF(B809="","",COUNTIFS($B$5:B809,B809,$AT$5:AT809,AT809))</f>
        <v/>
      </c>
      <c r="AZ809" s="93" t="str">
        <f>IF(B809="","",COUNTIFS($B$5:B809,B809,$AV$5:AV809,AV809))</f>
        <v/>
      </c>
      <c r="BA809" s="93" t="str">
        <f>IF(B809="","",TEXT(AY809,"00")&amp;"|"&amp;B809&amp;"|"&amp;TEXT(AT809,"yyyymmdd"))</f>
        <v/>
      </c>
      <c r="BB809" s="93" t="str">
        <f>IF(B809="","",TEXT(AZ809,"00")&amp;"|"&amp;B809&amp;"|"&amp;TEXT(AV809,"yyyymmdd"))</f>
        <v/>
      </c>
      <c r="BC809" s="93">
        <f>IF(OR(AQ809="YES",AQ809="Yes",AQ809="Y",AQ809=1),1,0)</f>
        <v>0</v>
      </c>
    </row>
    <row r="810" spans="1:55" ht="15" customHeight="1">
      <c r="A810" s="92"/>
      <c r="B810" s="93"/>
      <c r="C810" s="94"/>
      <c r="D810" s="95"/>
      <c r="E810" s="95"/>
      <c r="F810" s="93"/>
      <c r="G810" s="93"/>
      <c r="H810" s="93"/>
      <c r="I810" s="13"/>
      <c r="J810" s="93"/>
      <c r="K810" s="13"/>
      <c r="L810" s="93"/>
      <c r="M810" s="13"/>
      <c r="N810" s="93"/>
      <c r="O810" s="13"/>
      <c r="P810" s="93"/>
      <c r="Q810" s="21"/>
      <c r="R810" s="93"/>
      <c r="S810" s="21"/>
      <c r="T810" s="93"/>
      <c r="U810" s="13"/>
      <c r="V810" s="93"/>
      <c r="W810" s="13"/>
      <c r="X810" s="93"/>
      <c r="Y810" s="13"/>
      <c r="Z810" s="93"/>
      <c r="AA810" s="13"/>
      <c r="AB810" s="93"/>
      <c r="AC810" s="13"/>
      <c r="AD810" s="93"/>
      <c r="AE810" s="13"/>
      <c r="AF810" s="93"/>
      <c r="AG810" s="13"/>
      <c r="AH810" s="93"/>
      <c r="AI810" s="13"/>
      <c r="AJ810" s="93"/>
      <c r="AK810" s="13"/>
      <c r="AL810" s="93"/>
      <c r="AM810" s="13"/>
      <c r="AN810" s="93"/>
      <c r="AO810" s="13"/>
      <c r="AP810" s="93"/>
      <c r="AQ810" s="13"/>
      <c r="AR810" s="93"/>
      <c r="AS810" s="20">
        <f>SUM(H810,J810,L810,N810,P810,R810,T810,V810,X810,Z810,AB810,AD810,AF810,AH810,AJ810,AL810,AN810)</f>
        <v>0</v>
      </c>
      <c r="AT810" s="94" t="str">
        <f>IF(C810="","",DATE(YEAR(C810),MONTH(C810),1))</f>
        <v/>
      </c>
      <c r="AU810" s="93" t="str">
        <f>IF(AT810="","",TEXT(AT810,"mmmm yyyy"))</f>
        <v/>
      </c>
      <c r="AV810" s="94" t="str">
        <f>IF(C810="","",C810-WEEKDAY(C810,2)+1)</f>
        <v/>
      </c>
      <c r="AW810" s="94" t="str">
        <f>IF(AV810="","",AV810+6)</f>
        <v/>
      </c>
      <c r="AX810" s="93" t="str">
        <f>IF(AV810="","",TEXT(AV810,"dd/mm/yyyy")&amp;" - "&amp;TEXT(AW810,"dd/mm/yyyy"))</f>
        <v/>
      </c>
      <c r="AY810" s="93" t="str">
        <f>IF(B810="","",COUNTIFS($B$5:B810,B810,$AT$5:AT810,AT810))</f>
        <v/>
      </c>
      <c r="AZ810" s="93" t="str">
        <f>IF(B810="","",COUNTIFS($B$5:B810,B810,$AV$5:AV810,AV810))</f>
        <v/>
      </c>
      <c r="BA810" s="93" t="str">
        <f>IF(B810="","",TEXT(AY810,"00")&amp;"|"&amp;B810&amp;"|"&amp;TEXT(AT810,"yyyymmdd"))</f>
        <v/>
      </c>
      <c r="BB810" s="93" t="str">
        <f>IF(B810="","",TEXT(AZ810,"00")&amp;"|"&amp;B810&amp;"|"&amp;TEXT(AV810,"yyyymmdd"))</f>
        <v/>
      </c>
      <c r="BC810" s="93">
        <f>IF(OR(AQ810="YES",AQ810="Yes",AQ810="Y",AQ810=1),1,0)</f>
        <v>0</v>
      </c>
    </row>
    <row r="811" spans="1:55" ht="15" customHeight="1">
      <c r="A811" s="92"/>
      <c r="B811" s="93"/>
      <c r="C811" s="94"/>
      <c r="D811" s="95"/>
      <c r="E811" s="95"/>
      <c r="F811" s="93"/>
      <c r="G811" s="93"/>
      <c r="H811" s="93"/>
      <c r="I811" s="13"/>
      <c r="J811" s="93"/>
      <c r="K811" s="13"/>
      <c r="L811" s="93"/>
      <c r="M811" s="13"/>
      <c r="N811" s="93"/>
      <c r="O811" s="13"/>
      <c r="P811" s="93"/>
      <c r="Q811" s="21"/>
      <c r="R811" s="93"/>
      <c r="S811" s="21"/>
      <c r="T811" s="93"/>
      <c r="U811" s="13"/>
      <c r="V811" s="93"/>
      <c r="W811" s="13"/>
      <c r="X811" s="93"/>
      <c r="Y811" s="13"/>
      <c r="Z811" s="93"/>
      <c r="AA811" s="13"/>
      <c r="AB811" s="93"/>
      <c r="AC811" s="13"/>
      <c r="AD811" s="93"/>
      <c r="AE811" s="13"/>
      <c r="AF811" s="93"/>
      <c r="AG811" s="13"/>
      <c r="AH811" s="93"/>
      <c r="AI811" s="13"/>
      <c r="AJ811" s="93"/>
      <c r="AK811" s="13"/>
      <c r="AL811" s="93"/>
      <c r="AM811" s="13"/>
      <c r="AN811" s="93"/>
      <c r="AO811" s="13"/>
      <c r="AP811" s="93"/>
      <c r="AQ811" s="13"/>
      <c r="AR811" s="93"/>
      <c r="AS811" s="20">
        <f>SUM(H811,J811,L811,N811,P811,R811,T811,V811,X811,Z811,AB811,AD811,AF811,AH811,AJ811,AL811,AN811)</f>
        <v>0</v>
      </c>
      <c r="AT811" s="94" t="str">
        <f>IF(C811="","",DATE(YEAR(C811),MONTH(C811),1))</f>
        <v/>
      </c>
      <c r="AU811" s="93" t="str">
        <f>IF(AT811="","",TEXT(AT811,"mmmm yyyy"))</f>
        <v/>
      </c>
      <c r="AV811" s="94" t="str">
        <f>IF(C811="","",C811-WEEKDAY(C811,2)+1)</f>
        <v/>
      </c>
      <c r="AW811" s="94" t="str">
        <f>IF(AV811="","",AV811+6)</f>
        <v/>
      </c>
      <c r="AX811" s="93" t="str">
        <f>IF(AV811="","",TEXT(AV811,"dd/mm/yyyy")&amp;" - "&amp;TEXT(AW811,"dd/mm/yyyy"))</f>
        <v/>
      </c>
      <c r="AY811" s="93" t="str">
        <f>IF(B811="","",COUNTIFS($B$5:B811,B811,$AT$5:AT811,AT811))</f>
        <v/>
      </c>
      <c r="AZ811" s="93" t="str">
        <f>IF(B811="","",COUNTIFS($B$5:B811,B811,$AV$5:AV811,AV811))</f>
        <v/>
      </c>
      <c r="BA811" s="93" t="str">
        <f>IF(B811="","",TEXT(AY811,"00")&amp;"|"&amp;B811&amp;"|"&amp;TEXT(AT811,"yyyymmdd"))</f>
        <v/>
      </c>
      <c r="BB811" s="93" t="str">
        <f>IF(B811="","",TEXT(AZ811,"00")&amp;"|"&amp;B811&amp;"|"&amp;TEXT(AV811,"yyyymmdd"))</f>
        <v/>
      </c>
      <c r="BC811" s="93">
        <f>IF(OR(AQ811="YES",AQ811="Yes",AQ811="Y",AQ811=1),1,0)</f>
        <v>0</v>
      </c>
    </row>
    <row r="812" spans="1:55" ht="15" customHeight="1">
      <c r="A812" s="92"/>
      <c r="B812" s="93"/>
      <c r="C812" s="94"/>
      <c r="D812" s="95"/>
      <c r="E812" s="95"/>
      <c r="F812" s="93"/>
      <c r="G812" s="93"/>
      <c r="H812" s="93"/>
      <c r="I812" s="13"/>
      <c r="J812" s="93"/>
      <c r="K812" s="13"/>
      <c r="L812" s="93"/>
      <c r="M812" s="13"/>
      <c r="N812" s="93"/>
      <c r="O812" s="13"/>
      <c r="P812" s="93"/>
      <c r="Q812" s="21"/>
      <c r="R812" s="93"/>
      <c r="S812" s="21"/>
      <c r="T812" s="93"/>
      <c r="U812" s="13"/>
      <c r="V812" s="93"/>
      <c r="W812" s="13"/>
      <c r="X812" s="93"/>
      <c r="Y812" s="13"/>
      <c r="Z812" s="93"/>
      <c r="AA812" s="13"/>
      <c r="AB812" s="93"/>
      <c r="AC812" s="13"/>
      <c r="AD812" s="93"/>
      <c r="AE812" s="13"/>
      <c r="AF812" s="93"/>
      <c r="AG812" s="13"/>
      <c r="AH812" s="93"/>
      <c r="AI812" s="13"/>
      <c r="AJ812" s="93"/>
      <c r="AK812" s="13"/>
      <c r="AL812" s="93"/>
      <c r="AM812" s="13"/>
      <c r="AN812" s="93"/>
      <c r="AO812" s="13"/>
      <c r="AP812" s="93"/>
      <c r="AQ812" s="13"/>
      <c r="AR812" s="93"/>
      <c r="AS812" s="20">
        <f>SUM(H812,J812,L812,N812,P812,R812,T812,V812,X812,Z812,AB812,AD812,AF812,AH812,AJ812,AL812,AN812)</f>
        <v>0</v>
      </c>
      <c r="AT812" s="94" t="str">
        <f>IF(C812="","",DATE(YEAR(C812),MONTH(C812),1))</f>
        <v/>
      </c>
      <c r="AU812" s="93" t="str">
        <f>IF(AT812="","",TEXT(AT812,"mmmm yyyy"))</f>
        <v/>
      </c>
      <c r="AV812" s="94" t="str">
        <f>IF(C812="","",C812-WEEKDAY(C812,2)+1)</f>
        <v/>
      </c>
      <c r="AW812" s="94" t="str">
        <f>IF(AV812="","",AV812+6)</f>
        <v/>
      </c>
      <c r="AX812" s="93" t="str">
        <f>IF(AV812="","",TEXT(AV812,"dd/mm/yyyy")&amp;" - "&amp;TEXT(AW812,"dd/mm/yyyy"))</f>
        <v/>
      </c>
      <c r="AY812" s="93" t="str">
        <f>IF(B812="","",COUNTIFS($B$5:B812,B812,$AT$5:AT812,AT812))</f>
        <v/>
      </c>
      <c r="AZ812" s="93" t="str">
        <f>IF(B812="","",COUNTIFS($B$5:B812,B812,$AV$5:AV812,AV812))</f>
        <v/>
      </c>
      <c r="BA812" s="93" t="str">
        <f>IF(B812="","",TEXT(AY812,"00")&amp;"|"&amp;B812&amp;"|"&amp;TEXT(AT812,"yyyymmdd"))</f>
        <v/>
      </c>
      <c r="BB812" s="93" t="str">
        <f>IF(B812="","",TEXT(AZ812,"00")&amp;"|"&amp;B812&amp;"|"&amp;TEXT(AV812,"yyyymmdd"))</f>
        <v/>
      </c>
      <c r="BC812" s="93">
        <f>IF(OR(AQ812="YES",AQ812="Yes",AQ812="Y",AQ812=1),1,0)</f>
        <v>0</v>
      </c>
    </row>
    <row r="813" spans="1:55" ht="15" customHeight="1">
      <c r="A813" s="92"/>
      <c r="B813" s="93"/>
      <c r="C813" s="94"/>
      <c r="D813" s="95"/>
      <c r="E813" s="95"/>
      <c r="F813" s="93"/>
      <c r="G813" s="93"/>
      <c r="H813" s="93"/>
      <c r="I813" s="13"/>
      <c r="J813" s="93"/>
      <c r="K813" s="13"/>
      <c r="L813" s="93"/>
      <c r="M813" s="13"/>
      <c r="N813" s="93"/>
      <c r="O813" s="13"/>
      <c r="P813" s="93"/>
      <c r="Q813" s="21"/>
      <c r="R813" s="93"/>
      <c r="S813" s="21"/>
      <c r="T813" s="93"/>
      <c r="U813" s="13"/>
      <c r="V813" s="93"/>
      <c r="W813" s="13"/>
      <c r="X813" s="93"/>
      <c r="Y813" s="13"/>
      <c r="Z813" s="93"/>
      <c r="AA813" s="13"/>
      <c r="AB813" s="93"/>
      <c r="AC813" s="13"/>
      <c r="AD813" s="93"/>
      <c r="AE813" s="13"/>
      <c r="AF813" s="93"/>
      <c r="AG813" s="13"/>
      <c r="AH813" s="93"/>
      <c r="AI813" s="13"/>
      <c r="AJ813" s="93"/>
      <c r="AK813" s="13"/>
      <c r="AL813" s="93"/>
      <c r="AM813" s="13"/>
      <c r="AN813" s="93"/>
      <c r="AO813" s="13"/>
      <c r="AP813" s="93"/>
      <c r="AQ813" s="13"/>
      <c r="AR813" s="93"/>
      <c r="AS813" s="20">
        <f>SUM(H813,J813,L813,N813,P813,R813,T813,V813,X813,Z813,AB813,AD813,AF813,AH813,AJ813,AL813,AN813)</f>
        <v>0</v>
      </c>
      <c r="AT813" s="94" t="str">
        <f>IF(C813="","",DATE(YEAR(C813),MONTH(C813),1))</f>
        <v/>
      </c>
      <c r="AU813" s="93" t="str">
        <f>IF(AT813="","",TEXT(AT813,"mmmm yyyy"))</f>
        <v/>
      </c>
      <c r="AV813" s="94" t="str">
        <f>IF(C813="","",C813-WEEKDAY(C813,2)+1)</f>
        <v/>
      </c>
      <c r="AW813" s="94" t="str">
        <f>IF(AV813="","",AV813+6)</f>
        <v/>
      </c>
      <c r="AX813" s="93" t="str">
        <f>IF(AV813="","",TEXT(AV813,"dd/mm/yyyy")&amp;" - "&amp;TEXT(AW813,"dd/mm/yyyy"))</f>
        <v/>
      </c>
      <c r="AY813" s="93" t="str">
        <f>IF(B813="","",COUNTIFS($B$5:B813,B813,$AT$5:AT813,AT813))</f>
        <v/>
      </c>
      <c r="AZ813" s="93" t="str">
        <f>IF(B813="","",COUNTIFS($B$5:B813,B813,$AV$5:AV813,AV813))</f>
        <v/>
      </c>
      <c r="BA813" s="93" t="str">
        <f>IF(B813="","",TEXT(AY813,"00")&amp;"|"&amp;B813&amp;"|"&amp;TEXT(AT813,"yyyymmdd"))</f>
        <v/>
      </c>
      <c r="BB813" s="93" t="str">
        <f>IF(B813="","",TEXT(AZ813,"00")&amp;"|"&amp;B813&amp;"|"&amp;TEXT(AV813,"yyyymmdd"))</f>
        <v/>
      </c>
      <c r="BC813" s="93">
        <f>IF(OR(AQ813="YES",AQ813="Yes",AQ813="Y",AQ813=1),1,0)</f>
        <v>0</v>
      </c>
    </row>
    <row r="814" spans="1:55" ht="15" customHeight="1">
      <c r="A814" s="92"/>
      <c r="B814" s="93"/>
      <c r="C814" s="94"/>
      <c r="D814" s="95"/>
      <c r="E814" s="95"/>
      <c r="F814" s="93"/>
      <c r="G814" s="93"/>
      <c r="H814" s="93"/>
      <c r="I814" s="13"/>
      <c r="J814" s="93"/>
      <c r="K814" s="13"/>
      <c r="L814" s="93"/>
      <c r="M814" s="13"/>
      <c r="N814" s="93"/>
      <c r="O814" s="13"/>
      <c r="P814" s="93"/>
      <c r="Q814" s="21"/>
      <c r="R814" s="93"/>
      <c r="S814" s="21"/>
      <c r="T814" s="93"/>
      <c r="U814" s="13"/>
      <c r="V814" s="93"/>
      <c r="W814" s="13"/>
      <c r="X814" s="93"/>
      <c r="Y814" s="13"/>
      <c r="Z814" s="93"/>
      <c r="AA814" s="13"/>
      <c r="AB814" s="93"/>
      <c r="AC814" s="13"/>
      <c r="AD814" s="93"/>
      <c r="AE814" s="13"/>
      <c r="AF814" s="93"/>
      <c r="AG814" s="13"/>
      <c r="AH814" s="93"/>
      <c r="AI814" s="13"/>
      <c r="AJ814" s="93"/>
      <c r="AK814" s="13"/>
      <c r="AL814" s="93"/>
      <c r="AM814" s="13"/>
      <c r="AN814" s="93"/>
      <c r="AO814" s="13"/>
      <c r="AP814" s="93"/>
      <c r="AQ814" s="13"/>
      <c r="AR814" s="93"/>
      <c r="AS814" s="20">
        <f>SUM(H814,J814,L814,N814,P814,R814,T814,V814,X814,Z814,AB814,AD814,AF814,AH814,AJ814,AL814,AN814)</f>
        <v>0</v>
      </c>
      <c r="AT814" s="94" t="str">
        <f>IF(C814="","",DATE(YEAR(C814),MONTH(C814),1))</f>
        <v/>
      </c>
      <c r="AU814" s="93" t="str">
        <f>IF(AT814="","",TEXT(AT814,"mmmm yyyy"))</f>
        <v/>
      </c>
      <c r="AV814" s="94" t="str">
        <f>IF(C814="","",C814-WEEKDAY(C814,2)+1)</f>
        <v/>
      </c>
      <c r="AW814" s="94" t="str">
        <f>IF(AV814="","",AV814+6)</f>
        <v/>
      </c>
      <c r="AX814" s="93" t="str">
        <f>IF(AV814="","",TEXT(AV814,"dd/mm/yyyy")&amp;" - "&amp;TEXT(AW814,"dd/mm/yyyy"))</f>
        <v/>
      </c>
      <c r="AY814" s="93" t="str">
        <f>IF(B814="","",COUNTIFS($B$5:B814,B814,$AT$5:AT814,AT814))</f>
        <v/>
      </c>
      <c r="AZ814" s="93" t="str">
        <f>IF(B814="","",COUNTIFS($B$5:B814,B814,$AV$5:AV814,AV814))</f>
        <v/>
      </c>
      <c r="BA814" s="93" t="str">
        <f>IF(B814="","",TEXT(AY814,"00")&amp;"|"&amp;B814&amp;"|"&amp;TEXT(AT814,"yyyymmdd"))</f>
        <v/>
      </c>
      <c r="BB814" s="93" t="str">
        <f>IF(B814="","",TEXT(AZ814,"00")&amp;"|"&amp;B814&amp;"|"&amp;TEXT(AV814,"yyyymmdd"))</f>
        <v/>
      </c>
      <c r="BC814" s="93">
        <f>IF(OR(AQ814="YES",AQ814="Yes",AQ814="Y",AQ814=1),1,0)</f>
        <v>0</v>
      </c>
    </row>
    <row r="815" spans="1:55" ht="15" customHeight="1">
      <c r="A815" s="92"/>
      <c r="B815" s="93"/>
      <c r="C815" s="94"/>
      <c r="D815" s="95"/>
      <c r="E815" s="95"/>
      <c r="F815" s="93"/>
      <c r="G815" s="93"/>
      <c r="H815" s="93"/>
      <c r="I815" s="13"/>
      <c r="J815" s="93"/>
      <c r="K815" s="13"/>
      <c r="L815" s="93"/>
      <c r="M815" s="13"/>
      <c r="N815" s="93"/>
      <c r="O815" s="13"/>
      <c r="P815" s="93"/>
      <c r="Q815" s="21"/>
      <c r="R815" s="93"/>
      <c r="S815" s="21"/>
      <c r="T815" s="93"/>
      <c r="U815" s="13"/>
      <c r="V815" s="93"/>
      <c r="W815" s="13"/>
      <c r="X815" s="93"/>
      <c r="Y815" s="13"/>
      <c r="Z815" s="93"/>
      <c r="AA815" s="13"/>
      <c r="AB815" s="93"/>
      <c r="AC815" s="13"/>
      <c r="AD815" s="93"/>
      <c r="AE815" s="13"/>
      <c r="AF815" s="93"/>
      <c r="AG815" s="13"/>
      <c r="AH815" s="93"/>
      <c r="AI815" s="13"/>
      <c r="AJ815" s="93"/>
      <c r="AK815" s="13"/>
      <c r="AL815" s="93"/>
      <c r="AM815" s="13"/>
      <c r="AN815" s="93"/>
      <c r="AO815" s="13"/>
      <c r="AP815" s="93"/>
      <c r="AQ815" s="13"/>
      <c r="AR815" s="93"/>
      <c r="AS815" s="20">
        <f>SUM(H815,J815,L815,N815,P815,R815,T815,V815,X815,Z815,AB815,AD815,AF815,AH815,AJ815,AL815,AN815)</f>
        <v>0</v>
      </c>
      <c r="AT815" s="94" t="str">
        <f>IF(C815="","",DATE(YEAR(C815),MONTH(C815),1))</f>
        <v/>
      </c>
      <c r="AU815" s="93" t="str">
        <f>IF(AT815="","",TEXT(AT815,"mmmm yyyy"))</f>
        <v/>
      </c>
      <c r="AV815" s="94" t="str">
        <f>IF(C815="","",C815-WEEKDAY(C815,2)+1)</f>
        <v/>
      </c>
      <c r="AW815" s="94" t="str">
        <f>IF(AV815="","",AV815+6)</f>
        <v/>
      </c>
      <c r="AX815" s="93" t="str">
        <f>IF(AV815="","",TEXT(AV815,"dd/mm/yyyy")&amp;" - "&amp;TEXT(AW815,"dd/mm/yyyy"))</f>
        <v/>
      </c>
      <c r="AY815" s="93" t="str">
        <f>IF(B815="","",COUNTIFS($B$5:B815,B815,$AT$5:AT815,AT815))</f>
        <v/>
      </c>
      <c r="AZ815" s="93" t="str">
        <f>IF(B815="","",COUNTIFS($B$5:B815,B815,$AV$5:AV815,AV815))</f>
        <v/>
      </c>
      <c r="BA815" s="93" t="str">
        <f>IF(B815="","",TEXT(AY815,"00")&amp;"|"&amp;B815&amp;"|"&amp;TEXT(AT815,"yyyymmdd"))</f>
        <v/>
      </c>
      <c r="BB815" s="93" t="str">
        <f>IF(B815="","",TEXT(AZ815,"00")&amp;"|"&amp;B815&amp;"|"&amp;TEXT(AV815,"yyyymmdd"))</f>
        <v/>
      </c>
      <c r="BC815" s="93">
        <f>IF(OR(AQ815="YES",AQ815="Yes",AQ815="Y",AQ815=1),1,0)</f>
        <v>0</v>
      </c>
    </row>
    <row r="816" spans="1:55" ht="15" customHeight="1">
      <c r="A816" s="92"/>
      <c r="B816" s="93"/>
      <c r="C816" s="94"/>
      <c r="D816" s="95"/>
      <c r="E816" s="95"/>
      <c r="F816" s="93"/>
      <c r="G816" s="93"/>
      <c r="H816" s="93"/>
      <c r="I816" s="13"/>
      <c r="J816" s="93"/>
      <c r="K816" s="13"/>
      <c r="L816" s="93"/>
      <c r="M816" s="13"/>
      <c r="N816" s="93"/>
      <c r="O816" s="13"/>
      <c r="P816" s="93"/>
      <c r="Q816" s="21"/>
      <c r="R816" s="93"/>
      <c r="S816" s="21"/>
      <c r="T816" s="93"/>
      <c r="U816" s="13"/>
      <c r="V816" s="93"/>
      <c r="W816" s="13"/>
      <c r="X816" s="93"/>
      <c r="Y816" s="13"/>
      <c r="Z816" s="93"/>
      <c r="AA816" s="13"/>
      <c r="AB816" s="93"/>
      <c r="AC816" s="13"/>
      <c r="AD816" s="93"/>
      <c r="AE816" s="13"/>
      <c r="AF816" s="93"/>
      <c r="AG816" s="13"/>
      <c r="AH816" s="93"/>
      <c r="AI816" s="13"/>
      <c r="AJ816" s="93"/>
      <c r="AK816" s="13"/>
      <c r="AL816" s="93"/>
      <c r="AM816" s="13"/>
      <c r="AN816" s="93"/>
      <c r="AO816" s="13"/>
      <c r="AP816" s="93"/>
      <c r="AQ816" s="13"/>
      <c r="AR816" s="93"/>
      <c r="AS816" s="20">
        <f>SUM(H816,J816,L816,N816,P816,R816,T816,V816,X816,Z816,AB816,AD816,AF816,AH816,AJ816,AL816,AN816)</f>
        <v>0</v>
      </c>
      <c r="AT816" s="94" t="str">
        <f>IF(C816="","",DATE(YEAR(C816),MONTH(C816),1))</f>
        <v/>
      </c>
      <c r="AU816" s="93" t="str">
        <f>IF(AT816="","",TEXT(AT816,"mmmm yyyy"))</f>
        <v/>
      </c>
      <c r="AV816" s="94" t="str">
        <f>IF(C816="","",C816-WEEKDAY(C816,2)+1)</f>
        <v/>
      </c>
      <c r="AW816" s="94" t="str">
        <f>IF(AV816="","",AV816+6)</f>
        <v/>
      </c>
      <c r="AX816" s="93" t="str">
        <f>IF(AV816="","",TEXT(AV816,"dd/mm/yyyy")&amp;" - "&amp;TEXT(AW816,"dd/mm/yyyy"))</f>
        <v/>
      </c>
      <c r="AY816" s="93" t="str">
        <f>IF(B816="","",COUNTIFS($B$5:B816,B816,$AT$5:AT816,AT816))</f>
        <v/>
      </c>
      <c r="AZ816" s="93" t="str">
        <f>IF(B816="","",COUNTIFS($B$5:B816,B816,$AV$5:AV816,AV816))</f>
        <v/>
      </c>
      <c r="BA816" s="93" t="str">
        <f>IF(B816="","",TEXT(AY816,"00")&amp;"|"&amp;B816&amp;"|"&amp;TEXT(AT816,"yyyymmdd"))</f>
        <v/>
      </c>
      <c r="BB816" s="93" t="str">
        <f>IF(B816="","",TEXT(AZ816,"00")&amp;"|"&amp;B816&amp;"|"&amp;TEXT(AV816,"yyyymmdd"))</f>
        <v/>
      </c>
      <c r="BC816" s="93">
        <f>IF(OR(AQ816="YES",AQ816="Yes",AQ816="Y",AQ816=1),1,0)</f>
        <v>0</v>
      </c>
    </row>
    <row r="817" spans="1:55" ht="15" customHeight="1">
      <c r="A817" s="92"/>
      <c r="B817" s="93"/>
      <c r="C817" s="94"/>
      <c r="D817" s="95"/>
      <c r="E817" s="95"/>
      <c r="F817" s="93"/>
      <c r="G817" s="93"/>
      <c r="H817" s="93"/>
      <c r="I817" s="13"/>
      <c r="J817" s="93"/>
      <c r="K817" s="13"/>
      <c r="L817" s="93"/>
      <c r="M817" s="13"/>
      <c r="N817" s="93"/>
      <c r="O817" s="13"/>
      <c r="P817" s="93"/>
      <c r="Q817" s="21"/>
      <c r="R817" s="93"/>
      <c r="S817" s="21"/>
      <c r="T817" s="93"/>
      <c r="U817" s="13"/>
      <c r="V817" s="93"/>
      <c r="W817" s="13"/>
      <c r="X817" s="93"/>
      <c r="Y817" s="13"/>
      <c r="Z817" s="93"/>
      <c r="AA817" s="13"/>
      <c r="AB817" s="93"/>
      <c r="AC817" s="13"/>
      <c r="AD817" s="93"/>
      <c r="AE817" s="13"/>
      <c r="AF817" s="93"/>
      <c r="AG817" s="13"/>
      <c r="AH817" s="93"/>
      <c r="AI817" s="13"/>
      <c r="AJ817" s="93"/>
      <c r="AK817" s="13"/>
      <c r="AL817" s="93"/>
      <c r="AM817" s="13"/>
      <c r="AN817" s="93"/>
      <c r="AO817" s="13"/>
      <c r="AP817" s="93"/>
      <c r="AQ817" s="13"/>
      <c r="AR817" s="93"/>
      <c r="AS817" s="20">
        <f>SUM(H817,J817,L817,N817,P817,R817,T817,V817,X817,Z817,AB817,AD817,AF817,AH817,AJ817,AL817,AN817)</f>
        <v>0</v>
      </c>
      <c r="AT817" s="94" t="str">
        <f>IF(C817="","",DATE(YEAR(C817),MONTH(C817),1))</f>
        <v/>
      </c>
      <c r="AU817" s="93" t="str">
        <f>IF(AT817="","",TEXT(AT817,"mmmm yyyy"))</f>
        <v/>
      </c>
      <c r="AV817" s="94" t="str">
        <f>IF(C817="","",C817-WEEKDAY(C817,2)+1)</f>
        <v/>
      </c>
      <c r="AW817" s="94" t="str">
        <f>IF(AV817="","",AV817+6)</f>
        <v/>
      </c>
      <c r="AX817" s="93" t="str">
        <f>IF(AV817="","",TEXT(AV817,"dd/mm/yyyy")&amp;" - "&amp;TEXT(AW817,"dd/mm/yyyy"))</f>
        <v/>
      </c>
      <c r="AY817" s="93" t="str">
        <f>IF(B817="","",COUNTIFS($B$5:B817,B817,$AT$5:AT817,AT817))</f>
        <v/>
      </c>
      <c r="AZ817" s="93" t="str">
        <f>IF(B817="","",COUNTIFS($B$5:B817,B817,$AV$5:AV817,AV817))</f>
        <v/>
      </c>
      <c r="BA817" s="93" t="str">
        <f>IF(B817="","",TEXT(AY817,"00")&amp;"|"&amp;B817&amp;"|"&amp;TEXT(AT817,"yyyymmdd"))</f>
        <v/>
      </c>
      <c r="BB817" s="93" t="str">
        <f>IF(B817="","",TEXT(AZ817,"00")&amp;"|"&amp;B817&amp;"|"&amp;TEXT(AV817,"yyyymmdd"))</f>
        <v/>
      </c>
      <c r="BC817" s="93">
        <f>IF(OR(AQ817="YES",AQ817="Yes",AQ817="Y",AQ817=1),1,0)</f>
        <v>0</v>
      </c>
    </row>
    <row r="818" spans="1:55" ht="15" customHeight="1">
      <c r="A818" s="92"/>
      <c r="B818" s="93"/>
      <c r="C818" s="94"/>
      <c r="D818" s="95"/>
      <c r="E818" s="95"/>
      <c r="F818" s="93"/>
      <c r="G818" s="93"/>
      <c r="H818" s="93"/>
      <c r="I818" s="13"/>
      <c r="J818" s="93"/>
      <c r="K818" s="13"/>
      <c r="L818" s="93"/>
      <c r="M818" s="13"/>
      <c r="N818" s="93"/>
      <c r="O818" s="13"/>
      <c r="P818" s="93"/>
      <c r="Q818" s="21"/>
      <c r="R818" s="93"/>
      <c r="S818" s="21"/>
      <c r="T818" s="93"/>
      <c r="U818" s="13"/>
      <c r="V818" s="93"/>
      <c r="W818" s="13"/>
      <c r="X818" s="93"/>
      <c r="Y818" s="13"/>
      <c r="Z818" s="93"/>
      <c r="AA818" s="13"/>
      <c r="AB818" s="93"/>
      <c r="AC818" s="13"/>
      <c r="AD818" s="93"/>
      <c r="AE818" s="13"/>
      <c r="AF818" s="93"/>
      <c r="AG818" s="13"/>
      <c r="AH818" s="93"/>
      <c r="AI818" s="13"/>
      <c r="AJ818" s="93"/>
      <c r="AK818" s="13"/>
      <c r="AL818" s="93"/>
      <c r="AM818" s="13"/>
      <c r="AN818" s="93"/>
      <c r="AO818" s="13"/>
      <c r="AP818" s="93"/>
      <c r="AQ818" s="13"/>
      <c r="AR818" s="93"/>
      <c r="AS818" s="20">
        <f>SUM(H818,J818,L818,N818,P818,R818,T818,V818,X818,Z818,AB818,AD818,AF818,AH818,AJ818,AL818,AN818)</f>
        <v>0</v>
      </c>
      <c r="AT818" s="94" t="str">
        <f>IF(C818="","",DATE(YEAR(C818),MONTH(C818),1))</f>
        <v/>
      </c>
      <c r="AU818" s="93" t="str">
        <f>IF(AT818="","",TEXT(AT818,"mmmm yyyy"))</f>
        <v/>
      </c>
      <c r="AV818" s="94" t="str">
        <f>IF(C818="","",C818-WEEKDAY(C818,2)+1)</f>
        <v/>
      </c>
      <c r="AW818" s="94" t="str">
        <f>IF(AV818="","",AV818+6)</f>
        <v/>
      </c>
      <c r="AX818" s="93" t="str">
        <f>IF(AV818="","",TEXT(AV818,"dd/mm/yyyy")&amp;" - "&amp;TEXT(AW818,"dd/mm/yyyy"))</f>
        <v/>
      </c>
      <c r="AY818" s="93" t="str">
        <f>IF(B818="","",COUNTIFS($B$5:B818,B818,$AT$5:AT818,AT818))</f>
        <v/>
      </c>
      <c r="AZ818" s="93" t="str">
        <f>IF(B818="","",COUNTIFS($B$5:B818,B818,$AV$5:AV818,AV818))</f>
        <v/>
      </c>
      <c r="BA818" s="93" t="str">
        <f>IF(B818="","",TEXT(AY818,"00")&amp;"|"&amp;B818&amp;"|"&amp;TEXT(AT818,"yyyymmdd"))</f>
        <v/>
      </c>
      <c r="BB818" s="93" t="str">
        <f>IF(B818="","",TEXT(AZ818,"00")&amp;"|"&amp;B818&amp;"|"&amp;TEXT(AV818,"yyyymmdd"))</f>
        <v/>
      </c>
      <c r="BC818" s="93">
        <f>IF(OR(AQ818="YES",AQ818="Yes",AQ818="Y",AQ818=1),1,0)</f>
        <v>0</v>
      </c>
    </row>
    <row r="819" spans="1:55" ht="15" customHeight="1">
      <c r="A819" s="92"/>
      <c r="B819" s="93"/>
      <c r="C819" s="94"/>
      <c r="D819" s="95"/>
      <c r="E819" s="95"/>
      <c r="F819" s="93"/>
      <c r="G819" s="93"/>
      <c r="H819" s="93"/>
      <c r="I819" s="13"/>
      <c r="J819" s="93"/>
      <c r="K819" s="13"/>
      <c r="L819" s="93"/>
      <c r="M819" s="13"/>
      <c r="N819" s="93"/>
      <c r="O819" s="13"/>
      <c r="P819" s="93"/>
      <c r="Q819" s="21"/>
      <c r="R819" s="93"/>
      <c r="S819" s="21"/>
      <c r="T819" s="93"/>
      <c r="U819" s="13"/>
      <c r="V819" s="93"/>
      <c r="W819" s="13"/>
      <c r="X819" s="93"/>
      <c r="Y819" s="13"/>
      <c r="Z819" s="93"/>
      <c r="AA819" s="13"/>
      <c r="AB819" s="93"/>
      <c r="AC819" s="13"/>
      <c r="AD819" s="93"/>
      <c r="AE819" s="13"/>
      <c r="AF819" s="93"/>
      <c r="AG819" s="13"/>
      <c r="AH819" s="93"/>
      <c r="AI819" s="13"/>
      <c r="AJ819" s="93"/>
      <c r="AK819" s="13"/>
      <c r="AL819" s="93"/>
      <c r="AM819" s="13"/>
      <c r="AN819" s="93"/>
      <c r="AO819" s="13"/>
      <c r="AP819" s="93"/>
      <c r="AQ819" s="13"/>
      <c r="AR819" s="93"/>
      <c r="AS819" s="20">
        <f>SUM(H819,J819,L819,N819,P819,R819,T819,V819,X819,Z819,AB819,AD819,AF819,AH819,AJ819,AL819,AN819)</f>
        <v>0</v>
      </c>
      <c r="AT819" s="94" t="str">
        <f>IF(C819="","",DATE(YEAR(C819),MONTH(C819),1))</f>
        <v/>
      </c>
      <c r="AU819" s="93" t="str">
        <f>IF(AT819="","",TEXT(AT819,"mmmm yyyy"))</f>
        <v/>
      </c>
      <c r="AV819" s="94" t="str">
        <f>IF(C819="","",C819-WEEKDAY(C819,2)+1)</f>
        <v/>
      </c>
      <c r="AW819" s="94" t="str">
        <f>IF(AV819="","",AV819+6)</f>
        <v/>
      </c>
      <c r="AX819" s="93" t="str">
        <f>IF(AV819="","",TEXT(AV819,"dd/mm/yyyy")&amp;" - "&amp;TEXT(AW819,"dd/mm/yyyy"))</f>
        <v/>
      </c>
      <c r="AY819" s="93" t="str">
        <f>IF(B819="","",COUNTIFS($B$5:B819,B819,$AT$5:AT819,AT819))</f>
        <v/>
      </c>
      <c r="AZ819" s="93" t="str">
        <f>IF(B819="","",COUNTIFS($B$5:B819,B819,$AV$5:AV819,AV819))</f>
        <v/>
      </c>
      <c r="BA819" s="93" t="str">
        <f>IF(B819="","",TEXT(AY819,"00")&amp;"|"&amp;B819&amp;"|"&amp;TEXT(AT819,"yyyymmdd"))</f>
        <v/>
      </c>
      <c r="BB819" s="93" t="str">
        <f>IF(B819="","",TEXT(AZ819,"00")&amp;"|"&amp;B819&amp;"|"&amp;TEXT(AV819,"yyyymmdd"))</f>
        <v/>
      </c>
      <c r="BC819" s="93">
        <f>IF(OR(AQ819="YES",AQ819="Yes",AQ819="Y",AQ819=1),1,0)</f>
        <v>0</v>
      </c>
    </row>
    <row r="820" spans="1:55" ht="15" customHeight="1">
      <c r="A820" s="92"/>
      <c r="B820" s="93"/>
      <c r="C820" s="94"/>
      <c r="D820" s="95"/>
      <c r="E820" s="95"/>
      <c r="F820" s="93"/>
      <c r="G820" s="93"/>
      <c r="H820" s="93"/>
      <c r="I820" s="13"/>
      <c r="J820" s="93"/>
      <c r="K820" s="13"/>
      <c r="L820" s="93"/>
      <c r="M820" s="13"/>
      <c r="N820" s="93"/>
      <c r="O820" s="13"/>
      <c r="P820" s="93"/>
      <c r="Q820" s="21"/>
      <c r="R820" s="93"/>
      <c r="S820" s="21"/>
      <c r="T820" s="93"/>
      <c r="U820" s="13"/>
      <c r="V820" s="93"/>
      <c r="W820" s="13"/>
      <c r="X820" s="93"/>
      <c r="Y820" s="13"/>
      <c r="Z820" s="93"/>
      <c r="AA820" s="13"/>
      <c r="AB820" s="93"/>
      <c r="AC820" s="13"/>
      <c r="AD820" s="93"/>
      <c r="AE820" s="13"/>
      <c r="AF820" s="93"/>
      <c r="AG820" s="13"/>
      <c r="AH820" s="93"/>
      <c r="AI820" s="13"/>
      <c r="AJ820" s="93"/>
      <c r="AK820" s="13"/>
      <c r="AL820" s="93"/>
      <c r="AM820" s="13"/>
      <c r="AN820" s="93"/>
      <c r="AO820" s="13"/>
      <c r="AP820" s="93"/>
      <c r="AQ820" s="13"/>
      <c r="AR820" s="93"/>
      <c r="AS820" s="20">
        <f>SUM(H820,J820,L820,N820,P820,R820,T820,V820,X820,Z820,AB820,AD820,AF820,AH820,AJ820,AL820,AN820)</f>
        <v>0</v>
      </c>
      <c r="AT820" s="94" t="str">
        <f>IF(C820="","",DATE(YEAR(C820),MONTH(C820),1))</f>
        <v/>
      </c>
      <c r="AU820" s="93" t="str">
        <f>IF(AT820="","",TEXT(AT820,"mmmm yyyy"))</f>
        <v/>
      </c>
      <c r="AV820" s="94" t="str">
        <f>IF(C820="","",C820-WEEKDAY(C820,2)+1)</f>
        <v/>
      </c>
      <c r="AW820" s="94" t="str">
        <f>IF(AV820="","",AV820+6)</f>
        <v/>
      </c>
      <c r="AX820" s="93" t="str">
        <f>IF(AV820="","",TEXT(AV820,"dd/mm/yyyy")&amp;" - "&amp;TEXT(AW820,"dd/mm/yyyy"))</f>
        <v/>
      </c>
      <c r="AY820" s="93" t="str">
        <f>IF(B820="","",COUNTIFS($B$5:B820,B820,$AT$5:AT820,AT820))</f>
        <v/>
      </c>
      <c r="AZ820" s="93" t="str">
        <f>IF(B820="","",COUNTIFS($B$5:B820,B820,$AV$5:AV820,AV820))</f>
        <v/>
      </c>
      <c r="BA820" s="93" t="str">
        <f>IF(B820="","",TEXT(AY820,"00")&amp;"|"&amp;B820&amp;"|"&amp;TEXT(AT820,"yyyymmdd"))</f>
        <v/>
      </c>
      <c r="BB820" s="93" t="str">
        <f>IF(B820="","",TEXT(AZ820,"00")&amp;"|"&amp;B820&amp;"|"&amp;TEXT(AV820,"yyyymmdd"))</f>
        <v/>
      </c>
      <c r="BC820" s="93">
        <f>IF(OR(AQ820="YES",AQ820="Yes",AQ820="Y",AQ820=1),1,0)</f>
        <v>0</v>
      </c>
    </row>
    <row r="821" spans="1:55" ht="15" customHeight="1">
      <c r="A821" s="92"/>
      <c r="B821" s="93"/>
      <c r="C821" s="94"/>
      <c r="D821" s="95"/>
      <c r="E821" s="95"/>
      <c r="F821" s="93"/>
      <c r="G821" s="93"/>
      <c r="H821" s="93"/>
      <c r="I821" s="13"/>
      <c r="J821" s="93"/>
      <c r="K821" s="13"/>
      <c r="L821" s="93"/>
      <c r="M821" s="13"/>
      <c r="N821" s="93"/>
      <c r="O821" s="13"/>
      <c r="P821" s="93"/>
      <c r="Q821" s="21"/>
      <c r="R821" s="93"/>
      <c r="S821" s="21"/>
      <c r="T821" s="93"/>
      <c r="U821" s="13"/>
      <c r="V821" s="93"/>
      <c r="W821" s="13"/>
      <c r="X821" s="93"/>
      <c r="Y821" s="13"/>
      <c r="Z821" s="93"/>
      <c r="AA821" s="13"/>
      <c r="AB821" s="93"/>
      <c r="AC821" s="13"/>
      <c r="AD821" s="93"/>
      <c r="AE821" s="13"/>
      <c r="AF821" s="93"/>
      <c r="AG821" s="13"/>
      <c r="AH821" s="93"/>
      <c r="AI821" s="13"/>
      <c r="AJ821" s="93"/>
      <c r="AK821" s="13"/>
      <c r="AL821" s="93"/>
      <c r="AM821" s="13"/>
      <c r="AN821" s="93"/>
      <c r="AO821" s="13"/>
      <c r="AP821" s="93"/>
      <c r="AQ821" s="13"/>
      <c r="AR821" s="93"/>
      <c r="AS821" s="20">
        <f>SUM(H821,J821,L821,N821,P821,R821,T821,V821,X821,Z821,AB821,AD821,AF821,AH821,AJ821,AL821,AN821)</f>
        <v>0</v>
      </c>
      <c r="AT821" s="94" t="str">
        <f>IF(C821="","",DATE(YEAR(C821),MONTH(C821),1))</f>
        <v/>
      </c>
      <c r="AU821" s="93" t="str">
        <f>IF(AT821="","",TEXT(AT821,"mmmm yyyy"))</f>
        <v/>
      </c>
      <c r="AV821" s="94" t="str">
        <f>IF(C821="","",C821-WEEKDAY(C821,2)+1)</f>
        <v/>
      </c>
      <c r="AW821" s="94" t="str">
        <f>IF(AV821="","",AV821+6)</f>
        <v/>
      </c>
      <c r="AX821" s="93" t="str">
        <f>IF(AV821="","",TEXT(AV821,"dd/mm/yyyy")&amp;" - "&amp;TEXT(AW821,"dd/mm/yyyy"))</f>
        <v/>
      </c>
      <c r="AY821" s="93" t="str">
        <f>IF(B821="","",COUNTIFS($B$5:B821,B821,$AT$5:AT821,AT821))</f>
        <v/>
      </c>
      <c r="AZ821" s="93" t="str">
        <f>IF(B821="","",COUNTIFS($B$5:B821,B821,$AV$5:AV821,AV821))</f>
        <v/>
      </c>
      <c r="BA821" s="93" t="str">
        <f>IF(B821="","",TEXT(AY821,"00")&amp;"|"&amp;B821&amp;"|"&amp;TEXT(AT821,"yyyymmdd"))</f>
        <v/>
      </c>
      <c r="BB821" s="93" t="str">
        <f>IF(B821="","",TEXT(AZ821,"00")&amp;"|"&amp;B821&amp;"|"&amp;TEXT(AV821,"yyyymmdd"))</f>
        <v/>
      </c>
      <c r="BC821" s="93">
        <f>IF(OR(AQ821="YES",AQ821="Yes",AQ821="Y",AQ821=1),1,0)</f>
        <v>0</v>
      </c>
    </row>
    <row r="822" spans="1:55" ht="15" customHeight="1">
      <c r="A822" s="92"/>
      <c r="B822" s="93"/>
      <c r="C822" s="94"/>
      <c r="D822" s="95"/>
      <c r="E822" s="95"/>
      <c r="F822" s="93"/>
      <c r="G822" s="93"/>
      <c r="H822" s="93"/>
      <c r="I822" s="13"/>
      <c r="J822" s="93"/>
      <c r="K822" s="13"/>
      <c r="L822" s="93"/>
      <c r="M822" s="13"/>
      <c r="N822" s="93"/>
      <c r="O822" s="13"/>
      <c r="P822" s="93"/>
      <c r="Q822" s="21"/>
      <c r="R822" s="93"/>
      <c r="S822" s="21"/>
      <c r="T822" s="93"/>
      <c r="U822" s="13"/>
      <c r="V822" s="93"/>
      <c r="W822" s="13"/>
      <c r="X822" s="93"/>
      <c r="Y822" s="13"/>
      <c r="Z822" s="93"/>
      <c r="AA822" s="13"/>
      <c r="AB822" s="93"/>
      <c r="AC822" s="13"/>
      <c r="AD822" s="93"/>
      <c r="AE822" s="13"/>
      <c r="AF822" s="93"/>
      <c r="AG822" s="13"/>
      <c r="AH822" s="93"/>
      <c r="AI822" s="13"/>
      <c r="AJ822" s="93"/>
      <c r="AK822" s="13"/>
      <c r="AL822" s="93"/>
      <c r="AM822" s="13"/>
      <c r="AN822" s="93"/>
      <c r="AO822" s="13"/>
      <c r="AP822" s="93"/>
      <c r="AQ822" s="13"/>
      <c r="AR822" s="93"/>
      <c r="AS822" s="20">
        <f>SUM(H822,J822,L822,N822,P822,R822,T822,V822,X822,Z822,AB822,AD822,AF822,AH822,AJ822,AL822,AN822)</f>
        <v>0</v>
      </c>
      <c r="AT822" s="94" t="str">
        <f>IF(C822="","",DATE(YEAR(C822),MONTH(C822),1))</f>
        <v/>
      </c>
      <c r="AU822" s="93" t="str">
        <f>IF(AT822="","",TEXT(AT822,"mmmm yyyy"))</f>
        <v/>
      </c>
      <c r="AV822" s="94" t="str">
        <f>IF(C822="","",C822-WEEKDAY(C822,2)+1)</f>
        <v/>
      </c>
      <c r="AW822" s="94" t="str">
        <f>IF(AV822="","",AV822+6)</f>
        <v/>
      </c>
      <c r="AX822" s="93" t="str">
        <f>IF(AV822="","",TEXT(AV822,"dd/mm/yyyy")&amp;" - "&amp;TEXT(AW822,"dd/mm/yyyy"))</f>
        <v/>
      </c>
      <c r="AY822" s="93" t="str">
        <f>IF(B822="","",COUNTIFS($B$5:B822,B822,$AT$5:AT822,AT822))</f>
        <v/>
      </c>
      <c r="AZ822" s="93" t="str">
        <f>IF(B822="","",COUNTIFS($B$5:B822,B822,$AV$5:AV822,AV822))</f>
        <v/>
      </c>
      <c r="BA822" s="93" t="str">
        <f>IF(B822="","",TEXT(AY822,"00")&amp;"|"&amp;B822&amp;"|"&amp;TEXT(AT822,"yyyymmdd"))</f>
        <v/>
      </c>
      <c r="BB822" s="93" t="str">
        <f>IF(B822="","",TEXT(AZ822,"00")&amp;"|"&amp;B822&amp;"|"&amp;TEXT(AV822,"yyyymmdd"))</f>
        <v/>
      </c>
      <c r="BC822" s="93">
        <f>IF(OR(AQ822="YES",AQ822="Yes",AQ822="Y",AQ822=1),1,0)</f>
        <v>0</v>
      </c>
    </row>
    <row r="823" spans="1:55" ht="15" customHeight="1">
      <c r="A823" s="92"/>
      <c r="B823" s="93"/>
      <c r="C823" s="94"/>
      <c r="D823" s="95"/>
      <c r="E823" s="95"/>
      <c r="F823" s="93"/>
      <c r="G823" s="93"/>
      <c r="H823" s="93"/>
      <c r="I823" s="13"/>
      <c r="J823" s="93"/>
      <c r="K823" s="13"/>
      <c r="L823" s="93"/>
      <c r="M823" s="13"/>
      <c r="N823" s="93"/>
      <c r="O823" s="13"/>
      <c r="P823" s="93"/>
      <c r="Q823" s="21"/>
      <c r="R823" s="93"/>
      <c r="S823" s="21"/>
      <c r="T823" s="93"/>
      <c r="U823" s="13"/>
      <c r="V823" s="93"/>
      <c r="W823" s="13"/>
      <c r="X823" s="93"/>
      <c r="Y823" s="13"/>
      <c r="Z823" s="93"/>
      <c r="AA823" s="13"/>
      <c r="AB823" s="93"/>
      <c r="AC823" s="13"/>
      <c r="AD823" s="93"/>
      <c r="AE823" s="13"/>
      <c r="AF823" s="93"/>
      <c r="AG823" s="13"/>
      <c r="AH823" s="93"/>
      <c r="AI823" s="13"/>
      <c r="AJ823" s="93"/>
      <c r="AK823" s="13"/>
      <c r="AL823" s="93"/>
      <c r="AM823" s="13"/>
      <c r="AN823" s="93"/>
      <c r="AO823" s="13"/>
      <c r="AP823" s="93"/>
      <c r="AQ823" s="13"/>
      <c r="AR823" s="93"/>
      <c r="AS823" s="20">
        <f>SUM(H823,J823,L823,N823,P823,R823,T823,V823,X823,Z823,AB823,AD823,AF823,AH823,AJ823,AL823,AN823)</f>
        <v>0</v>
      </c>
      <c r="AT823" s="94" t="str">
        <f>IF(C823="","",DATE(YEAR(C823),MONTH(C823),1))</f>
        <v/>
      </c>
      <c r="AU823" s="93" t="str">
        <f>IF(AT823="","",TEXT(AT823,"mmmm yyyy"))</f>
        <v/>
      </c>
      <c r="AV823" s="94" t="str">
        <f>IF(C823="","",C823-WEEKDAY(C823,2)+1)</f>
        <v/>
      </c>
      <c r="AW823" s="94" t="str">
        <f>IF(AV823="","",AV823+6)</f>
        <v/>
      </c>
      <c r="AX823" s="93" t="str">
        <f>IF(AV823="","",TEXT(AV823,"dd/mm/yyyy")&amp;" - "&amp;TEXT(AW823,"dd/mm/yyyy"))</f>
        <v/>
      </c>
      <c r="AY823" s="93" t="str">
        <f>IF(B823="","",COUNTIFS($B$5:B823,B823,$AT$5:AT823,AT823))</f>
        <v/>
      </c>
      <c r="AZ823" s="93" t="str">
        <f>IF(B823="","",COUNTIFS($B$5:B823,B823,$AV$5:AV823,AV823))</f>
        <v/>
      </c>
      <c r="BA823" s="93" t="str">
        <f>IF(B823="","",TEXT(AY823,"00")&amp;"|"&amp;B823&amp;"|"&amp;TEXT(AT823,"yyyymmdd"))</f>
        <v/>
      </c>
      <c r="BB823" s="93" t="str">
        <f>IF(B823="","",TEXT(AZ823,"00")&amp;"|"&amp;B823&amp;"|"&amp;TEXT(AV823,"yyyymmdd"))</f>
        <v/>
      </c>
      <c r="BC823" s="93">
        <f>IF(OR(AQ823="YES",AQ823="Yes",AQ823="Y",AQ823=1),1,0)</f>
        <v>0</v>
      </c>
    </row>
    <row r="824" spans="1:55" ht="15" customHeight="1">
      <c r="A824" s="92"/>
      <c r="B824" s="93"/>
      <c r="C824" s="94"/>
      <c r="D824" s="95"/>
      <c r="E824" s="95"/>
      <c r="F824" s="93"/>
      <c r="G824" s="93"/>
      <c r="H824" s="93"/>
      <c r="I824" s="13"/>
      <c r="J824" s="93"/>
      <c r="K824" s="13"/>
      <c r="L824" s="93"/>
      <c r="M824" s="13"/>
      <c r="N824" s="93"/>
      <c r="O824" s="13"/>
      <c r="P824" s="93"/>
      <c r="Q824" s="21"/>
      <c r="R824" s="93"/>
      <c r="S824" s="21"/>
      <c r="T824" s="93"/>
      <c r="U824" s="13"/>
      <c r="V824" s="93"/>
      <c r="W824" s="13"/>
      <c r="X824" s="93"/>
      <c r="Y824" s="13"/>
      <c r="Z824" s="93"/>
      <c r="AA824" s="13"/>
      <c r="AB824" s="93"/>
      <c r="AC824" s="13"/>
      <c r="AD824" s="93"/>
      <c r="AE824" s="13"/>
      <c r="AF824" s="93"/>
      <c r="AG824" s="13"/>
      <c r="AH824" s="93"/>
      <c r="AI824" s="13"/>
      <c r="AJ824" s="93"/>
      <c r="AK824" s="13"/>
      <c r="AL824" s="93"/>
      <c r="AM824" s="13"/>
      <c r="AN824" s="93"/>
      <c r="AO824" s="13"/>
      <c r="AP824" s="93"/>
      <c r="AQ824" s="13"/>
      <c r="AR824" s="93"/>
      <c r="AS824" s="20">
        <f>SUM(H824,J824,L824,N824,P824,R824,T824,V824,X824,Z824,AB824,AD824,AF824,AH824,AJ824,AL824,AN824)</f>
        <v>0</v>
      </c>
      <c r="AT824" s="94" t="str">
        <f>IF(C824="","",DATE(YEAR(C824),MONTH(C824),1))</f>
        <v/>
      </c>
      <c r="AU824" s="93" t="str">
        <f>IF(AT824="","",TEXT(AT824,"mmmm yyyy"))</f>
        <v/>
      </c>
      <c r="AV824" s="94" t="str">
        <f>IF(C824="","",C824-WEEKDAY(C824,2)+1)</f>
        <v/>
      </c>
      <c r="AW824" s="94" t="str">
        <f>IF(AV824="","",AV824+6)</f>
        <v/>
      </c>
      <c r="AX824" s="93" t="str">
        <f>IF(AV824="","",TEXT(AV824,"dd/mm/yyyy")&amp;" - "&amp;TEXT(AW824,"dd/mm/yyyy"))</f>
        <v/>
      </c>
      <c r="AY824" s="93" t="str">
        <f>IF(B824="","",COUNTIFS($B$5:B824,B824,$AT$5:AT824,AT824))</f>
        <v/>
      </c>
      <c r="AZ824" s="93" t="str">
        <f>IF(B824="","",COUNTIFS($B$5:B824,B824,$AV$5:AV824,AV824))</f>
        <v/>
      </c>
      <c r="BA824" s="93" t="str">
        <f>IF(B824="","",TEXT(AY824,"00")&amp;"|"&amp;B824&amp;"|"&amp;TEXT(AT824,"yyyymmdd"))</f>
        <v/>
      </c>
      <c r="BB824" s="93" t="str">
        <f>IF(B824="","",TEXT(AZ824,"00")&amp;"|"&amp;B824&amp;"|"&amp;TEXT(AV824,"yyyymmdd"))</f>
        <v/>
      </c>
      <c r="BC824" s="93">
        <f>IF(OR(AQ824="YES",AQ824="Yes",AQ824="Y",AQ824=1),1,0)</f>
        <v>0</v>
      </c>
    </row>
    <row r="825" spans="1:55" ht="15" customHeight="1">
      <c r="A825" s="92"/>
      <c r="B825" s="93"/>
      <c r="C825" s="94"/>
      <c r="D825" s="95"/>
      <c r="E825" s="95"/>
      <c r="F825" s="93"/>
      <c r="G825" s="93"/>
      <c r="H825" s="93"/>
      <c r="I825" s="13"/>
      <c r="J825" s="93"/>
      <c r="K825" s="13"/>
      <c r="L825" s="93"/>
      <c r="M825" s="13"/>
      <c r="N825" s="93"/>
      <c r="O825" s="13"/>
      <c r="P825" s="93"/>
      <c r="Q825" s="21"/>
      <c r="R825" s="93"/>
      <c r="S825" s="21"/>
      <c r="T825" s="93"/>
      <c r="U825" s="13"/>
      <c r="V825" s="93"/>
      <c r="W825" s="13"/>
      <c r="X825" s="93"/>
      <c r="Y825" s="13"/>
      <c r="Z825" s="93"/>
      <c r="AA825" s="13"/>
      <c r="AB825" s="93"/>
      <c r="AC825" s="13"/>
      <c r="AD825" s="93"/>
      <c r="AE825" s="13"/>
      <c r="AF825" s="93"/>
      <c r="AG825" s="13"/>
      <c r="AH825" s="93"/>
      <c r="AI825" s="13"/>
      <c r="AJ825" s="93"/>
      <c r="AK825" s="13"/>
      <c r="AL825" s="93"/>
      <c r="AM825" s="13"/>
      <c r="AN825" s="93"/>
      <c r="AO825" s="13"/>
      <c r="AP825" s="93"/>
      <c r="AQ825" s="13"/>
      <c r="AR825" s="93"/>
      <c r="AS825" s="20">
        <f>SUM(H825,J825,L825,N825,P825,R825,T825,V825,X825,Z825,AB825,AD825,AF825,AH825,AJ825,AL825,AN825)</f>
        <v>0</v>
      </c>
      <c r="AT825" s="94" t="str">
        <f>IF(C825="","",DATE(YEAR(C825),MONTH(C825),1))</f>
        <v/>
      </c>
      <c r="AU825" s="93" t="str">
        <f>IF(AT825="","",TEXT(AT825,"mmmm yyyy"))</f>
        <v/>
      </c>
      <c r="AV825" s="94" t="str">
        <f>IF(C825="","",C825-WEEKDAY(C825,2)+1)</f>
        <v/>
      </c>
      <c r="AW825" s="94" t="str">
        <f>IF(AV825="","",AV825+6)</f>
        <v/>
      </c>
      <c r="AX825" s="93" t="str">
        <f>IF(AV825="","",TEXT(AV825,"dd/mm/yyyy")&amp;" - "&amp;TEXT(AW825,"dd/mm/yyyy"))</f>
        <v/>
      </c>
      <c r="AY825" s="93" t="str">
        <f>IF(B825="","",COUNTIFS($B$5:B825,B825,$AT$5:AT825,AT825))</f>
        <v/>
      </c>
      <c r="AZ825" s="93" t="str">
        <f>IF(B825="","",COUNTIFS($B$5:B825,B825,$AV$5:AV825,AV825))</f>
        <v/>
      </c>
      <c r="BA825" s="93" t="str">
        <f>IF(B825="","",TEXT(AY825,"00")&amp;"|"&amp;B825&amp;"|"&amp;TEXT(AT825,"yyyymmdd"))</f>
        <v/>
      </c>
      <c r="BB825" s="93" t="str">
        <f>IF(B825="","",TEXT(AZ825,"00")&amp;"|"&amp;B825&amp;"|"&amp;TEXT(AV825,"yyyymmdd"))</f>
        <v/>
      </c>
      <c r="BC825" s="93">
        <f>IF(OR(AQ825="YES",AQ825="Yes",AQ825="Y",AQ825=1),1,0)</f>
        <v>0</v>
      </c>
    </row>
    <row r="826" spans="1:55" ht="15" customHeight="1">
      <c r="A826" s="92"/>
      <c r="B826" s="93"/>
      <c r="C826" s="94"/>
      <c r="D826" s="95"/>
      <c r="E826" s="95"/>
      <c r="F826" s="93"/>
      <c r="G826" s="93"/>
      <c r="H826" s="93"/>
      <c r="I826" s="13"/>
      <c r="J826" s="93"/>
      <c r="K826" s="13"/>
      <c r="L826" s="93"/>
      <c r="M826" s="13"/>
      <c r="N826" s="93"/>
      <c r="O826" s="13"/>
      <c r="P826" s="93"/>
      <c r="Q826" s="21"/>
      <c r="R826" s="93"/>
      <c r="S826" s="21"/>
      <c r="T826" s="93"/>
      <c r="U826" s="13"/>
      <c r="V826" s="93"/>
      <c r="W826" s="13"/>
      <c r="X826" s="93"/>
      <c r="Y826" s="13"/>
      <c r="Z826" s="93"/>
      <c r="AA826" s="13"/>
      <c r="AB826" s="93"/>
      <c r="AC826" s="13"/>
      <c r="AD826" s="93"/>
      <c r="AE826" s="13"/>
      <c r="AF826" s="93"/>
      <c r="AG826" s="13"/>
      <c r="AH826" s="93"/>
      <c r="AI826" s="13"/>
      <c r="AJ826" s="93"/>
      <c r="AK826" s="13"/>
      <c r="AL826" s="93"/>
      <c r="AM826" s="13"/>
      <c r="AN826" s="93"/>
      <c r="AO826" s="13"/>
      <c r="AP826" s="93"/>
      <c r="AQ826" s="13"/>
      <c r="AR826" s="93"/>
      <c r="AS826" s="20">
        <f>SUM(H826,J826,L826,N826,P826,R826,T826,V826,X826,Z826,AB826,AD826,AF826,AH826,AJ826,AL826,AN826)</f>
        <v>0</v>
      </c>
      <c r="AT826" s="94" t="str">
        <f>IF(C826="","",DATE(YEAR(C826),MONTH(C826),1))</f>
        <v/>
      </c>
      <c r="AU826" s="93" t="str">
        <f>IF(AT826="","",TEXT(AT826,"mmmm yyyy"))</f>
        <v/>
      </c>
      <c r="AV826" s="94" t="str">
        <f>IF(C826="","",C826-WEEKDAY(C826,2)+1)</f>
        <v/>
      </c>
      <c r="AW826" s="94" t="str">
        <f>IF(AV826="","",AV826+6)</f>
        <v/>
      </c>
      <c r="AX826" s="93" t="str">
        <f>IF(AV826="","",TEXT(AV826,"dd/mm/yyyy")&amp;" - "&amp;TEXT(AW826,"dd/mm/yyyy"))</f>
        <v/>
      </c>
      <c r="AY826" s="93" t="str">
        <f>IF(B826="","",COUNTIFS($B$5:B826,B826,$AT$5:AT826,AT826))</f>
        <v/>
      </c>
      <c r="AZ826" s="93" t="str">
        <f>IF(B826="","",COUNTIFS($B$5:B826,B826,$AV$5:AV826,AV826))</f>
        <v/>
      </c>
      <c r="BA826" s="93" t="str">
        <f>IF(B826="","",TEXT(AY826,"00")&amp;"|"&amp;B826&amp;"|"&amp;TEXT(AT826,"yyyymmdd"))</f>
        <v/>
      </c>
      <c r="BB826" s="93" t="str">
        <f>IF(B826="","",TEXT(AZ826,"00")&amp;"|"&amp;B826&amp;"|"&amp;TEXT(AV826,"yyyymmdd"))</f>
        <v/>
      </c>
      <c r="BC826" s="93">
        <f>IF(OR(AQ826="YES",AQ826="Yes",AQ826="Y",AQ826=1),1,0)</f>
        <v>0</v>
      </c>
    </row>
    <row r="827" spans="1:55" ht="15" customHeight="1">
      <c r="A827" s="92"/>
      <c r="B827" s="93"/>
      <c r="C827" s="94"/>
      <c r="D827" s="95"/>
      <c r="E827" s="95"/>
      <c r="F827" s="93"/>
      <c r="G827" s="93"/>
      <c r="H827" s="93"/>
      <c r="I827" s="13"/>
      <c r="J827" s="93"/>
      <c r="K827" s="13"/>
      <c r="L827" s="93"/>
      <c r="M827" s="13"/>
      <c r="N827" s="93"/>
      <c r="O827" s="13"/>
      <c r="P827" s="93"/>
      <c r="Q827" s="21"/>
      <c r="R827" s="93"/>
      <c r="S827" s="21"/>
      <c r="T827" s="93"/>
      <c r="U827" s="13"/>
      <c r="V827" s="93"/>
      <c r="W827" s="13"/>
      <c r="X827" s="93"/>
      <c r="Y827" s="13"/>
      <c r="Z827" s="93"/>
      <c r="AA827" s="13"/>
      <c r="AB827" s="93"/>
      <c r="AC827" s="13"/>
      <c r="AD827" s="93"/>
      <c r="AE827" s="13"/>
      <c r="AF827" s="93"/>
      <c r="AG827" s="13"/>
      <c r="AH827" s="93"/>
      <c r="AI827" s="13"/>
      <c r="AJ827" s="93"/>
      <c r="AK827" s="13"/>
      <c r="AL827" s="93"/>
      <c r="AM827" s="13"/>
      <c r="AN827" s="93"/>
      <c r="AO827" s="13"/>
      <c r="AP827" s="93"/>
      <c r="AQ827" s="13"/>
      <c r="AR827" s="93"/>
      <c r="AS827" s="20">
        <f>SUM(H827,J827,L827,N827,P827,R827,T827,V827,X827,Z827,AB827,AD827,AF827,AH827,AJ827,AL827,AN827)</f>
        <v>0</v>
      </c>
      <c r="AT827" s="94" t="str">
        <f>IF(C827="","",DATE(YEAR(C827),MONTH(C827),1))</f>
        <v/>
      </c>
      <c r="AU827" s="93" t="str">
        <f>IF(AT827="","",TEXT(AT827,"mmmm yyyy"))</f>
        <v/>
      </c>
      <c r="AV827" s="94" t="str">
        <f>IF(C827="","",C827-WEEKDAY(C827,2)+1)</f>
        <v/>
      </c>
      <c r="AW827" s="94" t="str">
        <f>IF(AV827="","",AV827+6)</f>
        <v/>
      </c>
      <c r="AX827" s="93" t="str">
        <f>IF(AV827="","",TEXT(AV827,"dd/mm/yyyy")&amp;" - "&amp;TEXT(AW827,"dd/mm/yyyy"))</f>
        <v/>
      </c>
      <c r="AY827" s="93" t="str">
        <f>IF(B827="","",COUNTIFS($B$5:B827,B827,$AT$5:AT827,AT827))</f>
        <v/>
      </c>
      <c r="AZ827" s="93" t="str">
        <f>IF(B827="","",COUNTIFS($B$5:B827,B827,$AV$5:AV827,AV827))</f>
        <v/>
      </c>
      <c r="BA827" s="93" t="str">
        <f>IF(B827="","",TEXT(AY827,"00")&amp;"|"&amp;B827&amp;"|"&amp;TEXT(AT827,"yyyymmdd"))</f>
        <v/>
      </c>
      <c r="BB827" s="93" t="str">
        <f>IF(B827="","",TEXT(AZ827,"00")&amp;"|"&amp;B827&amp;"|"&amp;TEXT(AV827,"yyyymmdd"))</f>
        <v/>
      </c>
      <c r="BC827" s="93">
        <f>IF(OR(AQ827="YES",AQ827="Yes",AQ827="Y",AQ827=1),1,0)</f>
        <v>0</v>
      </c>
    </row>
    <row r="828" spans="1:55" ht="15" customHeight="1">
      <c r="A828" s="92"/>
      <c r="B828" s="93"/>
      <c r="C828" s="94"/>
      <c r="D828" s="95"/>
      <c r="E828" s="95"/>
      <c r="F828" s="93"/>
      <c r="G828" s="93"/>
      <c r="H828" s="93"/>
      <c r="I828" s="13"/>
      <c r="J828" s="93"/>
      <c r="K828" s="13"/>
      <c r="L828" s="93"/>
      <c r="M828" s="13"/>
      <c r="N828" s="93"/>
      <c r="O828" s="13"/>
      <c r="P828" s="93"/>
      <c r="Q828" s="21"/>
      <c r="R828" s="93"/>
      <c r="S828" s="21"/>
      <c r="T828" s="93"/>
      <c r="U828" s="13"/>
      <c r="V828" s="93"/>
      <c r="W828" s="13"/>
      <c r="X828" s="93"/>
      <c r="Y828" s="13"/>
      <c r="Z828" s="93"/>
      <c r="AA828" s="13"/>
      <c r="AB828" s="93"/>
      <c r="AC828" s="13"/>
      <c r="AD828" s="93"/>
      <c r="AE828" s="13"/>
      <c r="AF828" s="93"/>
      <c r="AG828" s="13"/>
      <c r="AH828" s="93"/>
      <c r="AI828" s="13"/>
      <c r="AJ828" s="93"/>
      <c r="AK828" s="13"/>
      <c r="AL828" s="93"/>
      <c r="AM828" s="13"/>
      <c r="AN828" s="93"/>
      <c r="AO828" s="13"/>
      <c r="AP828" s="93"/>
      <c r="AQ828" s="13"/>
      <c r="AR828" s="93"/>
      <c r="AS828" s="20">
        <f>SUM(H828,J828,L828,N828,P828,R828,T828,V828,X828,Z828,AB828,AD828,AF828,AH828,AJ828,AL828,AN828)</f>
        <v>0</v>
      </c>
      <c r="AT828" s="94" t="str">
        <f>IF(C828="","",DATE(YEAR(C828),MONTH(C828),1))</f>
        <v/>
      </c>
      <c r="AU828" s="93" t="str">
        <f>IF(AT828="","",TEXT(AT828,"mmmm yyyy"))</f>
        <v/>
      </c>
      <c r="AV828" s="94" t="str">
        <f>IF(C828="","",C828-WEEKDAY(C828,2)+1)</f>
        <v/>
      </c>
      <c r="AW828" s="94" t="str">
        <f>IF(AV828="","",AV828+6)</f>
        <v/>
      </c>
      <c r="AX828" s="93" t="str">
        <f>IF(AV828="","",TEXT(AV828,"dd/mm/yyyy")&amp;" - "&amp;TEXT(AW828,"dd/mm/yyyy"))</f>
        <v/>
      </c>
      <c r="AY828" s="93" t="str">
        <f>IF(B828="","",COUNTIFS($B$5:B828,B828,$AT$5:AT828,AT828))</f>
        <v/>
      </c>
      <c r="AZ828" s="93" t="str">
        <f>IF(B828="","",COUNTIFS($B$5:B828,B828,$AV$5:AV828,AV828))</f>
        <v/>
      </c>
      <c r="BA828" s="93" t="str">
        <f>IF(B828="","",TEXT(AY828,"00")&amp;"|"&amp;B828&amp;"|"&amp;TEXT(AT828,"yyyymmdd"))</f>
        <v/>
      </c>
      <c r="BB828" s="93" t="str">
        <f>IF(B828="","",TEXT(AZ828,"00")&amp;"|"&amp;B828&amp;"|"&amp;TEXT(AV828,"yyyymmdd"))</f>
        <v/>
      </c>
      <c r="BC828" s="93">
        <f>IF(OR(AQ828="YES",AQ828="Yes",AQ828="Y",AQ828=1),1,0)</f>
        <v>0</v>
      </c>
    </row>
    <row r="829" spans="1:55" ht="15" customHeight="1">
      <c r="A829" s="92"/>
      <c r="B829" s="93"/>
      <c r="C829" s="94"/>
      <c r="D829" s="95"/>
      <c r="E829" s="95"/>
      <c r="F829" s="93"/>
      <c r="G829" s="93"/>
      <c r="H829" s="93"/>
      <c r="I829" s="13"/>
      <c r="J829" s="93"/>
      <c r="K829" s="13"/>
      <c r="L829" s="93"/>
      <c r="M829" s="13"/>
      <c r="N829" s="93"/>
      <c r="O829" s="13"/>
      <c r="P829" s="93"/>
      <c r="Q829" s="21"/>
      <c r="R829" s="93"/>
      <c r="S829" s="21"/>
      <c r="T829" s="93"/>
      <c r="U829" s="13"/>
      <c r="V829" s="93"/>
      <c r="W829" s="13"/>
      <c r="X829" s="93"/>
      <c r="Y829" s="13"/>
      <c r="Z829" s="93"/>
      <c r="AA829" s="13"/>
      <c r="AB829" s="93"/>
      <c r="AC829" s="13"/>
      <c r="AD829" s="93"/>
      <c r="AE829" s="13"/>
      <c r="AF829" s="93"/>
      <c r="AG829" s="13"/>
      <c r="AH829" s="93"/>
      <c r="AI829" s="13"/>
      <c r="AJ829" s="93"/>
      <c r="AK829" s="13"/>
      <c r="AL829" s="93"/>
      <c r="AM829" s="13"/>
      <c r="AN829" s="93"/>
      <c r="AO829" s="13"/>
      <c r="AP829" s="93"/>
      <c r="AQ829" s="13"/>
      <c r="AR829" s="93"/>
      <c r="AS829" s="20">
        <f>SUM(H829,J829,L829,N829,P829,R829,T829,V829,X829,Z829,AB829,AD829,AF829,AH829,AJ829,AL829,AN829)</f>
        <v>0</v>
      </c>
      <c r="AT829" s="94" t="str">
        <f>IF(C829="","",DATE(YEAR(C829),MONTH(C829),1))</f>
        <v/>
      </c>
      <c r="AU829" s="93" t="str">
        <f>IF(AT829="","",TEXT(AT829,"mmmm yyyy"))</f>
        <v/>
      </c>
      <c r="AV829" s="94" t="str">
        <f>IF(C829="","",C829-WEEKDAY(C829,2)+1)</f>
        <v/>
      </c>
      <c r="AW829" s="94" t="str">
        <f>IF(AV829="","",AV829+6)</f>
        <v/>
      </c>
      <c r="AX829" s="93" t="str">
        <f>IF(AV829="","",TEXT(AV829,"dd/mm/yyyy")&amp;" - "&amp;TEXT(AW829,"dd/mm/yyyy"))</f>
        <v/>
      </c>
      <c r="AY829" s="93" t="str">
        <f>IF(B829="","",COUNTIFS($B$5:B829,B829,$AT$5:AT829,AT829))</f>
        <v/>
      </c>
      <c r="AZ829" s="93" t="str">
        <f>IF(B829="","",COUNTIFS($B$5:B829,B829,$AV$5:AV829,AV829))</f>
        <v/>
      </c>
      <c r="BA829" s="93" t="str">
        <f>IF(B829="","",TEXT(AY829,"00")&amp;"|"&amp;B829&amp;"|"&amp;TEXT(AT829,"yyyymmdd"))</f>
        <v/>
      </c>
      <c r="BB829" s="93" t="str">
        <f>IF(B829="","",TEXT(AZ829,"00")&amp;"|"&amp;B829&amp;"|"&amp;TEXT(AV829,"yyyymmdd"))</f>
        <v/>
      </c>
      <c r="BC829" s="93">
        <f>IF(OR(AQ829="YES",AQ829="Yes",AQ829="Y",AQ829=1),1,0)</f>
        <v>0</v>
      </c>
    </row>
    <row r="830" spans="1:55" ht="15" customHeight="1">
      <c r="A830" s="92"/>
      <c r="B830" s="93"/>
      <c r="C830" s="94"/>
      <c r="D830" s="95"/>
      <c r="E830" s="95"/>
      <c r="F830" s="93"/>
      <c r="G830" s="93"/>
      <c r="H830" s="93"/>
      <c r="I830" s="13"/>
      <c r="J830" s="93"/>
      <c r="K830" s="13"/>
      <c r="L830" s="93"/>
      <c r="M830" s="13"/>
      <c r="N830" s="93"/>
      <c r="O830" s="13"/>
      <c r="P830" s="93"/>
      <c r="Q830" s="21"/>
      <c r="R830" s="93"/>
      <c r="S830" s="21"/>
      <c r="T830" s="93"/>
      <c r="U830" s="13"/>
      <c r="V830" s="93"/>
      <c r="W830" s="13"/>
      <c r="X830" s="93"/>
      <c r="Y830" s="13"/>
      <c r="Z830" s="93"/>
      <c r="AA830" s="13"/>
      <c r="AB830" s="93"/>
      <c r="AC830" s="13"/>
      <c r="AD830" s="93"/>
      <c r="AE830" s="13"/>
      <c r="AF830" s="93"/>
      <c r="AG830" s="13"/>
      <c r="AH830" s="93"/>
      <c r="AI830" s="13"/>
      <c r="AJ830" s="93"/>
      <c r="AK830" s="13"/>
      <c r="AL830" s="93"/>
      <c r="AM830" s="13"/>
      <c r="AN830" s="93"/>
      <c r="AO830" s="13"/>
      <c r="AP830" s="93"/>
      <c r="AQ830" s="13"/>
      <c r="AR830" s="93"/>
      <c r="AS830" s="20">
        <f>SUM(H830,J830,L830,N830,P830,R830,T830,V830,X830,Z830,AB830,AD830,AF830,AH830,AJ830,AL830,AN830)</f>
        <v>0</v>
      </c>
      <c r="AT830" s="94" t="str">
        <f>IF(C830="","",DATE(YEAR(C830),MONTH(C830),1))</f>
        <v/>
      </c>
      <c r="AU830" s="93" t="str">
        <f>IF(AT830="","",TEXT(AT830,"mmmm yyyy"))</f>
        <v/>
      </c>
      <c r="AV830" s="94" t="str">
        <f>IF(C830="","",C830-WEEKDAY(C830,2)+1)</f>
        <v/>
      </c>
      <c r="AW830" s="94" t="str">
        <f>IF(AV830="","",AV830+6)</f>
        <v/>
      </c>
      <c r="AX830" s="93" t="str">
        <f>IF(AV830="","",TEXT(AV830,"dd/mm/yyyy")&amp;" - "&amp;TEXT(AW830,"dd/mm/yyyy"))</f>
        <v/>
      </c>
      <c r="AY830" s="93" t="str">
        <f>IF(B830="","",COUNTIFS($B$5:B830,B830,$AT$5:AT830,AT830))</f>
        <v/>
      </c>
      <c r="AZ830" s="93" t="str">
        <f>IF(B830="","",COUNTIFS($B$5:B830,B830,$AV$5:AV830,AV830))</f>
        <v/>
      </c>
      <c r="BA830" s="93" t="str">
        <f>IF(B830="","",TEXT(AY830,"00")&amp;"|"&amp;B830&amp;"|"&amp;TEXT(AT830,"yyyymmdd"))</f>
        <v/>
      </c>
      <c r="BB830" s="93" t="str">
        <f>IF(B830="","",TEXT(AZ830,"00")&amp;"|"&amp;B830&amp;"|"&amp;TEXT(AV830,"yyyymmdd"))</f>
        <v/>
      </c>
      <c r="BC830" s="93">
        <f>IF(OR(AQ830="YES",AQ830="Yes",AQ830="Y",AQ830=1),1,0)</f>
        <v>0</v>
      </c>
    </row>
    <row r="831" spans="1:55" ht="15" customHeight="1">
      <c r="A831" s="92"/>
      <c r="B831" s="93"/>
      <c r="C831" s="94"/>
      <c r="D831" s="95"/>
      <c r="E831" s="95"/>
      <c r="F831" s="93"/>
      <c r="G831" s="93"/>
      <c r="H831" s="93"/>
      <c r="I831" s="13"/>
      <c r="J831" s="93"/>
      <c r="K831" s="13"/>
      <c r="L831" s="93"/>
      <c r="M831" s="13"/>
      <c r="N831" s="93"/>
      <c r="O831" s="13"/>
      <c r="P831" s="93"/>
      <c r="Q831" s="21"/>
      <c r="R831" s="93"/>
      <c r="S831" s="21"/>
      <c r="T831" s="93"/>
      <c r="U831" s="13"/>
      <c r="V831" s="93"/>
      <c r="W831" s="13"/>
      <c r="X831" s="93"/>
      <c r="Y831" s="13"/>
      <c r="Z831" s="93"/>
      <c r="AA831" s="13"/>
      <c r="AB831" s="93"/>
      <c r="AC831" s="13"/>
      <c r="AD831" s="93"/>
      <c r="AE831" s="13"/>
      <c r="AF831" s="93"/>
      <c r="AG831" s="13"/>
      <c r="AH831" s="93"/>
      <c r="AI831" s="13"/>
      <c r="AJ831" s="93"/>
      <c r="AK831" s="13"/>
      <c r="AL831" s="93"/>
      <c r="AM831" s="13"/>
      <c r="AN831" s="93"/>
      <c r="AO831" s="13"/>
      <c r="AP831" s="93"/>
      <c r="AQ831" s="13"/>
      <c r="AR831" s="93"/>
      <c r="AS831" s="20">
        <f>SUM(H831,J831,L831,N831,P831,R831,T831,V831,X831,Z831,AB831,AD831,AF831,AH831,AJ831,AL831,AN831)</f>
        <v>0</v>
      </c>
      <c r="AT831" s="94" t="str">
        <f>IF(C831="","",DATE(YEAR(C831),MONTH(C831),1))</f>
        <v/>
      </c>
      <c r="AU831" s="93" t="str">
        <f>IF(AT831="","",TEXT(AT831,"mmmm yyyy"))</f>
        <v/>
      </c>
      <c r="AV831" s="94" t="str">
        <f>IF(C831="","",C831-WEEKDAY(C831,2)+1)</f>
        <v/>
      </c>
      <c r="AW831" s="94" t="str">
        <f>IF(AV831="","",AV831+6)</f>
        <v/>
      </c>
      <c r="AX831" s="93" t="str">
        <f>IF(AV831="","",TEXT(AV831,"dd/mm/yyyy")&amp;" - "&amp;TEXT(AW831,"dd/mm/yyyy"))</f>
        <v/>
      </c>
      <c r="AY831" s="93" t="str">
        <f>IF(B831="","",COUNTIFS($B$5:B831,B831,$AT$5:AT831,AT831))</f>
        <v/>
      </c>
      <c r="AZ831" s="93" t="str">
        <f>IF(B831="","",COUNTIFS($B$5:B831,B831,$AV$5:AV831,AV831))</f>
        <v/>
      </c>
      <c r="BA831" s="93" t="str">
        <f>IF(B831="","",TEXT(AY831,"00")&amp;"|"&amp;B831&amp;"|"&amp;TEXT(AT831,"yyyymmdd"))</f>
        <v/>
      </c>
      <c r="BB831" s="93" t="str">
        <f>IF(B831="","",TEXT(AZ831,"00")&amp;"|"&amp;B831&amp;"|"&amp;TEXT(AV831,"yyyymmdd"))</f>
        <v/>
      </c>
      <c r="BC831" s="93">
        <f>IF(OR(AQ831="YES",AQ831="Yes",AQ831="Y",AQ831=1),1,0)</f>
        <v>0</v>
      </c>
    </row>
    <row r="832" spans="1:55" ht="15" customHeight="1">
      <c r="A832" s="92"/>
      <c r="B832" s="93"/>
      <c r="C832" s="94"/>
      <c r="D832" s="95"/>
      <c r="E832" s="95"/>
      <c r="F832" s="93"/>
      <c r="G832" s="93"/>
      <c r="H832" s="93"/>
      <c r="I832" s="13"/>
      <c r="J832" s="93"/>
      <c r="K832" s="13"/>
      <c r="L832" s="93"/>
      <c r="M832" s="13"/>
      <c r="N832" s="93"/>
      <c r="O832" s="13"/>
      <c r="P832" s="93"/>
      <c r="Q832" s="21"/>
      <c r="R832" s="93"/>
      <c r="S832" s="21"/>
      <c r="T832" s="93"/>
      <c r="U832" s="13"/>
      <c r="V832" s="93"/>
      <c r="W832" s="13"/>
      <c r="X832" s="93"/>
      <c r="Y832" s="13"/>
      <c r="Z832" s="93"/>
      <c r="AA832" s="13"/>
      <c r="AB832" s="93"/>
      <c r="AC832" s="13"/>
      <c r="AD832" s="93"/>
      <c r="AE832" s="13"/>
      <c r="AF832" s="93"/>
      <c r="AG832" s="13"/>
      <c r="AH832" s="93"/>
      <c r="AI832" s="13"/>
      <c r="AJ832" s="93"/>
      <c r="AK832" s="13"/>
      <c r="AL832" s="93"/>
      <c r="AM832" s="13"/>
      <c r="AN832" s="93"/>
      <c r="AO832" s="13"/>
      <c r="AP832" s="93"/>
      <c r="AQ832" s="13"/>
      <c r="AR832" s="93"/>
      <c r="AS832" s="20">
        <f>SUM(H832,J832,L832,N832,P832,R832,T832,V832,X832,Z832,AB832,AD832,AF832,AH832,AJ832,AL832,AN832)</f>
        <v>0</v>
      </c>
      <c r="AT832" s="94" t="str">
        <f>IF(C832="","",DATE(YEAR(C832),MONTH(C832),1))</f>
        <v/>
      </c>
      <c r="AU832" s="93" t="str">
        <f>IF(AT832="","",TEXT(AT832,"mmmm yyyy"))</f>
        <v/>
      </c>
      <c r="AV832" s="94" t="str">
        <f>IF(C832="","",C832-WEEKDAY(C832,2)+1)</f>
        <v/>
      </c>
      <c r="AW832" s="94" t="str">
        <f>IF(AV832="","",AV832+6)</f>
        <v/>
      </c>
      <c r="AX832" s="93" t="str">
        <f>IF(AV832="","",TEXT(AV832,"dd/mm/yyyy")&amp;" - "&amp;TEXT(AW832,"dd/mm/yyyy"))</f>
        <v/>
      </c>
      <c r="AY832" s="93" t="str">
        <f>IF(B832="","",COUNTIFS($B$5:B832,B832,$AT$5:AT832,AT832))</f>
        <v/>
      </c>
      <c r="AZ832" s="93" t="str">
        <f>IF(B832="","",COUNTIFS($B$5:B832,B832,$AV$5:AV832,AV832))</f>
        <v/>
      </c>
      <c r="BA832" s="93" t="str">
        <f>IF(B832="","",TEXT(AY832,"00")&amp;"|"&amp;B832&amp;"|"&amp;TEXT(AT832,"yyyymmdd"))</f>
        <v/>
      </c>
      <c r="BB832" s="93" t="str">
        <f>IF(B832="","",TEXT(AZ832,"00")&amp;"|"&amp;B832&amp;"|"&amp;TEXT(AV832,"yyyymmdd"))</f>
        <v/>
      </c>
      <c r="BC832" s="93">
        <f>IF(OR(AQ832="YES",AQ832="Yes",AQ832="Y",AQ832=1),1,0)</f>
        <v>0</v>
      </c>
    </row>
    <row r="833" spans="1:55" ht="15" customHeight="1">
      <c r="A833" s="92"/>
      <c r="B833" s="93"/>
      <c r="C833" s="94"/>
      <c r="D833" s="95"/>
      <c r="E833" s="95"/>
      <c r="F833" s="93"/>
      <c r="G833" s="93"/>
      <c r="H833" s="93"/>
      <c r="I833" s="13"/>
      <c r="J833" s="93"/>
      <c r="K833" s="13"/>
      <c r="L833" s="93"/>
      <c r="M833" s="13"/>
      <c r="N833" s="93"/>
      <c r="O833" s="13"/>
      <c r="P833" s="93"/>
      <c r="Q833" s="21"/>
      <c r="R833" s="93"/>
      <c r="S833" s="21"/>
      <c r="T833" s="93"/>
      <c r="U833" s="13"/>
      <c r="V833" s="93"/>
      <c r="W833" s="13"/>
      <c r="X833" s="93"/>
      <c r="Y833" s="13"/>
      <c r="Z833" s="93"/>
      <c r="AA833" s="13"/>
      <c r="AB833" s="93"/>
      <c r="AC833" s="13"/>
      <c r="AD833" s="93"/>
      <c r="AE833" s="13"/>
      <c r="AF833" s="93"/>
      <c r="AG833" s="13"/>
      <c r="AH833" s="93"/>
      <c r="AI833" s="13"/>
      <c r="AJ833" s="93"/>
      <c r="AK833" s="13"/>
      <c r="AL833" s="93"/>
      <c r="AM833" s="13"/>
      <c r="AN833" s="93"/>
      <c r="AO833" s="13"/>
      <c r="AP833" s="93"/>
      <c r="AQ833" s="13"/>
      <c r="AR833" s="93"/>
      <c r="AS833" s="20">
        <f>SUM(H833,J833,L833,N833,P833,R833,T833,V833,X833,Z833,AB833,AD833,AF833,AH833,AJ833,AL833,AN833)</f>
        <v>0</v>
      </c>
      <c r="AT833" s="94" t="str">
        <f>IF(C833="","",DATE(YEAR(C833),MONTH(C833),1))</f>
        <v/>
      </c>
      <c r="AU833" s="93" t="str">
        <f>IF(AT833="","",TEXT(AT833,"mmmm yyyy"))</f>
        <v/>
      </c>
      <c r="AV833" s="94" t="str">
        <f>IF(C833="","",C833-WEEKDAY(C833,2)+1)</f>
        <v/>
      </c>
      <c r="AW833" s="94" t="str">
        <f>IF(AV833="","",AV833+6)</f>
        <v/>
      </c>
      <c r="AX833" s="93" t="str">
        <f>IF(AV833="","",TEXT(AV833,"dd/mm/yyyy")&amp;" - "&amp;TEXT(AW833,"dd/mm/yyyy"))</f>
        <v/>
      </c>
      <c r="AY833" s="93" t="str">
        <f>IF(B833="","",COUNTIFS($B$5:B833,B833,$AT$5:AT833,AT833))</f>
        <v/>
      </c>
      <c r="AZ833" s="93" t="str">
        <f>IF(B833="","",COUNTIFS($B$5:B833,B833,$AV$5:AV833,AV833))</f>
        <v/>
      </c>
      <c r="BA833" s="93" t="str">
        <f>IF(B833="","",TEXT(AY833,"00")&amp;"|"&amp;B833&amp;"|"&amp;TEXT(AT833,"yyyymmdd"))</f>
        <v/>
      </c>
      <c r="BB833" s="93" t="str">
        <f>IF(B833="","",TEXT(AZ833,"00")&amp;"|"&amp;B833&amp;"|"&amp;TEXT(AV833,"yyyymmdd"))</f>
        <v/>
      </c>
      <c r="BC833" s="93">
        <f>IF(OR(AQ833="YES",AQ833="Yes",AQ833="Y",AQ833=1),1,0)</f>
        <v>0</v>
      </c>
    </row>
    <row r="834" spans="1:55" ht="15" customHeight="1">
      <c r="A834" s="92"/>
      <c r="B834" s="93"/>
      <c r="C834" s="94"/>
      <c r="D834" s="95"/>
      <c r="E834" s="95"/>
      <c r="F834" s="93"/>
      <c r="G834" s="93"/>
      <c r="H834" s="93"/>
      <c r="I834" s="13"/>
      <c r="J834" s="93"/>
      <c r="K834" s="13"/>
      <c r="L834" s="93"/>
      <c r="M834" s="13"/>
      <c r="N834" s="93"/>
      <c r="O834" s="13"/>
      <c r="P834" s="93"/>
      <c r="Q834" s="21"/>
      <c r="R834" s="93"/>
      <c r="S834" s="21"/>
      <c r="T834" s="93"/>
      <c r="U834" s="13"/>
      <c r="V834" s="93"/>
      <c r="W834" s="13"/>
      <c r="X834" s="93"/>
      <c r="Y834" s="13"/>
      <c r="Z834" s="93"/>
      <c r="AA834" s="13"/>
      <c r="AB834" s="93"/>
      <c r="AC834" s="13"/>
      <c r="AD834" s="93"/>
      <c r="AE834" s="13"/>
      <c r="AF834" s="93"/>
      <c r="AG834" s="13"/>
      <c r="AH834" s="93"/>
      <c r="AI834" s="13"/>
      <c r="AJ834" s="93"/>
      <c r="AK834" s="13"/>
      <c r="AL834" s="93"/>
      <c r="AM834" s="13"/>
      <c r="AN834" s="93"/>
      <c r="AO834" s="13"/>
      <c r="AP834" s="93"/>
      <c r="AQ834" s="13"/>
      <c r="AR834" s="93"/>
      <c r="AS834" s="20">
        <f>SUM(H834,J834,L834,N834,P834,R834,T834,V834,X834,Z834,AB834,AD834,AF834,AH834,AJ834,AL834,AN834)</f>
        <v>0</v>
      </c>
      <c r="AT834" s="94" t="str">
        <f>IF(C834="","",DATE(YEAR(C834),MONTH(C834),1))</f>
        <v/>
      </c>
      <c r="AU834" s="93" t="str">
        <f>IF(AT834="","",TEXT(AT834,"mmmm yyyy"))</f>
        <v/>
      </c>
      <c r="AV834" s="94" t="str">
        <f>IF(C834="","",C834-WEEKDAY(C834,2)+1)</f>
        <v/>
      </c>
      <c r="AW834" s="94" t="str">
        <f>IF(AV834="","",AV834+6)</f>
        <v/>
      </c>
      <c r="AX834" s="93" t="str">
        <f>IF(AV834="","",TEXT(AV834,"dd/mm/yyyy")&amp;" - "&amp;TEXT(AW834,"dd/mm/yyyy"))</f>
        <v/>
      </c>
      <c r="AY834" s="93" t="str">
        <f>IF(B834="","",COUNTIFS($B$5:B834,B834,$AT$5:AT834,AT834))</f>
        <v/>
      </c>
      <c r="AZ834" s="93" t="str">
        <f>IF(B834="","",COUNTIFS($B$5:B834,B834,$AV$5:AV834,AV834))</f>
        <v/>
      </c>
      <c r="BA834" s="93" t="str">
        <f>IF(B834="","",TEXT(AY834,"00")&amp;"|"&amp;B834&amp;"|"&amp;TEXT(AT834,"yyyymmdd"))</f>
        <v/>
      </c>
      <c r="BB834" s="93" t="str">
        <f>IF(B834="","",TEXT(AZ834,"00")&amp;"|"&amp;B834&amp;"|"&amp;TEXT(AV834,"yyyymmdd"))</f>
        <v/>
      </c>
      <c r="BC834" s="93">
        <f>IF(OR(AQ834="YES",AQ834="Yes",AQ834="Y",AQ834=1),1,0)</f>
        <v>0</v>
      </c>
    </row>
    <row r="835" spans="1:55" ht="15" customHeight="1">
      <c r="A835" s="92"/>
      <c r="B835" s="93"/>
      <c r="C835" s="94"/>
      <c r="D835" s="95"/>
      <c r="E835" s="95"/>
      <c r="F835" s="93"/>
      <c r="G835" s="93"/>
      <c r="H835" s="93"/>
      <c r="I835" s="13"/>
      <c r="J835" s="93"/>
      <c r="K835" s="13"/>
      <c r="L835" s="93"/>
      <c r="M835" s="13"/>
      <c r="N835" s="93"/>
      <c r="O835" s="13"/>
      <c r="P835" s="93"/>
      <c r="Q835" s="21"/>
      <c r="R835" s="93"/>
      <c r="S835" s="21"/>
      <c r="T835" s="93"/>
      <c r="U835" s="13"/>
      <c r="V835" s="93"/>
      <c r="W835" s="13"/>
      <c r="X835" s="93"/>
      <c r="Y835" s="13"/>
      <c r="Z835" s="93"/>
      <c r="AA835" s="13"/>
      <c r="AB835" s="93"/>
      <c r="AC835" s="13"/>
      <c r="AD835" s="93"/>
      <c r="AE835" s="13"/>
      <c r="AF835" s="93"/>
      <c r="AG835" s="13"/>
      <c r="AH835" s="93"/>
      <c r="AI835" s="13"/>
      <c r="AJ835" s="93"/>
      <c r="AK835" s="13"/>
      <c r="AL835" s="93"/>
      <c r="AM835" s="13"/>
      <c r="AN835" s="93"/>
      <c r="AO835" s="13"/>
      <c r="AP835" s="93"/>
      <c r="AQ835" s="13"/>
      <c r="AR835" s="93"/>
      <c r="AS835" s="20">
        <f>SUM(H835,J835,L835,N835,P835,R835,T835,V835,X835,Z835,AB835,AD835,AF835,AH835,AJ835,AL835,AN835)</f>
        <v>0</v>
      </c>
      <c r="AT835" s="94" t="str">
        <f>IF(C835="","",DATE(YEAR(C835),MONTH(C835),1))</f>
        <v/>
      </c>
      <c r="AU835" s="93" t="str">
        <f>IF(AT835="","",TEXT(AT835,"mmmm yyyy"))</f>
        <v/>
      </c>
      <c r="AV835" s="94" t="str">
        <f>IF(C835="","",C835-WEEKDAY(C835,2)+1)</f>
        <v/>
      </c>
      <c r="AW835" s="94" t="str">
        <f>IF(AV835="","",AV835+6)</f>
        <v/>
      </c>
      <c r="AX835" s="93" t="str">
        <f>IF(AV835="","",TEXT(AV835,"dd/mm/yyyy")&amp;" - "&amp;TEXT(AW835,"dd/mm/yyyy"))</f>
        <v/>
      </c>
      <c r="AY835" s="93" t="str">
        <f>IF(B835="","",COUNTIFS($B$5:B835,B835,$AT$5:AT835,AT835))</f>
        <v/>
      </c>
      <c r="AZ835" s="93" t="str">
        <f>IF(B835="","",COUNTIFS($B$5:B835,B835,$AV$5:AV835,AV835))</f>
        <v/>
      </c>
      <c r="BA835" s="93" t="str">
        <f>IF(B835="","",TEXT(AY835,"00")&amp;"|"&amp;B835&amp;"|"&amp;TEXT(AT835,"yyyymmdd"))</f>
        <v/>
      </c>
      <c r="BB835" s="93" t="str">
        <f>IF(B835="","",TEXT(AZ835,"00")&amp;"|"&amp;B835&amp;"|"&amp;TEXT(AV835,"yyyymmdd"))</f>
        <v/>
      </c>
      <c r="BC835" s="93">
        <f>IF(OR(AQ835="YES",AQ835="Yes",AQ835="Y",AQ835=1),1,0)</f>
        <v>0</v>
      </c>
    </row>
    <row r="836" spans="1:55" ht="15" customHeight="1">
      <c r="A836" s="92"/>
      <c r="B836" s="93"/>
      <c r="C836" s="94"/>
      <c r="D836" s="95"/>
      <c r="E836" s="95"/>
      <c r="F836" s="93"/>
      <c r="G836" s="93"/>
      <c r="H836" s="93"/>
      <c r="I836" s="13"/>
      <c r="J836" s="93"/>
      <c r="K836" s="13"/>
      <c r="L836" s="93"/>
      <c r="M836" s="13"/>
      <c r="N836" s="93"/>
      <c r="O836" s="13"/>
      <c r="P836" s="93"/>
      <c r="Q836" s="21"/>
      <c r="R836" s="93"/>
      <c r="S836" s="21"/>
      <c r="T836" s="93"/>
      <c r="U836" s="13"/>
      <c r="V836" s="93"/>
      <c r="W836" s="13"/>
      <c r="X836" s="93"/>
      <c r="Y836" s="13"/>
      <c r="Z836" s="93"/>
      <c r="AA836" s="13"/>
      <c r="AB836" s="93"/>
      <c r="AC836" s="13"/>
      <c r="AD836" s="93"/>
      <c r="AE836" s="13"/>
      <c r="AF836" s="93"/>
      <c r="AG836" s="13"/>
      <c r="AH836" s="93"/>
      <c r="AI836" s="13"/>
      <c r="AJ836" s="93"/>
      <c r="AK836" s="13"/>
      <c r="AL836" s="93"/>
      <c r="AM836" s="13"/>
      <c r="AN836" s="93"/>
      <c r="AO836" s="13"/>
      <c r="AP836" s="93"/>
      <c r="AQ836" s="13"/>
      <c r="AR836" s="93"/>
      <c r="AS836" s="20">
        <f>SUM(H836,J836,L836,N836,P836,R836,T836,V836,X836,Z836,AB836,AD836,AF836,AH836,AJ836,AL836,AN836)</f>
        <v>0</v>
      </c>
      <c r="AT836" s="94" t="str">
        <f>IF(C836="","",DATE(YEAR(C836),MONTH(C836),1))</f>
        <v/>
      </c>
      <c r="AU836" s="93" t="str">
        <f>IF(AT836="","",TEXT(AT836,"mmmm yyyy"))</f>
        <v/>
      </c>
      <c r="AV836" s="94" t="str">
        <f>IF(C836="","",C836-WEEKDAY(C836,2)+1)</f>
        <v/>
      </c>
      <c r="AW836" s="94" t="str">
        <f>IF(AV836="","",AV836+6)</f>
        <v/>
      </c>
      <c r="AX836" s="93" t="str">
        <f>IF(AV836="","",TEXT(AV836,"dd/mm/yyyy")&amp;" - "&amp;TEXT(AW836,"dd/mm/yyyy"))</f>
        <v/>
      </c>
      <c r="AY836" s="93" t="str">
        <f>IF(B836="","",COUNTIFS($B$5:B836,B836,$AT$5:AT836,AT836))</f>
        <v/>
      </c>
      <c r="AZ836" s="93" t="str">
        <f>IF(B836="","",COUNTIFS($B$5:B836,B836,$AV$5:AV836,AV836))</f>
        <v/>
      </c>
      <c r="BA836" s="93" t="str">
        <f>IF(B836="","",TEXT(AY836,"00")&amp;"|"&amp;B836&amp;"|"&amp;TEXT(AT836,"yyyymmdd"))</f>
        <v/>
      </c>
      <c r="BB836" s="93" t="str">
        <f>IF(B836="","",TEXT(AZ836,"00")&amp;"|"&amp;B836&amp;"|"&amp;TEXT(AV836,"yyyymmdd"))</f>
        <v/>
      </c>
      <c r="BC836" s="93">
        <f>IF(OR(AQ836="YES",AQ836="Yes",AQ836="Y",AQ836=1),1,0)</f>
        <v>0</v>
      </c>
    </row>
    <row r="837" spans="1:55" ht="15" customHeight="1">
      <c r="A837" s="92"/>
      <c r="B837" s="93"/>
      <c r="C837" s="94"/>
      <c r="D837" s="95"/>
      <c r="E837" s="95"/>
      <c r="F837" s="93"/>
      <c r="G837" s="93"/>
      <c r="H837" s="93"/>
      <c r="I837" s="13"/>
      <c r="J837" s="93"/>
      <c r="K837" s="13"/>
      <c r="L837" s="93"/>
      <c r="M837" s="13"/>
      <c r="N837" s="93"/>
      <c r="O837" s="13"/>
      <c r="P837" s="93"/>
      <c r="Q837" s="21"/>
      <c r="R837" s="93"/>
      <c r="S837" s="21"/>
      <c r="T837" s="93"/>
      <c r="U837" s="13"/>
      <c r="V837" s="93"/>
      <c r="W837" s="13"/>
      <c r="X837" s="93"/>
      <c r="Y837" s="13"/>
      <c r="Z837" s="93"/>
      <c r="AA837" s="13"/>
      <c r="AB837" s="93"/>
      <c r="AC837" s="13"/>
      <c r="AD837" s="93"/>
      <c r="AE837" s="13"/>
      <c r="AF837" s="93"/>
      <c r="AG837" s="13"/>
      <c r="AH837" s="93"/>
      <c r="AI837" s="13"/>
      <c r="AJ837" s="93"/>
      <c r="AK837" s="13"/>
      <c r="AL837" s="93"/>
      <c r="AM837" s="13"/>
      <c r="AN837" s="93"/>
      <c r="AO837" s="13"/>
      <c r="AP837" s="93"/>
      <c r="AQ837" s="13"/>
      <c r="AR837" s="93"/>
      <c r="AS837" s="20">
        <f>SUM(H837,J837,L837,N837,P837,R837,T837,V837,X837,Z837,AB837,AD837,AF837,AH837,AJ837,AL837,AN837)</f>
        <v>0</v>
      </c>
      <c r="AT837" s="94" t="str">
        <f>IF(C837="","",DATE(YEAR(C837),MONTH(C837),1))</f>
        <v/>
      </c>
      <c r="AU837" s="93" t="str">
        <f>IF(AT837="","",TEXT(AT837,"mmmm yyyy"))</f>
        <v/>
      </c>
      <c r="AV837" s="94" t="str">
        <f>IF(C837="","",C837-WEEKDAY(C837,2)+1)</f>
        <v/>
      </c>
      <c r="AW837" s="94" t="str">
        <f>IF(AV837="","",AV837+6)</f>
        <v/>
      </c>
      <c r="AX837" s="93" t="str">
        <f>IF(AV837="","",TEXT(AV837,"dd/mm/yyyy")&amp;" - "&amp;TEXT(AW837,"dd/mm/yyyy"))</f>
        <v/>
      </c>
      <c r="AY837" s="93" t="str">
        <f>IF(B837="","",COUNTIFS($B$5:B837,B837,$AT$5:AT837,AT837))</f>
        <v/>
      </c>
      <c r="AZ837" s="93" t="str">
        <f>IF(B837="","",COUNTIFS($B$5:B837,B837,$AV$5:AV837,AV837))</f>
        <v/>
      </c>
      <c r="BA837" s="93" t="str">
        <f>IF(B837="","",TEXT(AY837,"00")&amp;"|"&amp;B837&amp;"|"&amp;TEXT(AT837,"yyyymmdd"))</f>
        <v/>
      </c>
      <c r="BB837" s="93" t="str">
        <f>IF(B837="","",TEXT(AZ837,"00")&amp;"|"&amp;B837&amp;"|"&amp;TEXT(AV837,"yyyymmdd"))</f>
        <v/>
      </c>
      <c r="BC837" s="93">
        <f>IF(OR(AQ837="YES",AQ837="Yes",AQ837="Y",AQ837=1),1,0)</f>
        <v>0</v>
      </c>
    </row>
    <row r="838" spans="1:55" ht="15" customHeight="1">
      <c r="A838" s="92"/>
      <c r="B838" s="93"/>
      <c r="C838" s="94"/>
      <c r="D838" s="95"/>
      <c r="E838" s="95"/>
      <c r="F838" s="93"/>
      <c r="G838" s="93"/>
      <c r="H838" s="93"/>
      <c r="I838" s="13"/>
      <c r="J838" s="93"/>
      <c r="K838" s="13"/>
      <c r="L838" s="93"/>
      <c r="M838" s="13"/>
      <c r="N838" s="93"/>
      <c r="O838" s="13"/>
      <c r="P838" s="93"/>
      <c r="Q838" s="21"/>
      <c r="R838" s="93"/>
      <c r="S838" s="21"/>
      <c r="T838" s="93"/>
      <c r="U838" s="13"/>
      <c r="V838" s="93"/>
      <c r="W838" s="13"/>
      <c r="X838" s="93"/>
      <c r="Y838" s="13"/>
      <c r="Z838" s="93"/>
      <c r="AA838" s="13"/>
      <c r="AB838" s="93"/>
      <c r="AC838" s="13"/>
      <c r="AD838" s="93"/>
      <c r="AE838" s="13"/>
      <c r="AF838" s="93"/>
      <c r="AG838" s="13"/>
      <c r="AH838" s="93"/>
      <c r="AI838" s="13"/>
      <c r="AJ838" s="93"/>
      <c r="AK838" s="13"/>
      <c r="AL838" s="93"/>
      <c r="AM838" s="13"/>
      <c r="AN838" s="93"/>
      <c r="AO838" s="13"/>
      <c r="AP838" s="93"/>
      <c r="AQ838" s="13"/>
      <c r="AR838" s="93"/>
      <c r="AS838" s="20">
        <f>SUM(H838,J838,L838,N838,P838,R838,T838,V838,X838,Z838,AB838,AD838,AF838,AH838,AJ838,AL838,AN838)</f>
        <v>0</v>
      </c>
      <c r="AT838" s="94" t="str">
        <f>IF(C838="","",DATE(YEAR(C838),MONTH(C838),1))</f>
        <v/>
      </c>
      <c r="AU838" s="93" t="str">
        <f>IF(AT838="","",TEXT(AT838,"mmmm yyyy"))</f>
        <v/>
      </c>
      <c r="AV838" s="94" t="str">
        <f>IF(C838="","",C838-WEEKDAY(C838,2)+1)</f>
        <v/>
      </c>
      <c r="AW838" s="94" t="str">
        <f>IF(AV838="","",AV838+6)</f>
        <v/>
      </c>
      <c r="AX838" s="93" t="str">
        <f>IF(AV838="","",TEXT(AV838,"dd/mm/yyyy")&amp;" - "&amp;TEXT(AW838,"dd/mm/yyyy"))</f>
        <v/>
      </c>
      <c r="AY838" s="93" t="str">
        <f>IF(B838="","",COUNTIFS($B$5:B838,B838,$AT$5:AT838,AT838))</f>
        <v/>
      </c>
      <c r="AZ838" s="93" t="str">
        <f>IF(B838="","",COUNTIFS($B$5:B838,B838,$AV$5:AV838,AV838))</f>
        <v/>
      </c>
      <c r="BA838" s="93" t="str">
        <f>IF(B838="","",TEXT(AY838,"00")&amp;"|"&amp;B838&amp;"|"&amp;TEXT(AT838,"yyyymmdd"))</f>
        <v/>
      </c>
      <c r="BB838" s="93" t="str">
        <f>IF(B838="","",TEXT(AZ838,"00")&amp;"|"&amp;B838&amp;"|"&amp;TEXT(AV838,"yyyymmdd"))</f>
        <v/>
      </c>
      <c r="BC838" s="93">
        <f>IF(OR(AQ838="YES",AQ838="Yes",AQ838="Y",AQ838=1),1,0)</f>
        <v>0</v>
      </c>
    </row>
    <row r="839" spans="1:55" ht="15" customHeight="1">
      <c r="A839" s="92"/>
      <c r="B839" s="93"/>
      <c r="C839" s="94"/>
      <c r="D839" s="95"/>
      <c r="E839" s="95"/>
      <c r="F839" s="93"/>
      <c r="G839" s="93"/>
      <c r="H839" s="93"/>
      <c r="I839" s="13"/>
      <c r="J839" s="93"/>
      <c r="K839" s="13"/>
      <c r="L839" s="93"/>
      <c r="M839" s="13"/>
      <c r="N839" s="93"/>
      <c r="O839" s="13"/>
      <c r="P839" s="93"/>
      <c r="Q839" s="21"/>
      <c r="R839" s="93"/>
      <c r="S839" s="21"/>
      <c r="T839" s="93"/>
      <c r="U839" s="13"/>
      <c r="V839" s="93"/>
      <c r="W839" s="13"/>
      <c r="X839" s="93"/>
      <c r="Y839" s="13"/>
      <c r="Z839" s="93"/>
      <c r="AA839" s="13"/>
      <c r="AB839" s="93"/>
      <c r="AC839" s="13"/>
      <c r="AD839" s="93"/>
      <c r="AE839" s="13"/>
      <c r="AF839" s="93"/>
      <c r="AG839" s="13"/>
      <c r="AH839" s="93"/>
      <c r="AI839" s="13"/>
      <c r="AJ839" s="93"/>
      <c r="AK839" s="13"/>
      <c r="AL839" s="93"/>
      <c r="AM839" s="13"/>
      <c r="AN839" s="93"/>
      <c r="AO839" s="13"/>
      <c r="AP839" s="93"/>
      <c r="AQ839" s="13"/>
      <c r="AR839" s="93"/>
      <c r="AS839" s="20">
        <f>SUM(H839,J839,L839,N839,P839,R839,T839,V839,X839,Z839,AB839,AD839,AF839,AH839,AJ839,AL839,AN839)</f>
        <v>0</v>
      </c>
      <c r="AT839" s="94" t="str">
        <f>IF(C839="","",DATE(YEAR(C839),MONTH(C839),1))</f>
        <v/>
      </c>
      <c r="AU839" s="93" t="str">
        <f>IF(AT839="","",TEXT(AT839,"mmmm yyyy"))</f>
        <v/>
      </c>
      <c r="AV839" s="94" t="str">
        <f>IF(C839="","",C839-WEEKDAY(C839,2)+1)</f>
        <v/>
      </c>
      <c r="AW839" s="94" t="str">
        <f>IF(AV839="","",AV839+6)</f>
        <v/>
      </c>
      <c r="AX839" s="93" t="str">
        <f>IF(AV839="","",TEXT(AV839,"dd/mm/yyyy")&amp;" - "&amp;TEXT(AW839,"dd/mm/yyyy"))</f>
        <v/>
      </c>
      <c r="AY839" s="93" t="str">
        <f>IF(B839="","",COUNTIFS($B$5:B839,B839,$AT$5:AT839,AT839))</f>
        <v/>
      </c>
      <c r="AZ839" s="93" t="str">
        <f>IF(B839="","",COUNTIFS($B$5:B839,B839,$AV$5:AV839,AV839))</f>
        <v/>
      </c>
      <c r="BA839" s="93" t="str">
        <f>IF(B839="","",TEXT(AY839,"00")&amp;"|"&amp;B839&amp;"|"&amp;TEXT(AT839,"yyyymmdd"))</f>
        <v/>
      </c>
      <c r="BB839" s="93" t="str">
        <f>IF(B839="","",TEXT(AZ839,"00")&amp;"|"&amp;B839&amp;"|"&amp;TEXT(AV839,"yyyymmdd"))</f>
        <v/>
      </c>
      <c r="BC839" s="93">
        <f>IF(OR(AQ839="YES",AQ839="Yes",AQ839="Y",AQ839=1),1,0)</f>
        <v>0</v>
      </c>
    </row>
    <row r="840" spans="1:55" ht="15" customHeight="1">
      <c r="A840" s="92"/>
      <c r="B840" s="93"/>
      <c r="C840" s="94"/>
      <c r="D840" s="95"/>
      <c r="E840" s="95"/>
      <c r="F840" s="93"/>
      <c r="G840" s="93"/>
      <c r="H840" s="93"/>
      <c r="I840" s="13"/>
      <c r="J840" s="93"/>
      <c r="K840" s="13"/>
      <c r="L840" s="93"/>
      <c r="M840" s="13"/>
      <c r="N840" s="93"/>
      <c r="O840" s="13"/>
      <c r="P840" s="93"/>
      <c r="Q840" s="21"/>
      <c r="R840" s="93"/>
      <c r="S840" s="21"/>
      <c r="T840" s="93"/>
      <c r="U840" s="13"/>
      <c r="V840" s="93"/>
      <c r="W840" s="13"/>
      <c r="X840" s="93"/>
      <c r="Y840" s="13"/>
      <c r="Z840" s="93"/>
      <c r="AA840" s="13"/>
      <c r="AB840" s="93"/>
      <c r="AC840" s="13"/>
      <c r="AD840" s="93"/>
      <c r="AE840" s="13"/>
      <c r="AF840" s="93"/>
      <c r="AG840" s="13"/>
      <c r="AH840" s="93"/>
      <c r="AI840" s="13"/>
      <c r="AJ840" s="93"/>
      <c r="AK840" s="13"/>
      <c r="AL840" s="93"/>
      <c r="AM840" s="13"/>
      <c r="AN840" s="93"/>
      <c r="AO840" s="13"/>
      <c r="AP840" s="93"/>
      <c r="AQ840" s="13"/>
      <c r="AR840" s="93"/>
      <c r="AS840" s="20">
        <f>SUM(H840,J840,L840,N840,P840,R840,T840,V840,X840,Z840,AB840,AD840,AF840,AH840,AJ840,AL840,AN840)</f>
        <v>0</v>
      </c>
      <c r="AT840" s="94" t="str">
        <f>IF(C840="","",DATE(YEAR(C840),MONTH(C840),1))</f>
        <v/>
      </c>
      <c r="AU840" s="93" t="str">
        <f>IF(AT840="","",TEXT(AT840,"mmmm yyyy"))</f>
        <v/>
      </c>
      <c r="AV840" s="94" t="str">
        <f>IF(C840="","",C840-WEEKDAY(C840,2)+1)</f>
        <v/>
      </c>
      <c r="AW840" s="94" t="str">
        <f>IF(AV840="","",AV840+6)</f>
        <v/>
      </c>
      <c r="AX840" s="93" t="str">
        <f>IF(AV840="","",TEXT(AV840,"dd/mm/yyyy")&amp;" - "&amp;TEXT(AW840,"dd/mm/yyyy"))</f>
        <v/>
      </c>
      <c r="AY840" s="93" t="str">
        <f>IF(B840="","",COUNTIFS($B$5:B840,B840,$AT$5:AT840,AT840))</f>
        <v/>
      </c>
      <c r="AZ840" s="93" t="str">
        <f>IF(B840="","",COUNTIFS($B$5:B840,B840,$AV$5:AV840,AV840))</f>
        <v/>
      </c>
      <c r="BA840" s="93" t="str">
        <f>IF(B840="","",TEXT(AY840,"00")&amp;"|"&amp;B840&amp;"|"&amp;TEXT(AT840,"yyyymmdd"))</f>
        <v/>
      </c>
      <c r="BB840" s="93" t="str">
        <f>IF(B840="","",TEXT(AZ840,"00")&amp;"|"&amp;B840&amp;"|"&amp;TEXT(AV840,"yyyymmdd"))</f>
        <v/>
      </c>
      <c r="BC840" s="93">
        <f>IF(OR(AQ840="YES",AQ840="Yes",AQ840="Y",AQ840=1),1,0)</f>
        <v>0</v>
      </c>
    </row>
    <row r="841" spans="1:55" ht="15" customHeight="1">
      <c r="A841" s="92"/>
      <c r="B841" s="93"/>
      <c r="C841" s="94"/>
      <c r="D841" s="95"/>
      <c r="E841" s="95"/>
      <c r="F841" s="93"/>
      <c r="G841" s="93"/>
      <c r="H841" s="93"/>
      <c r="I841" s="13"/>
      <c r="J841" s="93"/>
      <c r="K841" s="13"/>
      <c r="L841" s="93"/>
      <c r="M841" s="13"/>
      <c r="N841" s="93"/>
      <c r="O841" s="13"/>
      <c r="P841" s="93"/>
      <c r="Q841" s="21"/>
      <c r="R841" s="93"/>
      <c r="S841" s="21"/>
      <c r="T841" s="93"/>
      <c r="U841" s="13"/>
      <c r="V841" s="93"/>
      <c r="W841" s="13"/>
      <c r="X841" s="93"/>
      <c r="Y841" s="13"/>
      <c r="Z841" s="93"/>
      <c r="AA841" s="13"/>
      <c r="AB841" s="93"/>
      <c r="AC841" s="13"/>
      <c r="AD841" s="93"/>
      <c r="AE841" s="13"/>
      <c r="AF841" s="93"/>
      <c r="AG841" s="13"/>
      <c r="AH841" s="93"/>
      <c r="AI841" s="13"/>
      <c r="AJ841" s="93"/>
      <c r="AK841" s="13"/>
      <c r="AL841" s="93"/>
      <c r="AM841" s="13"/>
      <c r="AN841" s="93"/>
      <c r="AO841" s="13"/>
      <c r="AP841" s="93"/>
      <c r="AQ841" s="13"/>
      <c r="AR841" s="93"/>
      <c r="AS841" s="20">
        <f>SUM(H841,J841,L841,N841,P841,R841,T841,V841,X841,Z841,AB841,AD841,AF841,AH841,AJ841,AL841,AN841)</f>
        <v>0</v>
      </c>
      <c r="AT841" s="94" t="str">
        <f>IF(C841="","",DATE(YEAR(C841),MONTH(C841),1))</f>
        <v/>
      </c>
      <c r="AU841" s="93" t="str">
        <f>IF(AT841="","",TEXT(AT841,"mmmm yyyy"))</f>
        <v/>
      </c>
      <c r="AV841" s="94" t="str">
        <f>IF(C841="","",C841-WEEKDAY(C841,2)+1)</f>
        <v/>
      </c>
      <c r="AW841" s="94" t="str">
        <f>IF(AV841="","",AV841+6)</f>
        <v/>
      </c>
      <c r="AX841" s="93" t="str">
        <f>IF(AV841="","",TEXT(AV841,"dd/mm/yyyy")&amp;" - "&amp;TEXT(AW841,"dd/mm/yyyy"))</f>
        <v/>
      </c>
      <c r="AY841" s="93" t="str">
        <f>IF(B841="","",COUNTIFS($B$5:B841,B841,$AT$5:AT841,AT841))</f>
        <v/>
      </c>
      <c r="AZ841" s="93" t="str">
        <f>IF(B841="","",COUNTIFS($B$5:B841,B841,$AV$5:AV841,AV841))</f>
        <v/>
      </c>
      <c r="BA841" s="93" t="str">
        <f>IF(B841="","",TEXT(AY841,"00")&amp;"|"&amp;B841&amp;"|"&amp;TEXT(AT841,"yyyymmdd"))</f>
        <v/>
      </c>
      <c r="BB841" s="93" t="str">
        <f>IF(B841="","",TEXT(AZ841,"00")&amp;"|"&amp;B841&amp;"|"&amp;TEXT(AV841,"yyyymmdd"))</f>
        <v/>
      </c>
      <c r="BC841" s="93">
        <f>IF(OR(AQ841="YES",AQ841="Yes",AQ841="Y",AQ841=1),1,0)</f>
        <v>0</v>
      </c>
    </row>
    <row r="842" spans="1:55" ht="15" customHeight="1">
      <c r="A842" s="92"/>
      <c r="B842" s="93"/>
      <c r="C842" s="94"/>
      <c r="D842" s="95"/>
      <c r="E842" s="95"/>
      <c r="F842" s="93"/>
      <c r="G842" s="93"/>
      <c r="H842" s="93"/>
      <c r="I842" s="13"/>
      <c r="J842" s="93"/>
      <c r="K842" s="13"/>
      <c r="L842" s="93"/>
      <c r="M842" s="13"/>
      <c r="N842" s="93"/>
      <c r="O842" s="13"/>
      <c r="P842" s="93"/>
      <c r="Q842" s="21"/>
      <c r="R842" s="93"/>
      <c r="S842" s="21"/>
      <c r="T842" s="93"/>
      <c r="U842" s="13"/>
      <c r="V842" s="93"/>
      <c r="W842" s="13"/>
      <c r="X842" s="93"/>
      <c r="Y842" s="13"/>
      <c r="Z842" s="93"/>
      <c r="AA842" s="13"/>
      <c r="AB842" s="93"/>
      <c r="AC842" s="13"/>
      <c r="AD842" s="93"/>
      <c r="AE842" s="13"/>
      <c r="AF842" s="93"/>
      <c r="AG842" s="13"/>
      <c r="AH842" s="93"/>
      <c r="AI842" s="13"/>
      <c r="AJ842" s="93"/>
      <c r="AK842" s="13"/>
      <c r="AL842" s="93"/>
      <c r="AM842" s="13"/>
      <c r="AN842" s="93"/>
      <c r="AO842" s="13"/>
      <c r="AP842" s="93"/>
      <c r="AQ842" s="13"/>
      <c r="AR842" s="93"/>
      <c r="AS842" s="20">
        <f>SUM(H842,J842,L842,N842,P842,R842,T842,V842,X842,Z842,AB842,AD842,AF842,AH842,AJ842,AL842,AN842)</f>
        <v>0</v>
      </c>
      <c r="AT842" s="94" t="str">
        <f>IF(C842="","",DATE(YEAR(C842),MONTH(C842),1))</f>
        <v/>
      </c>
      <c r="AU842" s="93" t="str">
        <f>IF(AT842="","",TEXT(AT842,"mmmm yyyy"))</f>
        <v/>
      </c>
      <c r="AV842" s="94" t="str">
        <f>IF(C842="","",C842-WEEKDAY(C842,2)+1)</f>
        <v/>
      </c>
      <c r="AW842" s="94" t="str">
        <f>IF(AV842="","",AV842+6)</f>
        <v/>
      </c>
      <c r="AX842" s="93" t="str">
        <f>IF(AV842="","",TEXT(AV842,"dd/mm/yyyy")&amp;" - "&amp;TEXT(AW842,"dd/mm/yyyy"))</f>
        <v/>
      </c>
      <c r="AY842" s="93" t="str">
        <f>IF(B842="","",COUNTIFS($B$5:B842,B842,$AT$5:AT842,AT842))</f>
        <v/>
      </c>
      <c r="AZ842" s="93" t="str">
        <f>IF(B842="","",COUNTIFS($B$5:B842,B842,$AV$5:AV842,AV842))</f>
        <v/>
      </c>
      <c r="BA842" s="93" t="str">
        <f>IF(B842="","",TEXT(AY842,"00")&amp;"|"&amp;B842&amp;"|"&amp;TEXT(AT842,"yyyymmdd"))</f>
        <v/>
      </c>
      <c r="BB842" s="93" t="str">
        <f>IF(B842="","",TEXT(AZ842,"00")&amp;"|"&amp;B842&amp;"|"&amp;TEXT(AV842,"yyyymmdd"))</f>
        <v/>
      </c>
      <c r="BC842" s="93">
        <f>IF(OR(AQ842="YES",AQ842="Yes",AQ842="Y",AQ842=1),1,0)</f>
        <v>0</v>
      </c>
    </row>
    <row r="843" spans="1:55" ht="15" customHeight="1">
      <c r="A843" s="92"/>
      <c r="B843" s="93"/>
      <c r="C843" s="94"/>
      <c r="D843" s="95"/>
      <c r="E843" s="95"/>
      <c r="F843" s="93"/>
      <c r="G843" s="93"/>
      <c r="H843" s="93"/>
      <c r="I843" s="13"/>
      <c r="J843" s="93"/>
      <c r="K843" s="13"/>
      <c r="L843" s="93"/>
      <c r="M843" s="13"/>
      <c r="N843" s="93"/>
      <c r="O843" s="13"/>
      <c r="P843" s="93"/>
      <c r="Q843" s="21"/>
      <c r="R843" s="93"/>
      <c r="S843" s="21"/>
      <c r="T843" s="93"/>
      <c r="U843" s="13"/>
      <c r="V843" s="93"/>
      <c r="W843" s="13"/>
      <c r="X843" s="93"/>
      <c r="Y843" s="13"/>
      <c r="Z843" s="93"/>
      <c r="AA843" s="13"/>
      <c r="AB843" s="93"/>
      <c r="AC843" s="13"/>
      <c r="AD843" s="93"/>
      <c r="AE843" s="13"/>
      <c r="AF843" s="93"/>
      <c r="AG843" s="13"/>
      <c r="AH843" s="93"/>
      <c r="AI843" s="13"/>
      <c r="AJ843" s="93"/>
      <c r="AK843" s="13"/>
      <c r="AL843" s="93"/>
      <c r="AM843" s="13"/>
      <c r="AN843" s="93"/>
      <c r="AO843" s="13"/>
      <c r="AP843" s="93"/>
      <c r="AQ843" s="13"/>
      <c r="AR843" s="93"/>
      <c r="AS843" s="20">
        <f>SUM(H843,J843,L843,N843,P843,R843,T843,V843,X843,Z843,AB843,AD843,AF843,AH843,AJ843,AL843,AN843)</f>
        <v>0</v>
      </c>
      <c r="AT843" s="94" t="str">
        <f>IF(C843="","",DATE(YEAR(C843),MONTH(C843),1))</f>
        <v/>
      </c>
      <c r="AU843" s="93" t="str">
        <f>IF(AT843="","",TEXT(AT843,"mmmm yyyy"))</f>
        <v/>
      </c>
      <c r="AV843" s="94" t="str">
        <f>IF(C843="","",C843-WEEKDAY(C843,2)+1)</f>
        <v/>
      </c>
      <c r="AW843" s="94" t="str">
        <f>IF(AV843="","",AV843+6)</f>
        <v/>
      </c>
      <c r="AX843" s="93" t="str">
        <f>IF(AV843="","",TEXT(AV843,"dd/mm/yyyy")&amp;" - "&amp;TEXT(AW843,"dd/mm/yyyy"))</f>
        <v/>
      </c>
      <c r="AY843" s="93" t="str">
        <f>IF(B843="","",COUNTIFS($B$5:B843,B843,$AT$5:AT843,AT843))</f>
        <v/>
      </c>
      <c r="AZ843" s="93" t="str">
        <f>IF(B843="","",COUNTIFS($B$5:B843,B843,$AV$5:AV843,AV843))</f>
        <v/>
      </c>
      <c r="BA843" s="93" t="str">
        <f>IF(B843="","",TEXT(AY843,"00")&amp;"|"&amp;B843&amp;"|"&amp;TEXT(AT843,"yyyymmdd"))</f>
        <v/>
      </c>
      <c r="BB843" s="93" t="str">
        <f>IF(B843="","",TEXT(AZ843,"00")&amp;"|"&amp;B843&amp;"|"&amp;TEXT(AV843,"yyyymmdd"))</f>
        <v/>
      </c>
      <c r="BC843" s="93">
        <f>IF(OR(AQ843="YES",AQ843="Yes",AQ843="Y",AQ843=1),1,0)</f>
        <v>0</v>
      </c>
    </row>
    <row r="844" spans="1:55" ht="15" customHeight="1">
      <c r="A844" s="92"/>
      <c r="B844" s="93"/>
      <c r="C844" s="94"/>
      <c r="D844" s="95"/>
      <c r="E844" s="95"/>
      <c r="F844" s="93"/>
      <c r="G844" s="93"/>
      <c r="H844" s="93"/>
      <c r="I844" s="13"/>
      <c r="J844" s="93"/>
      <c r="K844" s="13"/>
      <c r="L844" s="93"/>
      <c r="M844" s="13"/>
      <c r="N844" s="93"/>
      <c r="O844" s="13"/>
      <c r="P844" s="93"/>
      <c r="Q844" s="21"/>
      <c r="R844" s="93"/>
      <c r="S844" s="21"/>
      <c r="T844" s="93"/>
      <c r="U844" s="13"/>
      <c r="V844" s="93"/>
      <c r="W844" s="13"/>
      <c r="X844" s="93"/>
      <c r="Y844" s="13"/>
      <c r="Z844" s="93"/>
      <c r="AA844" s="13"/>
      <c r="AB844" s="93"/>
      <c r="AC844" s="13"/>
      <c r="AD844" s="93"/>
      <c r="AE844" s="13"/>
      <c r="AF844" s="93"/>
      <c r="AG844" s="13"/>
      <c r="AH844" s="93"/>
      <c r="AI844" s="13"/>
      <c r="AJ844" s="93"/>
      <c r="AK844" s="13"/>
      <c r="AL844" s="93"/>
      <c r="AM844" s="13"/>
      <c r="AN844" s="93"/>
      <c r="AO844" s="13"/>
      <c r="AP844" s="93"/>
      <c r="AQ844" s="13"/>
      <c r="AR844" s="93"/>
      <c r="AS844" s="20">
        <f>SUM(H844,J844,L844,N844,P844,R844,T844,V844,X844,Z844,AB844,AD844,AF844,AH844,AJ844,AL844,AN844)</f>
        <v>0</v>
      </c>
      <c r="AT844" s="94" t="str">
        <f>IF(C844="","",DATE(YEAR(C844),MONTH(C844),1))</f>
        <v/>
      </c>
      <c r="AU844" s="93" t="str">
        <f>IF(AT844="","",TEXT(AT844,"mmmm yyyy"))</f>
        <v/>
      </c>
      <c r="AV844" s="94" t="str">
        <f>IF(C844="","",C844-WEEKDAY(C844,2)+1)</f>
        <v/>
      </c>
      <c r="AW844" s="94" t="str">
        <f>IF(AV844="","",AV844+6)</f>
        <v/>
      </c>
      <c r="AX844" s="93" t="str">
        <f>IF(AV844="","",TEXT(AV844,"dd/mm/yyyy")&amp;" - "&amp;TEXT(AW844,"dd/mm/yyyy"))</f>
        <v/>
      </c>
      <c r="AY844" s="93" t="str">
        <f>IF(B844="","",COUNTIFS($B$5:B844,B844,$AT$5:AT844,AT844))</f>
        <v/>
      </c>
      <c r="AZ844" s="93" t="str">
        <f>IF(B844="","",COUNTIFS($B$5:B844,B844,$AV$5:AV844,AV844))</f>
        <v/>
      </c>
      <c r="BA844" s="93" t="str">
        <f>IF(B844="","",TEXT(AY844,"00")&amp;"|"&amp;B844&amp;"|"&amp;TEXT(AT844,"yyyymmdd"))</f>
        <v/>
      </c>
      <c r="BB844" s="93" t="str">
        <f>IF(B844="","",TEXT(AZ844,"00")&amp;"|"&amp;B844&amp;"|"&amp;TEXT(AV844,"yyyymmdd"))</f>
        <v/>
      </c>
      <c r="BC844" s="93">
        <f>IF(OR(AQ844="YES",AQ844="Yes",AQ844="Y",AQ844=1),1,0)</f>
        <v>0</v>
      </c>
    </row>
    <row r="845" spans="1:55" ht="15" customHeight="1">
      <c r="A845" s="92"/>
      <c r="B845" s="93"/>
      <c r="C845" s="94"/>
      <c r="D845" s="95"/>
      <c r="E845" s="95"/>
      <c r="F845" s="93"/>
      <c r="G845" s="93"/>
      <c r="H845" s="93"/>
      <c r="I845" s="13"/>
      <c r="J845" s="93"/>
      <c r="K845" s="13"/>
      <c r="L845" s="93"/>
      <c r="M845" s="13"/>
      <c r="N845" s="93"/>
      <c r="O845" s="13"/>
      <c r="P845" s="93"/>
      <c r="Q845" s="21"/>
      <c r="R845" s="93"/>
      <c r="S845" s="21"/>
      <c r="T845" s="93"/>
      <c r="U845" s="13"/>
      <c r="V845" s="93"/>
      <c r="W845" s="13"/>
      <c r="X845" s="93"/>
      <c r="Y845" s="13"/>
      <c r="Z845" s="93"/>
      <c r="AA845" s="13"/>
      <c r="AB845" s="93"/>
      <c r="AC845" s="13"/>
      <c r="AD845" s="93"/>
      <c r="AE845" s="13"/>
      <c r="AF845" s="93"/>
      <c r="AG845" s="13"/>
      <c r="AH845" s="93"/>
      <c r="AI845" s="13"/>
      <c r="AJ845" s="93"/>
      <c r="AK845" s="13"/>
      <c r="AL845" s="93"/>
      <c r="AM845" s="13"/>
      <c r="AN845" s="93"/>
      <c r="AO845" s="13"/>
      <c r="AP845" s="93"/>
      <c r="AQ845" s="13"/>
      <c r="AR845" s="93"/>
      <c r="AS845" s="20">
        <f>SUM(H845,J845,L845,N845,P845,R845,T845,V845,X845,Z845,AB845,AD845,AF845,AH845,AJ845,AL845,AN845)</f>
        <v>0</v>
      </c>
      <c r="AT845" s="94" t="str">
        <f>IF(C845="","",DATE(YEAR(C845),MONTH(C845),1))</f>
        <v/>
      </c>
      <c r="AU845" s="93" t="str">
        <f>IF(AT845="","",TEXT(AT845,"mmmm yyyy"))</f>
        <v/>
      </c>
      <c r="AV845" s="94" t="str">
        <f>IF(C845="","",C845-WEEKDAY(C845,2)+1)</f>
        <v/>
      </c>
      <c r="AW845" s="94" t="str">
        <f>IF(AV845="","",AV845+6)</f>
        <v/>
      </c>
      <c r="AX845" s="93" t="str">
        <f>IF(AV845="","",TEXT(AV845,"dd/mm/yyyy")&amp;" - "&amp;TEXT(AW845,"dd/mm/yyyy"))</f>
        <v/>
      </c>
      <c r="AY845" s="93" t="str">
        <f>IF(B845="","",COUNTIFS($B$5:B845,B845,$AT$5:AT845,AT845))</f>
        <v/>
      </c>
      <c r="AZ845" s="93" t="str">
        <f>IF(B845="","",COUNTIFS($B$5:B845,B845,$AV$5:AV845,AV845))</f>
        <v/>
      </c>
      <c r="BA845" s="93" t="str">
        <f>IF(B845="","",TEXT(AY845,"00")&amp;"|"&amp;B845&amp;"|"&amp;TEXT(AT845,"yyyymmdd"))</f>
        <v/>
      </c>
      <c r="BB845" s="93" t="str">
        <f>IF(B845="","",TEXT(AZ845,"00")&amp;"|"&amp;B845&amp;"|"&amp;TEXT(AV845,"yyyymmdd"))</f>
        <v/>
      </c>
      <c r="BC845" s="93">
        <f>IF(OR(AQ845="YES",AQ845="Yes",AQ845="Y",AQ845=1),1,0)</f>
        <v>0</v>
      </c>
    </row>
    <row r="846" spans="1:55" ht="15" customHeight="1">
      <c r="A846" s="92"/>
      <c r="B846" s="93"/>
      <c r="C846" s="94"/>
      <c r="D846" s="95"/>
      <c r="E846" s="95"/>
      <c r="F846" s="93"/>
      <c r="G846" s="93"/>
      <c r="H846" s="93"/>
      <c r="I846" s="13"/>
      <c r="J846" s="93"/>
      <c r="K846" s="13"/>
      <c r="L846" s="93"/>
      <c r="M846" s="13"/>
      <c r="N846" s="93"/>
      <c r="O846" s="13"/>
      <c r="P846" s="93"/>
      <c r="Q846" s="21"/>
      <c r="R846" s="93"/>
      <c r="S846" s="21"/>
      <c r="T846" s="93"/>
      <c r="U846" s="13"/>
      <c r="V846" s="93"/>
      <c r="W846" s="13"/>
      <c r="X846" s="93"/>
      <c r="Y846" s="13"/>
      <c r="Z846" s="93"/>
      <c r="AA846" s="13"/>
      <c r="AB846" s="93"/>
      <c r="AC846" s="13"/>
      <c r="AD846" s="93"/>
      <c r="AE846" s="13"/>
      <c r="AF846" s="93"/>
      <c r="AG846" s="13"/>
      <c r="AH846" s="93"/>
      <c r="AI846" s="13"/>
      <c r="AJ846" s="93"/>
      <c r="AK846" s="13"/>
      <c r="AL846" s="93"/>
      <c r="AM846" s="13"/>
      <c r="AN846" s="93"/>
      <c r="AO846" s="13"/>
      <c r="AP846" s="93"/>
      <c r="AQ846" s="13"/>
      <c r="AR846" s="93"/>
      <c r="AS846" s="20">
        <f>SUM(H846,J846,L846,N846,P846,R846,T846,V846,X846,Z846,AB846,AD846,AF846,AH846,AJ846,AL846,AN846)</f>
        <v>0</v>
      </c>
      <c r="AT846" s="94" t="str">
        <f>IF(C846="","",DATE(YEAR(C846),MONTH(C846),1))</f>
        <v/>
      </c>
      <c r="AU846" s="93" t="str">
        <f>IF(AT846="","",TEXT(AT846,"mmmm yyyy"))</f>
        <v/>
      </c>
      <c r="AV846" s="94" t="str">
        <f>IF(C846="","",C846-WEEKDAY(C846,2)+1)</f>
        <v/>
      </c>
      <c r="AW846" s="94" t="str">
        <f>IF(AV846="","",AV846+6)</f>
        <v/>
      </c>
      <c r="AX846" s="93" t="str">
        <f>IF(AV846="","",TEXT(AV846,"dd/mm/yyyy")&amp;" - "&amp;TEXT(AW846,"dd/mm/yyyy"))</f>
        <v/>
      </c>
      <c r="AY846" s="93" t="str">
        <f>IF(B846="","",COUNTIFS($B$5:B846,B846,$AT$5:AT846,AT846))</f>
        <v/>
      </c>
      <c r="AZ846" s="93" t="str">
        <f>IF(B846="","",COUNTIFS($B$5:B846,B846,$AV$5:AV846,AV846))</f>
        <v/>
      </c>
      <c r="BA846" s="93" t="str">
        <f>IF(B846="","",TEXT(AY846,"00")&amp;"|"&amp;B846&amp;"|"&amp;TEXT(AT846,"yyyymmdd"))</f>
        <v/>
      </c>
      <c r="BB846" s="93" t="str">
        <f>IF(B846="","",TEXT(AZ846,"00")&amp;"|"&amp;B846&amp;"|"&amp;TEXT(AV846,"yyyymmdd"))</f>
        <v/>
      </c>
      <c r="BC846" s="93">
        <f>IF(OR(AQ846="YES",AQ846="Yes",AQ846="Y",AQ846=1),1,0)</f>
        <v>0</v>
      </c>
    </row>
    <row r="847" spans="1:55" ht="15" customHeight="1">
      <c r="A847" s="92"/>
      <c r="B847" s="93"/>
      <c r="C847" s="94"/>
      <c r="D847" s="95"/>
      <c r="E847" s="95"/>
      <c r="F847" s="93"/>
      <c r="G847" s="93"/>
      <c r="H847" s="93"/>
      <c r="I847" s="13"/>
      <c r="J847" s="93"/>
      <c r="K847" s="13"/>
      <c r="L847" s="93"/>
      <c r="M847" s="13"/>
      <c r="N847" s="93"/>
      <c r="O847" s="13"/>
      <c r="P847" s="93"/>
      <c r="Q847" s="21"/>
      <c r="R847" s="93"/>
      <c r="S847" s="21"/>
      <c r="T847" s="93"/>
      <c r="U847" s="13"/>
      <c r="V847" s="93"/>
      <c r="W847" s="13"/>
      <c r="X847" s="93"/>
      <c r="Y847" s="13"/>
      <c r="Z847" s="93"/>
      <c r="AA847" s="13"/>
      <c r="AB847" s="93"/>
      <c r="AC847" s="13"/>
      <c r="AD847" s="93"/>
      <c r="AE847" s="13"/>
      <c r="AF847" s="93"/>
      <c r="AG847" s="13"/>
      <c r="AH847" s="93"/>
      <c r="AI847" s="13"/>
      <c r="AJ847" s="93"/>
      <c r="AK847" s="13"/>
      <c r="AL847" s="93"/>
      <c r="AM847" s="13"/>
      <c r="AN847" s="93"/>
      <c r="AO847" s="13"/>
      <c r="AP847" s="93"/>
      <c r="AQ847" s="13"/>
      <c r="AR847" s="93"/>
      <c r="AS847" s="20">
        <f>SUM(H847,J847,L847,N847,P847,R847,T847,V847,X847,Z847,AB847,AD847,AF847,AH847,AJ847,AL847,AN847)</f>
        <v>0</v>
      </c>
      <c r="AT847" s="94" t="str">
        <f>IF(C847="","",DATE(YEAR(C847),MONTH(C847),1))</f>
        <v/>
      </c>
      <c r="AU847" s="93" t="str">
        <f>IF(AT847="","",TEXT(AT847,"mmmm yyyy"))</f>
        <v/>
      </c>
      <c r="AV847" s="94" t="str">
        <f>IF(C847="","",C847-WEEKDAY(C847,2)+1)</f>
        <v/>
      </c>
      <c r="AW847" s="94" t="str">
        <f>IF(AV847="","",AV847+6)</f>
        <v/>
      </c>
      <c r="AX847" s="93" t="str">
        <f>IF(AV847="","",TEXT(AV847,"dd/mm/yyyy")&amp;" - "&amp;TEXT(AW847,"dd/mm/yyyy"))</f>
        <v/>
      </c>
      <c r="AY847" s="93" t="str">
        <f>IF(B847="","",COUNTIFS($B$5:B847,B847,$AT$5:AT847,AT847))</f>
        <v/>
      </c>
      <c r="AZ847" s="93" t="str">
        <f>IF(B847="","",COUNTIFS($B$5:B847,B847,$AV$5:AV847,AV847))</f>
        <v/>
      </c>
      <c r="BA847" s="93" t="str">
        <f>IF(B847="","",TEXT(AY847,"00")&amp;"|"&amp;B847&amp;"|"&amp;TEXT(AT847,"yyyymmdd"))</f>
        <v/>
      </c>
      <c r="BB847" s="93" t="str">
        <f>IF(B847="","",TEXT(AZ847,"00")&amp;"|"&amp;B847&amp;"|"&amp;TEXT(AV847,"yyyymmdd"))</f>
        <v/>
      </c>
      <c r="BC847" s="93">
        <f>IF(OR(AQ847="YES",AQ847="Yes",AQ847="Y",AQ847=1),1,0)</f>
        <v>0</v>
      </c>
    </row>
    <row r="848" spans="1:55" ht="15" customHeight="1">
      <c r="A848" s="92"/>
      <c r="B848" s="93"/>
      <c r="C848" s="94"/>
      <c r="D848" s="95"/>
      <c r="E848" s="95"/>
      <c r="F848" s="93"/>
      <c r="G848" s="93"/>
      <c r="H848" s="93"/>
      <c r="I848" s="13"/>
      <c r="J848" s="93"/>
      <c r="K848" s="13"/>
      <c r="L848" s="93"/>
      <c r="M848" s="13"/>
      <c r="N848" s="93"/>
      <c r="O848" s="13"/>
      <c r="P848" s="93"/>
      <c r="Q848" s="21"/>
      <c r="R848" s="93"/>
      <c r="S848" s="21"/>
      <c r="T848" s="93"/>
      <c r="U848" s="13"/>
      <c r="V848" s="93"/>
      <c r="W848" s="13"/>
      <c r="X848" s="93"/>
      <c r="Y848" s="13"/>
      <c r="Z848" s="93"/>
      <c r="AA848" s="13"/>
      <c r="AB848" s="93"/>
      <c r="AC848" s="13"/>
      <c r="AD848" s="93"/>
      <c r="AE848" s="13"/>
      <c r="AF848" s="93"/>
      <c r="AG848" s="13"/>
      <c r="AH848" s="93"/>
      <c r="AI848" s="13"/>
      <c r="AJ848" s="93"/>
      <c r="AK848" s="13"/>
      <c r="AL848" s="93"/>
      <c r="AM848" s="13"/>
      <c r="AN848" s="93"/>
      <c r="AO848" s="13"/>
      <c r="AP848" s="93"/>
      <c r="AQ848" s="13"/>
      <c r="AR848" s="93"/>
      <c r="AS848" s="20">
        <f>SUM(H848,J848,L848,N848,P848,R848,T848,V848,X848,Z848,AB848,AD848,AF848,AH848,AJ848,AL848,AN848)</f>
        <v>0</v>
      </c>
      <c r="AT848" s="94" t="str">
        <f>IF(C848="","",DATE(YEAR(C848),MONTH(C848),1))</f>
        <v/>
      </c>
      <c r="AU848" s="93" t="str">
        <f>IF(AT848="","",TEXT(AT848,"mmmm yyyy"))</f>
        <v/>
      </c>
      <c r="AV848" s="94" t="str">
        <f>IF(C848="","",C848-WEEKDAY(C848,2)+1)</f>
        <v/>
      </c>
      <c r="AW848" s="94" t="str">
        <f>IF(AV848="","",AV848+6)</f>
        <v/>
      </c>
      <c r="AX848" s="93" t="str">
        <f>IF(AV848="","",TEXT(AV848,"dd/mm/yyyy")&amp;" - "&amp;TEXT(AW848,"dd/mm/yyyy"))</f>
        <v/>
      </c>
      <c r="AY848" s="93" t="str">
        <f>IF(B848="","",COUNTIFS($B$5:B848,B848,$AT$5:AT848,AT848))</f>
        <v/>
      </c>
      <c r="AZ848" s="93" t="str">
        <f>IF(B848="","",COUNTIFS($B$5:B848,B848,$AV$5:AV848,AV848))</f>
        <v/>
      </c>
      <c r="BA848" s="93" t="str">
        <f>IF(B848="","",TEXT(AY848,"00")&amp;"|"&amp;B848&amp;"|"&amp;TEXT(AT848,"yyyymmdd"))</f>
        <v/>
      </c>
      <c r="BB848" s="93" t="str">
        <f>IF(B848="","",TEXT(AZ848,"00")&amp;"|"&amp;B848&amp;"|"&amp;TEXT(AV848,"yyyymmdd"))</f>
        <v/>
      </c>
      <c r="BC848" s="93">
        <f>IF(OR(AQ848="YES",AQ848="Yes",AQ848="Y",AQ848=1),1,0)</f>
        <v>0</v>
      </c>
    </row>
    <row r="849" spans="1:55" ht="15" customHeight="1">
      <c r="A849" s="92"/>
      <c r="B849" s="93"/>
      <c r="C849" s="94"/>
      <c r="D849" s="95"/>
      <c r="E849" s="95"/>
      <c r="F849" s="93"/>
      <c r="G849" s="93"/>
      <c r="H849" s="93"/>
      <c r="I849" s="13"/>
      <c r="J849" s="93"/>
      <c r="K849" s="13"/>
      <c r="L849" s="93"/>
      <c r="M849" s="13"/>
      <c r="N849" s="93"/>
      <c r="O849" s="13"/>
      <c r="P849" s="93"/>
      <c r="Q849" s="21"/>
      <c r="R849" s="93"/>
      <c r="S849" s="21"/>
      <c r="T849" s="93"/>
      <c r="U849" s="13"/>
      <c r="V849" s="93"/>
      <c r="W849" s="13"/>
      <c r="X849" s="93"/>
      <c r="Y849" s="13"/>
      <c r="Z849" s="93"/>
      <c r="AA849" s="13"/>
      <c r="AB849" s="93"/>
      <c r="AC849" s="13"/>
      <c r="AD849" s="93"/>
      <c r="AE849" s="13"/>
      <c r="AF849" s="93"/>
      <c r="AG849" s="13"/>
      <c r="AH849" s="93"/>
      <c r="AI849" s="13"/>
      <c r="AJ849" s="93"/>
      <c r="AK849" s="13"/>
      <c r="AL849" s="93"/>
      <c r="AM849" s="13"/>
      <c r="AN849" s="93"/>
      <c r="AO849" s="13"/>
      <c r="AP849" s="93"/>
      <c r="AQ849" s="13"/>
      <c r="AR849" s="93"/>
      <c r="AS849" s="20">
        <f>SUM(H849,J849,L849,N849,P849,R849,T849,V849,X849,Z849,AB849,AD849,AF849,AH849,AJ849,AL849,AN849)</f>
        <v>0</v>
      </c>
      <c r="AT849" s="94" t="str">
        <f>IF(C849="","",DATE(YEAR(C849),MONTH(C849),1))</f>
        <v/>
      </c>
      <c r="AU849" s="93" t="str">
        <f>IF(AT849="","",TEXT(AT849,"mmmm yyyy"))</f>
        <v/>
      </c>
      <c r="AV849" s="94" t="str">
        <f>IF(C849="","",C849-WEEKDAY(C849,2)+1)</f>
        <v/>
      </c>
      <c r="AW849" s="94" t="str">
        <f>IF(AV849="","",AV849+6)</f>
        <v/>
      </c>
      <c r="AX849" s="93" t="str">
        <f>IF(AV849="","",TEXT(AV849,"dd/mm/yyyy")&amp;" - "&amp;TEXT(AW849,"dd/mm/yyyy"))</f>
        <v/>
      </c>
      <c r="AY849" s="93" t="str">
        <f>IF(B849="","",COUNTIFS($B$5:B849,B849,$AT$5:AT849,AT849))</f>
        <v/>
      </c>
      <c r="AZ849" s="93" t="str">
        <f>IF(B849="","",COUNTIFS($B$5:B849,B849,$AV$5:AV849,AV849))</f>
        <v/>
      </c>
      <c r="BA849" s="93" t="str">
        <f>IF(B849="","",TEXT(AY849,"00")&amp;"|"&amp;B849&amp;"|"&amp;TEXT(AT849,"yyyymmdd"))</f>
        <v/>
      </c>
      <c r="BB849" s="93" t="str">
        <f>IF(B849="","",TEXT(AZ849,"00")&amp;"|"&amp;B849&amp;"|"&amp;TEXT(AV849,"yyyymmdd"))</f>
        <v/>
      </c>
      <c r="BC849" s="93">
        <f>IF(OR(AQ849="YES",AQ849="Yes",AQ849="Y",AQ849=1),1,0)</f>
        <v>0</v>
      </c>
    </row>
    <row r="850" spans="1:55" ht="15" customHeight="1">
      <c r="A850" s="92"/>
      <c r="B850" s="93"/>
      <c r="C850" s="94"/>
      <c r="D850" s="95"/>
      <c r="E850" s="95"/>
      <c r="F850" s="93"/>
      <c r="G850" s="93"/>
      <c r="H850" s="93"/>
      <c r="I850" s="13"/>
      <c r="J850" s="93"/>
      <c r="K850" s="13"/>
      <c r="L850" s="93"/>
      <c r="M850" s="13"/>
      <c r="N850" s="93"/>
      <c r="O850" s="13"/>
      <c r="P850" s="93"/>
      <c r="Q850" s="21"/>
      <c r="R850" s="93"/>
      <c r="S850" s="21"/>
      <c r="T850" s="93"/>
      <c r="U850" s="13"/>
      <c r="V850" s="93"/>
      <c r="W850" s="13"/>
      <c r="X850" s="93"/>
      <c r="Y850" s="13"/>
      <c r="Z850" s="93"/>
      <c r="AA850" s="13"/>
      <c r="AB850" s="93"/>
      <c r="AC850" s="13"/>
      <c r="AD850" s="93"/>
      <c r="AE850" s="13"/>
      <c r="AF850" s="93"/>
      <c r="AG850" s="13"/>
      <c r="AH850" s="93"/>
      <c r="AI850" s="13"/>
      <c r="AJ850" s="93"/>
      <c r="AK850" s="13"/>
      <c r="AL850" s="93"/>
      <c r="AM850" s="13"/>
      <c r="AN850" s="93"/>
      <c r="AO850" s="13"/>
      <c r="AP850" s="93"/>
      <c r="AQ850" s="13"/>
      <c r="AR850" s="93"/>
      <c r="AS850" s="20">
        <f>SUM(H850,J850,L850,N850,P850,R850,T850,V850,X850,Z850,AB850,AD850,AF850,AH850,AJ850,AL850,AN850)</f>
        <v>0</v>
      </c>
      <c r="AT850" s="94" t="str">
        <f>IF(C850="","",DATE(YEAR(C850),MONTH(C850),1))</f>
        <v/>
      </c>
      <c r="AU850" s="93" t="str">
        <f>IF(AT850="","",TEXT(AT850,"mmmm yyyy"))</f>
        <v/>
      </c>
      <c r="AV850" s="94" t="str">
        <f>IF(C850="","",C850-WEEKDAY(C850,2)+1)</f>
        <v/>
      </c>
      <c r="AW850" s="94" t="str">
        <f>IF(AV850="","",AV850+6)</f>
        <v/>
      </c>
      <c r="AX850" s="93" t="str">
        <f>IF(AV850="","",TEXT(AV850,"dd/mm/yyyy")&amp;" - "&amp;TEXT(AW850,"dd/mm/yyyy"))</f>
        <v/>
      </c>
      <c r="AY850" s="93" t="str">
        <f>IF(B850="","",COUNTIFS($B$5:B850,B850,$AT$5:AT850,AT850))</f>
        <v/>
      </c>
      <c r="AZ850" s="93" t="str">
        <f>IF(B850="","",COUNTIFS($B$5:B850,B850,$AV$5:AV850,AV850))</f>
        <v/>
      </c>
      <c r="BA850" s="93" t="str">
        <f>IF(B850="","",TEXT(AY850,"00")&amp;"|"&amp;B850&amp;"|"&amp;TEXT(AT850,"yyyymmdd"))</f>
        <v/>
      </c>
      <c r="BB850" s="93" t="str">
        <f>IF(B850="","",TEXT(AZ850,"00")&amp;"|"&amp;B850&amp;"|"&amp;TEXT(AV850,"yyyymmdd"))</f>
        <v/>
      </c>
      <c r="BC850" s="93">
        <f>IF(OR(AQ850="YES",AQ850="Yes",AQ850="Y",AQ850=1),1,0)</f>
        <v>0</v>
      </c>
    </row>
    <row r="851" spans="1:55" ht="15" customHeight="1">
      <c r="A851" s="92"/>
      <c r="B851" s="93"/>
      <c r="C851" s="94"/>
      <c r="D851" s="95"/>
      <c r="E851" s="95"/>
      <c r="F851" s="93"/>
      <c r="G851" s="93"/>
      <c r="H851" s="93"/>
      <c r="I851" s="13"/>
      <c r="J851" s="93"/>
      <c r="K851" s="13"/>
      <c r="L851" s="93"/>
      <c r="M851" s="13"/>
      <c r="N851" s="93"/>
      <c r="O851" s="13"/>
      <c r="P851" s="93"/>
      <c r="Q851" s="21"/>
      <c r="R851" s="93"/>
      <c r="S851" s="21"/>
      <c r="T851" s="93"/>
      <c r="U851" s="13"/>
      <c r="V851" s="93"/>
      <c r="W851" s="13"/>
      <c r="X851" s="93"/>
      <c r="Y851" s="13"/>
      <c r="Z851" s="93"/>
      <c r="AA851" s="13"/>
      <c r="AB851" s="93"/>
      <c r="AC851" s="13"/>
      <c r="AD851" s="93"/>
      <c r="AE851" s="13"/>
      <c r="AF851" s="93"/>
      <c r="AG851" s="13"/>
      <c r="AH851" s="93"/>
      <c r="AI851" s="13"/>
      <c r="AJ851" s="93"/>
      <c r="AK851" s="13"/>
      <c r="AL851" s="93"/>
      <c r="AM851" s="13"/>
      <c r="AN851" s="93"/>
      <c r="AO851" s="13"/>
      <c r="AP851" s="93"/>
      <c r="AQ851" s="13"/>
      <c r="AR851" s="93"/>
      <c r="AS851" s="20">
        <f>SUM(H851,J851,L851,N851,P851,R851,T851,V851,X851,Z851,AB851,AD851,AF851,AH851,AJ851,AL851,AN851)</f>
        <v>0</v>
      </c>
      <c r="AT851" s="94" t="str">
        <f>IF(C851="","",DATE(YEAR(C851),MONTH(C851),1))</f>
        <v/>
      </c>
      <c r="AU851" s="93" t="str">
        <f>IF(AT851="","",TEXT(AT851,"mmmm yyyy"))</f>
        <v/>
      </c>
      <c r="AV851" s="94" t="str">
        <f>IF(C851="","",C851-WEEKDAY(C851,2)+1)</f>
        <v/>
      </c>
      <c r="AW851" s="94" t="str">
        <f>IF(AV851="","",AV851+6)</f>
        <v/>
      </c>
      <c r="AX851" s="93" t="str">
        <f>IF(AV851="","",TEXT(AV851,"dd/mm/yyyy")&amp;" - "&amp;TEXT(AW851,"dd/mm/yyyy"))</f>
        <v/>
      </c>
      <c r="AY851" s="93" t="str">
        <f>IF(B851="","",COUNTIFS($B$5:B851,B851,$AT$5:AT851,AT851))</f>
        <v/>
      </c>
      <c r="AZ851" s="93" t="str">
        <f>IF(B851="","",COUNTIFS($B$5:B851,B851,$AV$5:AV851,AV851))</f>
        <v/>
      </c>
      <c r="BA851" s="93" t="str">
        <f>IF(B851="","",TEXT(AY851,"00")&amp;"|"&amp;B851&amp;"|"&amp;TEXT(AT851,"yyyymmdd"))</f>
        <v/>
      </c>
      <c r="BB851" s="93" t="str">
        <f>IF(B851="","",TEXT(AZ851,"00")&amp;"|"&amp;B851&amp;"|"&amp;TEXT(AV851,"yyyymmdd"))</f>
        <v/>
      </c>
      <c r="BC851" s="93">
        <f>IF(OR(AQ851="YES",AQ851="Yes",AQ851="Y",AQ851=1),1,0)</f>
        <v>0</v>
      </c>
    </row>
    <row r="852" spans="1:55" ht="15" customHeight="1">
      <c r="A852" s="92"/>
      <c r="B852" s="93"/>
      <c r="C852" s="94"/>
      <c r="D852" s="95"/>
      <c r="E852" s="95"/>
      <c r="F852" s="93"/>
      <c r="G852" s="93"/>
      <c r="H852" s="93"/>
      <c r="I852" s="13"/>
      <c r="J852" s="93"/>
      <c r="K852" s="13"/>
      <c r="L852" s="93"/>
      <c r="M852" s="13"/>
      <c r="N852" s="93"/>
      <c r="O852" s="13"/>
      <c r="P852" s="93"/>
      <c r="Q852" s="21"/>
      <c r="R852" s="93"/>
      <c r="S852" s="21"/>
      <c r="T852" s="93"/>
      <c r="U852" s="13"/>
      <c r="V852" s="93"/>
      <c r="W852" s="13"/>
      <c r="X852" s="93"/>
      <c r="Y852" s="13"/>
      <c r="Z852" s="93"/>
      <c r="AA852" s="13"/>
      <c r="AB852" s="93"/>
      <c r="AC852" s="13"/>
      <c r="AD852" s="93"/>
      <c r="AE852" s="13"/>
      <c r="AF852" s="93"/>
      <c r="AG852" s="13"/>
      <c r="AH852" s="93"/>
      <c r="AI852" s="13"/>
      <c r="AJ852" s="93"/>
      <c r="AK852" s="13"/>
      <c r="AL852" s="93"/>
      <c r="AM852" s="13"/>
      <c r="AN852" s="93"/>
      <c r="AO852" s="13"/>
      <c r="AP852" s="93"/>
      <c r="AQ852" s="13"/>
      <c r="AR852" s="93"/>
      <c r="AS852" s="20">
        <f>SUM(H852,J852,L852,N852,P852,R852,T852,V852,X852,Z852,AB852,AD852,AF852,AH852,AJ852,AL852,AN852)</f>
        <v>0</v>
      </c>
      <c r="AT852" s="94" t="str">
        <f>IF(C852="","",DATE(YEAR(C852),MONTH(C852),1))</f>
        <v/>
      </c>
      <c r="AU852" s="93" t="str">
        <f>IF(AT852="","",TEXT(AT852,"mmmm yyyy"))</f>
        <v/>
      </c>
      <c r="AV852" s="94" t="str">
        <f>IF(C852="","",C852-WEEKDAY(C852,2)+1)</f>
        <v/>
      </c>
      <c r="AW852" s="94" t="str">
        <f>IF(AV852="","",AV852+6)</f>
        <v/>
      </c>
      <c r="AX852" s="93" t="str">
        <f>IF(AV852="","",TEXT(AV852,"dd/mm/yyyy")&amp;" - "&amp;TEXT(AW852,"dd/mm/yyyy"))</f>
        <v/>
      </c>
      <c r="AY852" s="93" t="str">
        <f>IF(B852="","",COUNTIFS($B$5:B852,B852,$AT$5:AT852,AT852))</f>
        <v/>
      </c>
      <c r="AZ852" s="93" t="str">
        <f>IF(B852="","",COUNTIFS($B$5:B852,B852,$AV$5:AV852,AV852))</f>
        <v/>
      </c>
      <c r="BA852" s="93" t="str">
        <f>IF(B852="","",TEXT(AY852,"00")&amp;"|"&amp;B852&amp;"|"&amp;TEXT(AT852,"yyyymmdd"))</f>
        <v/>
      </c>
      <c r="BB852" s="93" t="str">
        <f>IF(B852="","",TEXT(AZ852,"00")&amp;"|"&amp;B852&amp;"|"&amp;TEXT(AV852,"yyyymmdd"))</f>
        <v/>
      </c>
      <c r="BC852" s="93">
        <f>IF(OR(AQ852="YES",AQ852="Yes",AQ852="Y",AQ852=1),1,0)</f>
        <v>0</v>
      </c>
    </row>
    <row r="853" spans="1:55" ht="15" customHeight="1">
      <c r="A853" s="92"/>
      <c r="B853" s="93"/>
      <c r="C853" s="94"/>
      <c r="D853" s="95"/>
      <c r="E853" s="95"/>
      <c r="F853" s="93"/>
      <c r="G853" s="93"/>
      <c r="H853" s="93"/>
      <c r="I853" s="13"/>
      <c r="J853" s="93"/>
      <c r="K853" s="13"/>
      <c r="L853" s="93"/>
      <c r="M853" s="13"/>
      <c r="N853" s="93"/>
      <c r="O853" s="13"/>
      <c r="P853" s="93"/>
      <c r="Q853" s="21"/>
      <c r="R853" s="93"/>
      <c r="S853" s="21"/>
      <c r="T853" s="93"/>
      <c r="U853" s="13"/>
      <c r="V853" s="93"/>
      <c r="W853" s="13"/>
      <c r="X853" s="93"/>
      <c r="Y853" s="13"/>
      <c r="Z853" s="93"/>
      <c r="AA853" s="13"/>
      <c r="AB853" s="93"/>
      <c r="AC853" s="13"/>
      <c r="AD853" s="93"/>
      <c r="AE853" s="13"/>
      <c r="AF853" s="93"/>
      <c r="AG853" s="13"/>
      <c r="AH853" s="93"/>
      <c r="AI853" s="13"/>
      <c r="AJ853" s="93"/>
      <c r="AK853" s="13"/>
      <c r="AL853" s="93"/>
      <c r="AM853" s="13"/>
      <c r="AN853" s="93"/>
      <c r="AO853" s="13"/>
      <c r="AP853" s="93"/>
      <c r="AQ853" s="13"/>
      <c r="AR853" s="93"/>
      <c r="AS853" s="20">
        <f>SUM(H853,J853,L853,N853,P853,R853,T853,V853,X853,Z853,AB853,AD853,AF853,AH853,AJ853,AL853,AN853)</f>
        <v>0</v>
      </c>
      <c r="AT853" s="94" t="str">
        <f>IF(C853="","",DATE(YEAR(C853),MONTH(C853),1))</f>
        <v/>
      </c>
      <c r="AU853" s="93" t="str">
        <f>IF(AT853="","",TEXT(AT853,"mmmm yyyy"))</f>
        <v/>
      </c>
      <c r="AV853" s="94" t="str">
        <f>IF(C853="","",C853-WEEKDAY(C853,2)+1)</f>
        <v/>
      </c>
      <c r="AW853" s="94" t="str">
        <f>IF(AV853="","",AV853+6)</f>
        <v/>
      </c>
      <c r="AX853" s="93" t="str">
        <f>IF(AV853="","",TEXT(AV853,"dd/mm/yyyy")&amp;" - "&amp;TEXT(AW853,"dd/mm/yyyy"))</f>
        <v/>
      </c>
      <c r="AY853" s="93" t="str">
        <f>IF(B853="","",COUNTIFS($B$5:B853,B853,$AT$5:AT853,AT853))</f>
        <v/>
      </c>
      <c r="AZ853" s="93" t="str">
        <f>IF(B853="","",COUNTIFS($B$5:B853,B853,$AV$5:AV853,AV853))</f>
        <v/>
      </c>
      <c r="BA853" s="93" t="str">
        <f>IF(B853="","",TEXT(AY853,"00")&amp;"|"&amp;B853&amp;"|"&amp;TEXT(AT853,"yyyymmdd"))</f>
        <v/>
      </c>
      <c r="BB853" s="93" t="str">
        <f>IF(B853="","",TEXT(AZ853,"00")&amp;"|"&amp;B853&amp;"|"&amp;TEXT(AV853,"yyyymmdd"))</f>
        <v/>
      </c>
      <c r="BC853" s="93">
        <f>IF(OR(AQ853="YES",AQ853="Yes",AQ853="Y",AQ853=1),1,0)</f>
        <v>0</v>
      </c>
    </row>
    <row r="854" spans="1:55" ht="15" customHeight="1">
      <c r="A854" s="92"/>
      <c r="B854" s="93"/>
      <c r="C854" s="94"/>
      <c r="D854" s="95"/>
      <c r="E854" s="95"/>
      <c r="F854" s="93"/>
      <c r="G854" s="93"/>
      <c r="H854" s="93"/>
      <c r="I854" s="13"/>
      <c r="J854" s="93"/>
      <c r="K854" s="13"/>
      <c r="L854" s="93"/>
      <c r="M854" s="13"/>
      <c r="N854" s="93"/>
      <c r="O854" s="13"/>
      <c r="P854" s="93"/>
      <c r="Q854" s="21"/>
      <c r="R854" s="93"/>
      <c r="S854" s="21"/>
      <c r="T854" s="93"/>
      <c r="U854" s="13"/>
      <c r="V854" s="93"/>
      <c r="W854" s="13"/>
      <c r="X854" s="93"/>
      <c r="Y854" s="13"/>
      <c r="Z854" s="93"/>
      <c r="AA854" s="13"/>
      <c r="AB854" s="93"/>
      <c r="AC854" s="13"/>
      <c r="AD854" s="93"/>
      <c r="AE854" s="13"/>
      <c r="AF854" s="93"/>
      <c r="AG854" s="13"/>
      <c r="AH854" s="93"/>
      <c r="AI854" s="13"/>
      <c r="AJ854" s="93"/>
      <c r="AK854" s="13"/>
      <c r="AL854" s="93"/>
      <c r="AM854" s="13"/>
      <c r="AN854" s="93"/>
      <c r="AO854" s="13"/>
      <c r="AP854" s="93"/>
      <c r="AQ854" s="13"/>
      <c r="AR854" s="93"/>
      <c r="AS854" s="20">
        <f>SUM(H854,J854,L854,N854,P854,R854,T854,V854,X854,Z854,AB854,AD854,AF854,AH854,AJ854,AL854,AN854)</f>
        <v>0</v>
      </c>
      <c r="AT854" s="94" t="str">
        <f>IF(C854="","",DATE(YEAR(C854),MONTH(C854),1))</f>
        <v/>
      </c>
      <c r="AU854" s="93" t="str">
        <f>IF(AT854="","",TEXT(AT854,"mmmm yyyy"))</f>
        <v/>
      </c>
      <c r="AV854" s="94" t="str">
        <f>IF(C854="","",C854-WEEKDAY(C854,2)+1)</f>
        <v/>
      </c>
      <c r="AW854" s="94" t="str">
        <f>IF(AV854="","",AV854+6)</f>
        <v/>
      </c>
      <c r="AX854" s="93" t="str">
        <f>IF(AV854="","",TEXT(AV854,"dd/mm/yyyy")&amp;" - "&amp;TEXT(AW854,"dd/mm/yyyy"))</f>
        <v/>
      </c>
      <c r="AY854" s="93" t="str">
        <f>IF(B854="","",COUNTIFS($B$5:B854,B854,$AT$5:AT854,AT854))</f>
        <v/>
      </c>
      <c r="AZ854" s="93" t="str">
        <f>IF(B854="","",COUNTIFS($B$5:B854,B854,$AV$5:AV854,AV854))</f>
        <v/>
      </c>
      <c r="BA854" s="93" t="str">
        <f>IF(B854="","",TEXT(AY854,"00")&amp;"|"&amp;B854&amp;"|"&amp;TEXT(AT854,"yyyymmdd"))</f>
        <v/>
      </c>
      <c r="BB854" s="93" t="str">
        <f>IF(B854="","",TEXT(AZ854,"00")&amp;"|"&amp;B854&amp;"|"&amp;TEXT(AV854,"yyyymmdd"))</f>
        <v/>
      </c>
      <c r="BC854" s="93">
        <f>IF(OR(AQ854="YES",AQ854="Yes",AQ854="Y",AQ854=1),1,0)</f>
        <v>0</v>
      </c>
    </row>
    <row r="855" spans="1:55" ht="15" customHeight="1">
      <c r="A855" s="92"/>
      <c r="B855" s="93"/>
      <c r="C855" s="94"/>
      <c r="D855" s="95"/>
      <c r="E855" s="95"/>
      <c r="F855" s="93"/>
      <c r="G855" s="93"/>
      <c r="H855" s="93"/>
      <c r="I855" s="13"/>
      <c r="J855" s="93"/>
      <c r="K855" s="13"/>
      <c r="L855" s="93"/>
      <c r="M855" s="13"/>
      <c r="N855" s="93"/>
      <c r="O855" s="13"/>
      <c r="P855" s="93"/>
      <c r="Q855" s="21"/>
      <c r="R855" s="93"/>
      <c r="S855" s="21"/>
      <c r="T855" s="93"/>
      <c r="U855" s="13"/>
      <c r="V855" s="93"/>
      <c r="W855" s="13"/>
      <c r="X855" s="93"/>
      <c r="Y855" s="13"/>
      <c r="Z855" s="93"/>
      <c r="AA855" s="13"/>
      <c r="AB855" s="93"/>
      <c r="AC855" s="13"/>
      <c r="AD855" s="93"/>
      <c r="AE855" s="13"/>
      <c r="AF855" s="93"/>
      <c r="AG855" s="13"/>
      <c r="AH855" s="93"/>
      <c r="AI855" s="13"/>
      <c r="AJ855" s="93"/>
      <c r="AK855" s="13"/>
      <c r="AL855" s="93"/>
      <c r="AM855" s="13"/>
      <c r="AN855" s="93"/>
      <c r="AO855" s="13"/>
      <c r="AP855" s="93"/>
      <c r="AQ855" s="13"/>
      <c r="AR855" s="93"/>
      <c r="AS855" s="20">
        <f>SUM(H855,J855,L855,N855,P855,R855,T855,V855,X855,Z855,AB855,AD855,AF855,AH855,AJ855,AL855,AN855)</f>
        <v>0</v>
      </c>
      <c r="AT855" s="94" t="str">
        <f>IF(C855="","",DATE(YEAR(C855),MONTH(C855),1))</f>
        <v/>
      </c>
      <c r="AU855" s="93" t="str">
        <f>IF(AT855="","",TEXT(AT855,"mmmm yyyy"))</f>
        <v/>
      </c>
      <c r="AV855" s="94" t="str">
        <f>IF(C855="","",C855-WEEKDAY(C855,2)+1)</f>
        <v/>
      </c>
      <c r="AW855" s="94" t="str">
        <f>IF(AV855="","",AV855+6)</f>
        <v/>
      </c>
      <c r="AX855" s="93" t="str">
        <f>IF(AV855="","",TEXT(AV855,"dd/mm/yyyy")&amp;" - "&amp;TEXT(AW855,"dd/mm/yyyy"))</f>
        <v/>
      </c>
      <c r="AY855" s="93" t="str">
        <f>IF(B855="","",COUNTIFS($B$5:B855,B855,$AT$5:AT855,AT855))</f>
        <v/>
      </c>
      <c r="AZ855" s="93" t="str">
        <f>IF(B855="","",COUNTIFS($B$5:B855,B855,$AV$5:AV855,AV855))</f>
        <v/>
      </c>
      <c r="BA855" s="93" t="str">
        <f>IF(B855="","",TEXT(AY855,"00")&amp;"|"&amp;B855&amp;"|"&amp;TEXT(AT855,"yyyymmdd"))</f>
        <v/>
      </c>
      <c r="BB855" s="93" t="str">
        <f>IF(B855="","",TEXT(AZ855,"00")&amp;"|"&amp;B855&amp;"|"&amp;TEXT(AV855,"yyyymmdd"))</f>
        <v/>
      </c>
      <c r="BC855" s="93">
        <f>IF(OR(AQ855="YES",AQ855="Yes",AQ855="Y",AQ855=1),1,0)</f>
        <v>0</v>
      </c>
    </row>
    <row r="856" spans="1:55" ht="15" customHeight="1">
      <c r="A856" s="92"/>
      <c r="B856" s="93"/>
      <c r="C856" s="94"/>
      <c r="D856" s="95"/>
      <c r="E856" s="95"/>
      <c r="F856" s="93"/>
      <c r="G856" s="93"/>
      <c r="H856" s="93"/>
      <c r="I856" s="13"/>
      <c r="J856" s="93"/>
      <c r="K856" s="13"/>
      <c r="L856" s="93"/>
      <c r="M856" s="13"/>
      <c r="N856" s="93"/>
      <c r="O856" s="13"/>
      <c r="P856" s="93"/>
      <c r="Q856" s="21"/>
      <c r="R856" s="93"/>
      <c r="S856" s="21"/>
      <c r="T856" s="93"/>
      <c r="U856" s="13"/>
      <c r="V856" s="93"/>
      <c r="W856" s="13"/>
      <c r="X856" s="93"/>
      <c r="Y856" s="13"/>
      <c r="Z856" s="93"/>
      <c r="AA856" s="13"/>
      <c r="AB856" s="93"/>
      <c r="AC856" s="13"/>
      <c r="AD856" s="93"/>
      <c r="AE856" s="13"/>
      <c r="AF856" s="93"/>
      <c r="AG856" s="13"/>
      <c r="AH856" s="93"/>
      <c r="AI856" s="13"/>
      <c r="AJ856" s="93"/>
      <c r="AK856" s="13"/>
      <c r="AL856" s="93"/>
      <c r="AM856" s="13"/>
      <c r="AN856" s="93"/>
      <c r="AO856" s="13"/>
      <c r="AP856" s="93"/>
      <c r="AQ856" s="13"/>
      <c r="AR856" s="93"/>
      <c r="AS856" s="20">
        <f>SUM(H856,J856,L856,N856,P856,R856,T856,V856,X856,Z856,AB856,AD856,AF856,AH856,AJ856,AL856,AN856)</f>
        <v>0</v>
      </c>
      <c r="AT856" s="94" t="str">
        <f>IF(C856="","",DATE(YEAR(C856),MONTH(C856),1))</f>
        <v/>
      </c>
      <c r="AU856" s="93" t="str">
        <f>IF(AT856="","",TEXT(AT856,"mmmm yyyy"))</f>
        <v/>
      </c>
      <c r="AV856" s="94" t="str">
        <f>IF(C856="","",C856-WEEKDAY(C856,2)+1)</f>
        <v/>
      </c>
      <c r="AW856" s="94" t="str">
        <f>IF(AV856="","",AV856+6)</f>
        <v/>
      </c>
      <c r="AX856" s="93" t="str">
        <f>IF(AV856="","",TEXT(AV856,"dd/mm/yyyy")&amp;" - "&amp;TEXT(AW856,"dd/mm/yyyy"))</f>
        <v/>
      </c>
      <c r="AY856" s="93" t="str">
        <f>IF(B856="","",COUNTIFS($B$5:B856,B856,$AT$5:AT856,AT856))</f>
        <v/>
      </c>
      <c r="AZ856" s="93" t="str">
        <f>IF(B856="","",COUNTIFS($B$5:B856,B856,$AV$5:AV856,AV856))</f>
        <v/>
      </c>
      <c r="BA856" s="93" t="str">
        <f>IF(B856="","",TEXT(AY856,"00")&amp;"|"&amp;B856&amp;"|"&amp;TEXT(AT856,"yyyymmdd"))</f>
        <v/>
      </c>
      <c r="BB856" s="93" t="str">
        <f>IF(B856="","",TEXT(AZ856,"00")&amp;"|"&amp;B856&amp;"|"&amp;TEXT(AV856,"yyyymmdd"))</f>
        <v/>
      </c>
      <c r="BC856" s="93">
        <f>IF(OR(AQ856="YES",AQ856="Yes",AQ856="Y",AQ856=1),1,0)</f>
        <v>0</v>
      </c>
    </row>
    <row r="857" spans="1:55" ht="15" customHeight="1">
      <c r="A857" s="92"/>
      <c r="B857" s="93"/>
      <c r="C857" s="94"/>
      <c r="D857" s="95"/>
      <c r="E857" s="95"/>
      <c r="F857" s="93"/>
      <c r="G857" s="93"/>
      <c r="H857" s="93"/>
      <c r="I857" s="13"/>
      <c r="J857" s="93"/>
      <c r="K857" s="13"/>
      <c r="L857" s="93"/>
      <c r="M857" s="13"/>
      <c r="N857" s="93"/>
      <c r="O857" s="13"/>
      <c r="P857" s="93"/>
      <c r="Q857" s="21"/>
      <c r="R857" s="93"/>
      <c r="S857" s="21"/>
      <c r="T857" s="93"/>
      <c r="U857" s="13"/>
      <c r="V857" s="93"/>
      <c r="W857" s="13"/>
      <c r="X857" s="93"/>
      <c r="Y857" s="13"/>
      <c r="Z857" s="93"/>
      <c r="AA857" s="13"/>
      <c r="AB857" s="93"/>
      <c r="AC857" s="13"/>
      <c r="AD857" s="93"/>
      <c r="AE857" s="13"/>
      <c r="AF857" s="93"/>
      <c r="AG857" s="13"/>
      <c r="AH857" s="93"/>
      <c r="AI857" s="13"/>
      <c r="AJ857" s="93"/>
      <c r="AK857" s="13"/>
      <c r="AL857" s="93"/>
      <c r="AM857" s="13"/>
      <c r="AN857" s="93"/>
      <c r="AO857" s="13"/>
      <c r="AP857" s="93"/>
      <c r="AQ857" s="13"/>
      <c r="AR857" s="93"/>
      <c r="AS857" s="20">
        <f>SUM(H857,J857,L857,N857,P857,R857,T857,V857,X857,Z857,AB857,AD857,AF857,AH857,AJ857,AL857,AN857)</f>
        <v>0</v>
      </c>
      <c r="AT857" s="94" t="str">
        <f>IF(C857="","",DATE(YEAR(C857),MONTH(C857),1))</f>
        <v/>
      </c>
      <c r="AU857" s="93" t="str">
        <f>IF(AT857="","",TEXT(AT857,"mmmm yyyy"))</f>
        <v/>
      </c>
      <c r="AV857" s="94" t="str">
        <f>IF(C857="","",C857-WEEKDAY(C857,2)+1)</f>
        <v/>
      </c>
      <c r="AW857" s="94" t="str">
        <f>IF(AV857="","",AV857+6)</f>
        <v/>
      </c>
      <c r="AX857" s="93" t="str">
        <f>IF(AV857="","",TEXT(AV857,"dd/mm/yyyy")&amp;" - "&amp;TEXT(AW857,"dd/mm/yyyy"))</f>
        <v/>
      </c>
      <c r="AY857" s="93" t="str">
        <f>IF(B857="","",COUNTIFS($B$5:B857,B857,$AT$5:AT857,AT857))</f>
        <v/>
      </c>
      <c r="AZ857" s="93" t="str">
        <f>IF(B857="","",COUNTIFS($B$5:B857,B857,$AV$5:AV857,AV857))</f>
        <v/>
      </c>
      <c r="BA857" s="93" t="str">
        <f>IF(B857="","",TEXT(AY857,"00")&amp;"|"&amp;B857&amp;"|"&amp;TEXT(AT857,"yyyymmdd"))</f>
        <v/>
      </c>
      <c r="BB857" s="93" t="str">
        <f>IF(B857="","",TEXT(AZ857,"00")&amp;"|"&amp;B857&amp;"|"&amp;TEXT(AV857,"yyyymmdd"))</f>
        <v/>
      </c>
      <c r="BC857" s="93">
        <f>IF(OR(AQ857="YES",AQ857="Yes",AQ857="Y",AQ857=1),1,0)</f>
        <v>0</v>
      </c>
    </row>
    <row r="858" spans="1:55" ht="15" customHeight="1">
      <c r="A858" s="92"/>
      <c r="B858" s="93"/>
      <c r="C858" s="94"/>
      <c r="D858" s="95"/>
      <c r="E858" s="95"/>
      <c r="F858" s="93"/>
      <c r="G858" s="93"/>
      <c r="H858" s="93"/>
      <c r="I858" s="13"/>
      <c r="J858" s="93"/>
      <c r="K858" s="13"/>
      <c r="L858" s="93"/>
      <c r="M858" s="13"/>
      <c r="N858" s="93"/>
      <c r="O858" s="13"/>
      <c r="P858" s="93"/>
      <c r="Q858" s="21"/>
      <c r="R858" s="93"/>
      <c r="S858" s="21"/>
      <c r="T858" s="93"/>
      <c r="U858" s="13"/>
      <c r="V858" s="93"/>
      <c r="W858" s="13"/>
      <c r="X858" s="93"/>
      <c r="Y858" s="13"/>
      <c r="Z858" s="93"/>
      <c r="AA858" s="13"/>
      <c r="AB858" s="93"/>
      <c r="AC858" s="13"/>
      <c r="AD858" s="93"/>
      <c r="AE858" s="13"/>
      <c r="AF858" s="93"/>
      <c r="AG858" s="13"/>
      <c r="AH858" s="93"/>
      <c r="AI858" s="13"/>
      <c r="AJ858" s="93"/>
      <c r="AK858" s="13"/>
      <c r="AL858" s="93"/>
      <c r="AM858" s="13"/>
      <c r="AN858" s="93"/>
      <c r="AO858" s="13"/>
      <c r="AP858" s="93"/>
      <c r="AQ858" s="13"/>
      <c r="AR858" s="93"/>
      <c r="AS858" s="20">
        <f>SUM(H858,J858,L858,N858,P858,R858,T858,V858,X858,Z858,AB858,AD858,AF858,AH858,AJ858,AL858,AN858)</f>
        <v>0</v>
      </c>
      <c r="AT858" s="94" t="str">
        <f>IF(C858="","",DATE(YEAR(C858),MONTH(C858),1))</f>
        <v/>
      </c>
      <c r="AU858" s="93" t="str">
        <f>IF(AT858="","",TEXT(AT858,"mmmm yyyy"))</f>
        <v/>
      </c>
      <c r="AV858" s="94" t="str">
        <f>IF(C858="","",C858-WEEKDAY(C858,2)+1)</f>
        <v/>
      </c>
      <c r="AW858" s="94" t="str">
        <f>IF(AV858="","",AV858+6)</f>
        <v/>
      </c>
      <c r="AX858" s="93" t="str">
        <f>IF(AV858="","",TEXT(AV858,"dd/mm/yyyy")&amp;" - "&amp;TEXT(AW858,"dd/mm/yyyy"))</f>
        <v/>
      </c>
      <c r="AY858" s="93" t="str">
        <f>IF(B858="","",COUNTIFS($B$5:B858,B858,$AT$5:AT858,AT858))</f>
        <v/>
      </c>
      <c r="AZ858" s="93" t="str">
        <f>IF(B858="","",COUNTIFS($B$5:B858,B858,$AV$5:AV858,AV858))</f>
        <v/>
      </c>
      <c r="BA858" s="93" t="str">
        <f>IF(B858="","",TEXT(AY858,"00")&amp;"|"&amp;B858&amp;"|"&amp;TEXT(AT858,"yyyymmdd"))</f>
        <v/>
      </c>
      <c r="BB858" s="93" t="str">
        <f>IF(B858="","",TEXT(AZ858,"00")&amp;"|"&amp;B858&amp;"|"&amp;TEXT(AV858,"yyyymmdd"))</f>
        <v/>
      </c>
      <c r="BC858" s="93">
        <f>IF(OR(AQ858="YES",AQ858="Yes",AQ858="Y",AQ858=1),1,0)</f>
        <v>0</v>
      </c>
    </row>
    <row r="859" spans="1:55" ht="15" customHeight="1">
      <c r="A859" s="92"/>
      <c r="B859" s="93"/>
      <c r="C859" s="94"/>
      <c r="D859" s="95"/>
      <c r="E859" s="95"/>
      <c r="F859" s="93"/>
      <c r="G859" s="93"/>
      <c r="H859" s="93"/>
      <c r="I859" s="13"/>
      <c r="J859" s="93"/>
      <c r="K859" s="13"/>
      <c r="L859" s="93"/>
      <c r="M859" s="13"/>
      <c r="N859" s="93"/>
      <c r="O859" s="13"/>
      <c r="P859" s="93"/>
      <c r="Q859" s="21"/>
      <c r="R859" s="93"/>
      <c r="S859" s="21"/>
      <c r="T859" s="93"/>
      <c r="U859" s="13"/>
      <c r="V859" s="93"/>
      <c r="W859" s="13"/>
      <c r="X859" s="93"/>
      <c r="Y859" s="13"/>
      <c r="Z859" s="93"/>
      <c r="AA859" s="13"/>
      <c r="AB859" s="93"/>
      <c r="AC859" s="13"/>
      <c r="AD859" s="93"/>
      <c r="AE859" s="13"/>
      <c r="AF859" s="93"/>
      <c r="AG859" s="13"/>
      <c r="AH859" s="93"/>
      <c r="AI859" s="13"/>
      <c r="AJ859" s="93"/>
      <c r="AK859" s="13"/>
      <c r="AL859" s="93"/>
      <c r="AM859" s="13"/>
      <c r="AN859" s="93"/>
      <c r="AO859" s="13"/>
      <c r="AP859" s="93"/>
      <c r="AQ859" s="13"/>
      <c r="AR859" s="93"/>
      <c r="AS859" s="20">
        <f>SUM(H859,J859,L859,N859,P859,R859,T859,V859,X859,Z859,AB859,AD859,AF859,AH859,AJ859,AL859,AN859)</f>
        <v>0</v>
      </c>
      <c r="AT859" s="94" t="str">
        <f>IF(C859="","",DATE(YEAR(C859),MONTH(C859),1))</f>
        <v/>
      </c>
      <c r="AU859" s="93" t="str">
        <f>IF(AT859="","",TEXT(AT859,"mmmm yyyy"))</f>
        <v/>
      </c>
      <c r="AV859" s="94" t="str">
        <f>IF(C859="","",C859-WEEKDAY(C859,2)+1)</f>
        <v/>
      </c>
      <c r="AW859" s="94" t="str">
        <f>IF(AV859="","",AV859+6)</f>
        <v/>
      </c>
      <c r="AX859" s="93" t="str">
        <f>IF(AV859="","",TEXT(AV859,"dd/mm/yyyy")&amp;" - "&amp;TEXT(AW859,"dd/mm/yyyy"))</f>
        <v/>
      </c>
      <c r="AY859" s="93" t="str">
        <f>IF(B859="","",COUNTIFS($B$5:B859,B859,$AT$5:AT859,AT859))</f>
        <v/>
      </c>
      <c r="AZ859" s="93" t="str">
        <f>IF(B859="","",COUNTIFS($B$5:B859,B859,$AV$5:AV859,AV859))</f>
        <v/>
      </c>
      <c r="BA859" s="93" t="str">
        <f>IF(B859="","",TEXT(AY859,"00")&amp;"|"&amp;B859&amp;"|"&amp;TEXT(AT859,"yyyymmdd"))</f>
        <v/>
      </c>
      <c r="BB859" s="93" t="str">
        <f>IF(B859="","",TEXT(AZ859,"00")&amp;"|"&amp;B859&amp;"|"&amp;TEXT(AV859,"yyyymmdd"))</f>
        <v/>
      </c>
      <c r="BC859" s="93">
        <f>IF(OR(AQ859="YES",AQ859="Yes",AQ859="Y",AQ859=1),1,0)</f>
        <v>0</v>
      </c>
    </row>
    <row r="860" spans="1:55" ht="15" customHeight="1">
      <c r="A860" s="92"/>
      <c r="B860" s="93"/>
      <c r="C860" s="94"/>
      <c r="D860" s="95"/>
      <c r="E860" s="95"/>
      <c r="F860" s="93"/>
      <c r="G860" s="93"/>
      <c r="H860" s="93"/>
      <c r="I860" s="13"/>
      <c r="J860" s="93"/>
      <c r="K860" s="13"/>
      <c r="L860" s="93"/>
      <c r="M860" s="13"/>
      <c r="N860" s="93"/>
      <c r="O860" s="13"/>
      <c r="P860" s="93"/>
      <c r="Q860" s="21"/>
      <c r="R860" s="93"/>
      <c r="S860" s="21"/>
      <c r="T860" s="93"/>
      <c r="U860" s="13"/>
      <c r="V860" s="93"/>
      <c r="W860" s="13"/>
      <c r="X860" s="93"/>
      <c r="Y860" s="13"/>
      <c r="Z860" s="93"/>
      <c r="AA860" s="13"/>
      <c r="AB860" s="93"/>
      <c r="AC860" s="13"/>
      <c r="AD860" s="93"/>
      <c r="AE860" s="13"/>
      <c r="AF860" s="93"/>
      <c r="AG860" s="13"/>
      <c r="AH860" s="93"/>
      <c r="AI860" s="13"/>
      <c r="AJ860" s="93"/>
      <c r="AK860" s="13"/>
      <c r="AL860" s="93"/>
      <c r="AM860" s="13"/>
      <c r="AN860" s="93"/>
      <c r="AO860" s="13"/>
      <c r="AP860" s="93"/>
      <c r="AQ860" s="13"/>
      <c r="AR860" s="93"/>
      <c r="AS860" s="20">
        <f>SUM(H860,J860,L860,N860,P860,R860,T860,V860,X860,Z860,AB860,AD860,AF860,AH860,AJ860,AL860,AN860)</f>
        <v>0</v>
      </c>
      <c r="AT860" s="94" t="str">
        <f>IF(C860="","",DATE(YEAR(C860),MONTH(C860),1))</f>
        <v/>
      </c>
      <c r="AU860" s="93" t="str">
        <f>IF(AT860="","",TEXT(AT860,"mmmm yyyy"))</f>
        <v/>
      </c>
      <c r="AV860" s="94" t="str">
        <f>IF(C860="","",C860-WEEKDAY(C860,2)+1)</f>
        <v/>
      </c>
      <c r="AW860" s="94" t="str">
        <f>IF(AV860="","",AV860+6)</f>
        <v/>
      </c>
      <c r="AX860" s="93" t="str">
        <f>IF(AV860="","",TEXT(AV860,"dd/mm/yyyy")&amp;" - "&amp;TEXT(AW860,"dd/mm/yyyy"))</f>
        <v/>
      </c>
      <c r="AY860" s="93" t="str">
        <f>IF(B860="","",COUNTIFS($B$5:B860,B860,$AT$5:AT860,AT860))</f>
        <v/>
      </c>
      <c r="AZ860" s="93" t="str">
        <f>IF(B860="","",COUNTIFS($B$5:B860,B860,$AV$5:AV860,AV860))</f>
        <v/>
      </c>
      <c r="BA860" s="93" t="str">
        <f>IF(B860="","",TEXT(AY860,"00")&amp;"|"&amp;B860&amp;"|"&amp;TEXT(AT860,"yyyymmdd"))</f>
        <v/>
      </c>
      <c r="BB860" s="93" t="str">
        <f>IF(B860="","",TEXT(AZ860,"00")&amp;"|"&amp;B860&amp;"|"&amp;TEXT(AV860,"yyyymmdd"))</f>
        <v/>
      </c>
      <c r="BC860" s="93">
        <f>IF(OR(AQ860="YES",AQ860="Yes",AQ860="Y",AQ860=1),1,0)</f>
        <v>0</v>
      </c>
    </row>
    <row r="861" spans="1:55" ht="15" customHeight="1">
      <c r="A861" s="92"/>
      <c r="B861" s="93"/>
      <c r="C861" s="94"/>
      <c r="D861" s="95"/>
      <c r="E861" s="95"/>
      <c r="F861" s="93"/>
      <c r="G861" s="93"/>
      <c r="H861" s="93"/>
      <c r="I861" s="13"/>
      <c r="J861" s="93"/>
      <c r="K861" s="13"/>
      <c r="L861" s="93"/>
      <c r="M861" s="13"/>
      <c r="N861" s="93"/>
      <c r="O861" s="13"/>
      <c r="P861" s="93"/>
      <c r="Q861" s="21"/>
      <c r="R861" s="93"/>
      <c r="S861" s="21"/>
      <c r="T861" s="93"/>
      <c r="U861" s="13"/>
      <c r="V861" s="93"/>
      <c r="W861" s="13"/>
      <c r="X861" s="93"/>
      <c r="Y861" s="13"/>
      <c r="Z861" s="93"/>
      <c r="AA861" s="13"/>
      <c r="AB861" s="93"/>
      <c r="AC861" s="13"/>
      <c r="AD861" s="93"/>
      <c r="AE861" s="13"/>
      <c r="AF861" s="93"/>
      <c r="AG861" s="13"/>
      <c r="AH861" s="93"/>
      <c r="AI861" s="13"/>
      <c r="AJ861" s="93"/>
      <c r="AK861" s="13"/>
      <c r="AL861" s="93"/>
      <c r="AM861" s="13"/>
      <c r="AN861" s="93"/>
      <c r="AO861" s="13"/>
      <c r="AP861" s="93"/>
      <c r="AQ861" s="13"/>
      <c r="AR861" s="93"/>
      <c r="AS861" s="20">
        <f>SUM(H861,J861,L861,N861,P861,R861,T861,V861,X861,Z861,AB861,AD861,AF861,AH861,AJ861,AL861,AN861)</f>
        <v>0</v>
      </c>
      <c r="AT861" s="94" t="str">
        <f>IF(C861="","",DATE(YEAR(C861),MONTH(C861),1))</f>
        <v/>
      </c>
      <c r="AU861" s="93" t="str">
        <f>IF(AT861="","",TEXT(AT861,"mmmm yyyy"))</f>
        <v/>
      </c>
      <c r="AV861" s="94" t="str">
        <f>IF(C861="","",C861-WEEKDAY(C861,2)+1)</f>
        <v/>
      </c>
      <c r="AW861" s="94" t="str">
        <f>IF(AV861="","",AV861+6)</f>
        <v/>
      </c>
      <c r="AX861" s="93" t="str">
        <f>IF(AV861="","",TEXT(AV861,"dd/mm/yyyy")&amp;" - "&amp;TEXT(AW861,"dd/mm/yyyy"))</f>
        <v/>
      </c>
      <c r="AY861" s="93" t="str">
        <f>IF(B861="","",COUNTIFS($B$5:B861,B861,$AT$5:AT861,AT861))</f>
        <v/>
      </c>
      <c r="AZ861" s="93" t="str">
        <f>IF(B861="","",COUNTIFS($B$5:B861,B861,$AV$5:AV861,AV861))</f>
        <v/>
      </c>
      <c r="BA861" s="93" t="str">
        <f>IF(B861="","",TEXT(AY861,"00")&amp;"|"&amp;B861&amp;"|"&amp;TEXT(AT861,"yyyymmdd"))</f>
        <v/>
      </c>
      <c r="BB861" s="93" t="str">
        <f>IF(B861="","",TEXT(AZ861,"00")&amp;"|"&amp;B861&amp;"|"&amp;TEXT(AV861,"yyyymmdd"))</f>
        <v/>
      </c>
      <c r="BC861" s="93">
        <f>IF(OR(AQ861="YES",AQ861="Yes",AQ861="Y",AQ861=1),1,0)</f>
        <v>0</v>
      </c>
    </row>
    <row r="862" spans="1:55" ht="15" customHeight="1">
      <c r="A862" s="92"/>
      <c r="B862" s="93"/>
      <c r="C862" s="94"/>
      <c r="D862" s="95"/>
      <c r="E862" s="95"/>
      <c r="F862" s="93"/>
      <c r="G862" s="93"/>
      <c r="H862" s="93"/>
      <c r="I862" s="13"/>
      <c r="J862" s="93"/>
      <c r="K862" s="13"/>
      <c r="L862" s="93"/>
      <c r="M862" s="13"/>
      <c r="N862" s="93"/>
      <c r="O862" s="13"/>
      <c r="P862" s="93"/>
      <c r="Q862" s="21"/>
      <c r="R862" s="93"/>
      <c r="S862" s="21"/>
      <c r="T862" s="93"/>
      <c r="U862" s="13"/>
      <c r="V862" s="93"/>
      <c r="W862" s="13"/>
      <c r="X862" s="93"/>
      <c r="Y862" s="13"/>
      <c r="Z862" s="93"/>
      <c r="AA862" s="13"/>
      <c r="AB862" s="93"/>
      <c r="AC862" s="13"/>
      <c r="AD862" s="93"/>
      <c r="AE862" s="13"/>
      <c r="AF862" s="93"/>
      <c r="AG862" s="13"/>
      <c r="AH862" s="93"/>
      <c r="AI862" s="13"/>
      <c r="AJ862" s="93"/>
      <c r="AK862" s="13"/>
      <c r="AL862" s="93"/>
      <c r="AM862" s="13"/>
      <c r="AN862" s="93"/>
      <c r="AO862" s="13"/>
      <c r="AP862" s="93"/>
      <c r="AQ862" s="13"/>
      <c r="AR862" s="93"/>
      <c r="AS862" s="20">
        <f>SUM(H862,J862,L862,N862,P862,R862,T862,V862,X862,Z862,AB862,AD862,AF862,AH862,AJ862,AL862,AN862)</f>
        <v>0</v>
      </c>
      <c r="AT862" s="94" t="str">
        <f>IF(C862="","",DATE(YEAR(C862),MONTH(C862),1))</f>
        <v/>
      </c>
      <c r="AU862" s="93" t="str">
        <f>IF(AT862="","",TEXT(AT862,"mmmm yyyy"))</f>
        <v/>
      </c>
      <c r="AV862" s="94" t="str">
        <f>IF(C862="","",C862-WEEKDAY(C862,2)+1)</f>
        <v/>
      </c>
      <c r="AW862" s="94" t="str">
        <f>IF(AV862="","",AV862+6)</f>
        <v/>
      </c>
      <c r="AX862" s="93" t="str">
        <f>IF(AV862="","",TEXT(AV862,"dd/mm/yyyy")&amp;" - "&amp;TEXT(AW862,"dd/mm/yyyy"))</f>
        <v/>
      </c>
      <c r="AY862" s="93" t="str">
        <f>IF(B862="","",COUNTIFS($B$5:B862,B862,$AT$5:AT862,AT862))</f>
        <v/>
      </c>
      <c r="AZ862" s="93" t="str">
        <f>IF(B862="","",COUNTIFS($B$5:B862,B862,$AV$5:AV862,AV862))</f>
        <v/>
      </c>
      <c r="BA862" s="93" t="str">
        <f>IF(B862="","",TEXT(AY862,"00")&amp;"|"&amp;B862&amp;"|"&amp;TEXT(AT862,"yyyymmdd"))</f>
        <v/>
      </c>
      <c r="BB862" s="93" t="str">
        <f>IF(B862="","",TEXT(AZ862,"00")&amp;"|"&amp;B862&amp;"|"&amp;TEXT(AV862,"yyyymmdd"))</f>
        <v/>
      </c>
      <c r="BC862" s="93">
        <f>IF(OR(AQ862="YES",AQ862="Yes",AQ862="Y",AQ862=1),1,0)</f>
        <v>0</v>
      </c>
    </row>
    <row r="863" spans="1:55" ht="15" customHeight="1">
      <c r="A863" s="92"/>
      <c r="B863" s="93"/>
      <c r="C863" s="94"/>
      <c r="D863" s="95"/>
      <c r="E863" s="95"/>
      <c r="F863" s="93"/>
      <c r="G863" s="93"/>
      <c r="H863" s="93"/>
      <c r="I863" s="13"/>
      <c r="J863" s="93"/>
      <c r="K863" s="13"/>
      <c r="L863" s="93"/>
      <c r="M863" s="13"/>
      <c r="N863" s="93"/>
      <c r="O863" s="13"/>
      <c r="P863" s="93"/>
      <c r="Q863" s="21"/>
      <c r="R863" s="93"/>
      <c r="S863" s="21"/>
      <c r="T863" s="93"/>
      <c r="U863" s="13"/>
      <c r="V863" s="93"/>
      <c r="W863" s="13"/>
      <c r="X863" s="93"/>
      <c r="Y863" s="13"/>
      <c r="Z863" s="93"/>
      <c r="AA863" s="13"/>
      <c r="AB863" s="93"/>
      <c r="AC863" s="13"/>
      <c r="AD863" s="93"/>
      <c r="AE863" s="13"/>
      <c r="AF863" s="93"/>
      <c r="AG863" s="13"/>
      <c r="AH863" s="93"/>
      <c r="AI863" s="13"/>
      <c r="AJ863" s="93"/>
      <c r="AK863" s="13"/>
      <c r="AL863" s="93"/>
      <c r="AM863" s="13"/>
      <c r="AN863" s="93"/>
      <c r="AO863" s="13"/>
      <c r="AP863" s="93"/>
      <c r="AQ863" s="13"/>
      <c r="AR863" s="93"/>
      <c r="AS863" s="20">
        <f>SUM(H863,J863,L863,N863,P863,R863,T863,V863,X863,Z863,AB863,AD863,AF863,AH863,AJ863,AL863,AN863)</f>
        <v>0</v>
      </c>
      <c r="AT863" s="94" t="str">
        <f>IF(C863="","",DATE(YEAR(C863),MONTH(C863),1))</f>
        <v/>
      </c>
      <c r="AU863" s="93" t="str">
        <f>IF(AT863="","",TEXT(AT863,"mmmm yyyy"))</f>
        <v/>
      </c>
      <c r="AV863" s="94" t="str">
        <f>IF(C863="","",C863-WEEKDAY(C863,2)+1)</f>
        <v/>
      </c>
      <c r="AW863" s="94" t="str">
        <f>IF(AV863="","",AV863+6)</f>
        <v/>
      </c>
      <c r="AX863" s="93" t="str">
        <f>IF(AV863="","",TEXT(AV863,"dd/mm/yyyy")&amp;" - "&amp;TEXT(AW863,"dd/mm/yyyy"))</f>
        <v/>
      </c>
      <c r="AY863" s="93" t="str">
        <f>IF(B863="","",COUNTIFS($B$5:B863,B863,$AT$5:AT863,AT863))</f>
        <v/>
      </c>
      <c r="AZ863" s="93" t="str">
        <f>IF(B863="","",COUNTIFS($B$5:B863,B863,$AV$5:AV863,AV863))</f>
        <v/>
      </c>
      <c r="BA863" s="93" t="str">
        <f>IF(B863="","",TEXT(AY863,"00")&amp;"|"&amp;B863&amp;"|"&amp;TEXT(AT863,"yyyymmdd"))</f>
        <v/>
      </c>
      <c r="BB863" s="93" t="str">
        <f>IF(B863="","",TEXT(AZ863,"00")&amp;"|"&amp;B863&amp;"|"&amp;TEXT(AV863,"yyyymmdd"))</f>
        <v/>
      </c>
      <c r="BC863" s="93">
        <f>IF(OR(AQ863="YES",AQ863="Yes",AQ863="Y",AQ863=1),1,0)</f>
        <v>0</v>
      </c>
    </row>
    <row r="864" spans="1:55" ht="15" customHeight="1">
      <c r="A864" s="92"/>
      <c r="B864" s="93"/>
      <c r="C864" s="94"/>
      <c r="D864" s="95"/>
      <c r="E864" s="95"/>
      <c r="F864" s="93"/>
      <c r="G864" s="93"/>
      <c r="H864" s="93"/>
      <c r="I864" s="13"/>
      <c r="J864" s="93"/>
      <c r="K864" s="13"/>
      <c r="L864" s="93"/>
      <c r="M864" s="13"/>
      <c r="N864" s="93"/>
      <c r="O864" s="13"/>
      <c r="P864" s="93"/>
      <c r="Q864" s="21"/>
      <c r="R864" s="93"/>
      <c r="S864" s="21"/>
      <c r="T864" s="93"/>
      <c r="U864" s="13"/>
      <c r="V864" s="93"/>
      <c r="W864" s="13"/>
      <c r="X864" s="93"/>
      <c r="Y864" s="13"/>
      <c r="Z864" s="93"/>
      <c r="AA864" s="13"/>
      <c r="AB864" s="93"/>
      <c r="AC864" s="13"/>
      <c r="AD864" s="93"/>
      <c r="AE864" s="13"/>
      <c r="AF864" s="93"/>
      <c r="AG864" s="13"/>
      <c r="AH864" s="93"/>
      <c r="AI864" s="13"/>
      <c r="AJ864" s="93"/>
      <c r="AK864" s="13"/>
      <c r="AL864" s="93"/>
      <c r="AM864" s="13"/>
      <c r="AN864" s="93"/>
      <c r="AO864" s="13"/>
      <c r="AP864" s="93"/>
      <c r="AQ864" s="13"/>
      <c r="AR864" s="93"/>
      <c r="AS864" s="20">
        <f>SUM(H864,J864,L864,N864,P864,R864,T864,V864,X864,Z864,AB864,AD864,AF864,AH864,AJ864,AL864,AN864)</f>
        <v>0</v>
      </c>
      <c r="AT864" s="94" t="str">
        <f>IF(C864="","",DATE(YEAR(C864),MONTH(C864),1))</f>
        <v/>
      </c>
      <c r="AU864" s="93" t="str">
        <f>IF(AT864="","",TEXT(AT864,"mmmm yyyy"))</f>
        <v/>
      </c>
      <c r="AV864" s="94" t="str">
        <f>IF(C864="","",C864-WEEKDAY(C864,2)+1)</f>
        <v/>
      </c>
      <c r="AW864" s="94" t="str">
        <f>IF(AV864="","",AV864+6)</f>
        <v/>
      </c>
      <c r="AX864" s="93" t="str">
        <f>IF(AV864="","",TEXT(AV864,"dd/mm/yyyy")&amp;" - "&amp;TEXT(AW864,"dd/mm/yyyy"))</f>
        <v/>
      </c>
      <c r="AY864" s="93" t="str">
        <f>IF(B864="","",COUNTIFS($B$5:B864,B864,$AT$5:AT864,AT864))</f>
        <v/>
      </c>
      <c r="AZ864" s="93" t="str">
        <f>IF(B864="","",COUNTIFS($B$5:B864,B864,$AV$5:AV864,AV864))</f>
        <v/>
      </c>
      <c r="BA864" s="93" t="str">
        <f>IF(B864="","",TEXT(AY864,"00")&amp;"|"&amp;B864&amp;"|"&amp;TEXT(AT864,"yyyymmdd"))</f>
        <v/>
      </c>
      <c r="BB864" s="93" t="str">
        <f>IF(B864="","",TEXT(AZ864,"00")&amp;"|"&amp;B864&amp;"|"&amp;TEXT(AV864,"yyyymmdd"))</f>
        <v/>
      </c>
      <c r="BC864" s="93">
        <f>IF(OR(AQ864="YES",AQ864="Yes",AQ864="Y",AQ864=1),1,0)</f>
        <v>0</v>
      </c>
    </row>
    <row r="865" spans="1:55" ht="15" customHeight="1">
      <c r="A865" s="92"/>
      <c r="B865" s="93"/>
      <c r="C865" s="94"/>
      <c r="D865" s="95"/>
      <c r="E865" s="95"/>
      <c r="F865" s="93"/>
      <c r="G865" s="93"/>
      <c r="H865" s="93"/>
      <c r="I865" s="13"/>
      <c r="J865" s="93"/>
      <c r="K865" s="13"/>
      <c r="L865" s="93"/>
      <c r="M865" s="13"/>
      <c r="N865" s="93"/>
      <c r="O865" s="13"/>
      <c r="P865" s="93"/>
      <c r="Q865" s="21"/>
      <c r="R865" s="93"/>
      <c r="S865" s="21"/>
      <c r="T865" s="93"/>
      <c r="U865" s="13"/>
      <c r="V865" s="93"/>
      <c r="W865" s="13"/>
      <c r="X865" s="93"/>
      <c r="Y865" s="13"/>
      <c r="Z865" s="93"/>
      <c r="AA865" s="13"/>
      <c r="AB865" s="93"/>
      <c r="AC865" s="13"/>
      <c r="AD865" s="93"/>
      <c r="AE865" s="13"/>
      <c r="AF865" s="93"/>
      <c r="AG865" s="13"/>
      <c r="AH865" s="93"/>
      <c r="AI865" s="13"/>
      <c r="AJ865" s="93"/>
      <c r="AK865" s="13"/>
      <c r="AL865" s="93"/>
      <c r="AM865" s="13"/>
      <c r="AN865" s="93"/>
      <c r="AO865" s="13"/>
      <c r="AP865" s="93"/>
      <c r="AQ865" s="13"/>
      <c r="AR865" s="93"/>
      <c r="AS865" s="20">
        <f>SUM(H865,J865,L865,N865,P865,R865,T865,V865,X865,Z865,AB865,AD865,AF865,AH865,AJ865,AL865,AN865)</f>
        <v>0</v>
      </c>
      <c r="AT865" s="94" t="str">
        <f>IF(C865="","",DATE(YEAR(C865),MONTH(C865),1))</f>
        <v/>
      </c>
      <c r="AU865" s="93" t="str">
        <f>IF(AT865="","",TEXT(AT865,"mmmm yyyy"))</f>
        <v/>
      </c>
      <c r="AV865" s="94" t="str">
        <f>IF(C865="","",C865-WEEKDAY(C865,2)+1)</f>
        <v/>
      </c>
      <c r="AW865" s="94" t="str">
        <f>IF(AV865="","",AV865+6)</f>
        <v/>
      </c>
      <c r="AX865" s="93" t="str">
        <f>IF(AV865="","",TEXT(AV865,"dd/mm/yyyy")&amp;" - "&amp;TEXT(AW865,"dd/mm/yyyy"))</f>
        <v/>
      </c>
      <c r="AY865" s="93" t="str">
        <f>IF(B865="","",COUNTIFS($B$5:B865,B865,$AT$5:AT865,AT865))</f>
        <v/>
      </c>
      <c r="AZ865" s="93" t="str">
        <f>IF(B865="","",COUNTIFS($B$5:B865,B865,$AV$5:AV865,AV865))</f>
        <v/>
      </c>
      <c r="BA865" s="93" t="str">
        <f>IF(B865="","",TEXT(AY865,"00")&amp;"|"&amp;B865&amp;"|"&amp;TEXT(AT865,"yyyymmdd"))</f>
        <v/>
      </c>
      <c r="BB865" s="93" t="str">
        <f>IF(B865="","",TEXT(AZ865,"00")&amp;"|"&amp;B865&amp;"|"&amp;TEXT(AV865,"yyyymmdd"))</f>
        <v/>
      </c>
      <c r="BC865" s="93">
        <f>IF(OR(AQ865="YES",AQ865="Yes",AQ865="Y",AQ865=1),1,0)</f>
        <v>0</v>
      </c>
    </row>
    <row r="866" spans="1:55" ht="15" customHeight="1">
      <c r="A866" s="92"/>
      <c r="B866" s="93"/>
      <c r="C866" s="94"/>
      <c r="D866" s="95"/>
      <c r="E866" s="95"/>
      <c r="F866" s="93"/>
      <c r="G866" s="93"/>
      <c r="H866" s="93"/>
      <c r="I866" s="13"/>
      <c r="J866" s="93"/>
      <c r="K866" s="13"/>
      <c r="L866" s="93"/>
      <c r="M866" s="13"/>
      <c r="N866" s="93"/>
      <c r="O866" s="13"/>
      <c r="P866" s="93"/>
      <c r="Q866" s="21"/>
      <c r="R866" s="93"/>
      <c r="S866" s="21"/>
      <c r="T866" s="93"/>
      <c r="U866" s="13"/>
      <c r="V866" s="93"/>
      <c r="W866" s="13"/>
      <c r="X866" s="93"/>
      <c r="Y866" s="13"/>
      <c r="Z866" s="93"/>
      <c r="AA866" s="13"/>
      <c r="AB866" s="93"/>
      <c r="AC866" s="13"/>
      <c r="AD866" s="93"/>
      <c r="AE866" s="13"/>
      <c r="AF866" s="93"/>
      <c r="AG866" s="13"/>
      <c r="AH866" s="93"/>
      <c r="AI866" s="13"/>
      <c r="AJ866" s="93"/>
      <c r="AK866" s="13"/>
      <c r="AL866" s="93"/>
      <c r="AM866" s="13"/>
      <c r="AN866" s="93"/>
      <c r="AO866" s="13"/>
      <c r="AP866" s="93"/>
      <c r="AQ866" s="13"/>
      <c r="AR866" s="93"/>
      <c r="AS866" s="20">
        <f>SUM(H866,J866,L866,N866,P866,R866,T866,V866,X866,Z866,AB866,AD866,AF866,AH866,AJ866,AL866,AN866)</f>
        <v>0</v>
      </c>
      <c r="AT866" s="94" t="str">
        <f>IF(C866="","",DATE(YEAR(C866),MONTH(C866),1))</f>
        <v/>
      </c>
      <c r="AU866" s="93" t="str">
        <f>IF(AT866="","",TEXT(AT866,"mmmm yyyy"))</f>
        <v/>
      </c>
      <c r="AV866" s="94" t="str">
        <f>IF(C866="","",C866-WEEKDAY(C866,2)+1)</f>
        <v/>
      </c>
      <c r="AW866" s="94" t="str">
        <f>IF(AV866="","",AV866+6)</f>
        <v/>
      </c>
      <c r="AX866" s="93" t="str">
        <f>IF(AV866="","",TEXT(AV866,"dd/mm/yyyy")&amp;" - "&amp;TEXT(AW866,"dd/mm/yyyy"))</f>
        <v/>
      </c>
      <c r="AY866" s="93" t="str">
        <f>IF(B866="","",COUNTIFS($B$5:B866,B866,$AT$5:AT866,AT866))</f>
        <v/>
      </c>
      <c r="AZ866" s="93" t="str">
        <f>IF(B866="","",COUNTIFS($B$5:B866,B866,$AV$5:AV866,AV866))</f>
        <v/>
      </c>
      <c r="BA866" s="93" t="str">
        <f>IF(B866="","",TEXT(AY866,"00")&amp;"|"&amp;B866&amp;"|"&amp;TEXT(AT866,"yyyymmdd"))</f>
        <v/>
      </c>
      <c r="BB866" s="93" t="str">
        <f>IF(B866="","",TEXT(AZ866,"00")&amp;"|"&amp;B866&amp;"|"&amp;TEXT(AV866,"yyyymmdd"))</f>
        <v/>
      </c>
      <c r="BC866" s="93">
        <f>IF(OR(AQ866="YES",AQ866="Yes",AQ866="Y",AQ866=1),1,0)</f>
        <v>0</v>
      </c>
    </row>
    <row r="867" spans="1:55" ht="15" customHeight="1">
      <c r="A867" s="92"/>
      <c r="B867" s="93"/>
      <c r="C867" s="94"/>
      <c r="D867" s="95"/>
      <c r="E867" s="95"/>
      <c r="F867" s="93"/>
      <c r="G867" s="93"/>
      <c r="H867" s="93"/>
      <c r="I867" s="13"/>
      <c r="J867" s="93"/>
      <c r="K867" s="13"/>
      <c r="L867" s="93"/>
      <c r="M867" s="13"/>
      <c r="N867" s="93"/>
      <c r="O867" s="13"/>
      <c r="P867" s="93"/>
      <c r="Q867" s="21"/>
      <c r="R867" s="93"/>
      <c r="S867" s="21"/>
      <c r="T867" s="93"/>
      <c r="U867" s="13"/>
      <c r="V867" s="93"/>
      <c r="W867" s="13"/>
      <c r="X867" s="93"/>
      <c r="Y867" s="13"/>
      <c r="Z867" s="93"/>
      <c r="AA867" s="13"/>
      <c r="AB867" s="93"/>
      <c r="AC867" s="13"/>
      <c r="AD867" s="93"/>
      <c r="AE867" s="13"/>
      <c r="AF867" s="93"/>
      <c r="AG867" s="13"/>
      <c r="AH867" s="93"/>
      <c r="AI867" s="13"/>
      <c r="AJ867" s="93"/>
      <c r="AK867" s="13"/>
      <c r="AL867" s="93"/>
      <c r="AM867" s="13"/>
      <c r="AN867" s="93"/>
      <c r="AO867" s="13"/>
      <c r="AP867" s="93"/>
      <c r="AQ867" s="13"/>
      <c r="AR867" s="93"/>
      <c r="AS867" s="20">
        <f>SUM(H867,J867,L867,N867,P867,R867,T867,V867,X867,Z867,AB867,AD867,AF867,AH867,AJ867,AL867,AN867)</f>
        <v>0</v>
      </c>
      <c r="AT867" s="94" t="str">
        <f>IF(C867="","",DATE(YEAR(C867),MONTH(C867),1))</f>
        <v/>
      </c>
      <c r="AU867" s="93" t="str">
        <f>IF(AT867="","",TEXT(AT867,"mmmm yyyy"))</f>
        <v/>
      </c>
      <c r="AV867" s="94" t="str">
        <f>IF(C867="","",C867-WEEKDAY(C867,2)+1)</f>
        <v/>
      </c>
      <c r="AW867" s="94" t="str">
        <f>IF(AV867="","",AV867+6)</f>
        <v/>
      </c>
      <c r="AX867" s="93" t="str">
        <f>IF(AV867="","",TEXT(AV867,"dd/mm/yyyy")&amp;" - "&amp;TEXT(AW867,"dd/mm/yyyy"))</f>
        <v/>
      </c>
      <c r="AY867" s="93" t="str">
        <f>IF(B867="","",COUNTIFS($B$5:B867,B867,$AT$5:AT867,AT867))</f>
        <v/>
      </c>
      <c r="AZ867" s="93" t="str">
        <f>IF(B867="","",COUNTIFS($B$5:B867,B867,$AV$5:AV867,AV867))</f>
        <v/>
      </c>
      <c r="BA867" s="93" t="str">
        <f>IF(B867="","",TEXT(AY867,"00")&amp;"|"&amp;B867&amp;"|"&amp;TEXT(AT867,"yyyymmdd"))</f>
        <v/>
      </c>
      <c r="BB867" s="93" t="str">
        <f>IF(B867="","",TEXT(AZ867,"00")&amp;"|"&amp;B867&amp;"|"&amp;TEXT(AV867,"yyyymmdd"))</f>
        <v/>
      </c>
      <c r="BC867" s="93">
        <f>IF(OR(AQ867="YES",AQ867="Yes",AQ867="Y",AQ867=1),1,0)</f>
        <v>0</v>
      </c>
    </row>
    <row r="868" spans="1:55" ht="15" customHeight="1">
      <c r="A868" s="92"/>
      <c r="B868" s="93"/>
      <c r="C868" s="94"/>
      <c r="D868" s="95"/>
      <c r="E868" s="95"/>
      <c r="F868" s="93"/>
      <c r="G868" s="93"/>
      <c r="H868" s="93"/>
      <c r="I868" s="13"/>
      <c r="J868" s="93"/>
      <c r="K868" s="13"/>
      <c r="L868" s="93"/>
      <c r="M868" s="13"/>
      <c r="N868" s="93"/>
      <c r="O868" s="13"/>
      <c r="P868" s="93"/>
      <c r="Q868" s="21"/>
      <c r="R868" s="93"/>
      <c r="S868" s="21"/>
      <c r="T868" s="93"/>
      <c r="U868" s="13"/>
      <c r="V868" s="93"/>
      <c r="W868" s="13"/>
      <c r="X868" s="93"/>
      <c r="Y868" s="13"/>
      <c r="Z868" s="93"/>
      <c r="AA868" s="13"/>
      <c r="AB868" s="93"/>
      <c r="AC868" s="13"/>
      <c r="AD868" s="93"/>
      <c r="AE868" s="13"/>
      <c r="AF868" s="93"/>
      <c r="AG868" s="13"/>
      <c r="AH868" s="93"/>
      <c r="AI868" s="13"/>
      <c r="AJ868" s="93"/>
      <c r="AK868" s="13"/>
      <c r="AL868" s="93"/>
      <c r="AM868" s="13"/>
      <c r="AN868" s="93"/>
      <c r="AO868" s="13"/>
      <c r="AP868" s="93"/>
      <c r="AQ868" s="13"/>
      <c r="AR868" s="93"/>
      <c r="AS868" s="20">
        <f>SUM(H868,J868,L868,N868,P868,R868,T868,V868,X868,Z868,AB868,AD868,AF868,AH868,AJ868,AL868,AN868)</f>
        <v>0</v>
      </c>
      <c r="AT868" s="94" t="str">
        <f>IF(C868="","",DATE(YEAR(C868),MONTH(C868),1))</f>
        <v/>
      </c>
      <c r="AU868" s="93" t="str">
        <f>IF(AT868="","",TEXT(AT868,"mmmm yyyy"))</f>
        <v/>
      </c>
      <c r="AV868" s="94" t="str">
        <f>IF(C868="","",C868-WEEKDAY(C868,2)+1)</f>
        <v/>
      </c>
      <c r="AW868" s="94" t="str">
        <f>IF(AV868="","",AV868+6)</f>
        <v/>
      </c>
      <c r="AX868" s="93" t="str">
        <f>IF(AV868="","",TEXT(AV868,"dd/mm/yyyy")&amp;" - "&amp;TEXT(AW868,"dd/mm/yyyy"))</f>
        <v/>
      </c>
      <c r="AY868" s="93" t="str">
        <f>IF(B868="","",COUNTIFS($B$5:B868,B868,$AT$5:AT868,AT868))</f>
        <v/>
      </c>
      <c r="AZ868" s="93" t="str">
        <f>IF(B868="","",COUNTIFS($B$5:B868,B868,$AV$5:AV868,AV868))</f>
        <v/>
      </c>
      <c r="BA868" s="93" t="str">
        <f>IF(B868="","",TEXT(AY868,"00")&amp;"|"&amp;B868&amp;"|"&amp;TEXT(AT868,"yyyymmdd"))</f>
        <v/>
      </c>
      <c r="BB868" s="93" t="str">
        <f>IF(B868="","",TEXT(AZ868,"00")&amp;"|"&amp;B868&amp;"|"&amp;TEXT(AV868,"yyyymmdd"))</f>
        <v/>
      </c>
      <c r="BC868" s="93">
        <f>IF(OR(AQ868="YES",AQ868="Yes",AQ868="Y",AQ868=1),1,0)</f>
        <v>0</v>
      </c>
    </row>
    <row r="869" spans="1:55" ht="15" customHeight="1">
      <c r="A869" s="92"/>
      <c r="B869" s="93"/>
      <c r="C869" s="94"/>
      <c r="D869" s="95"/>
      <c r="E869" s="95"/>
      <c r="F869" s="93"/>
      <c r="G869" s="93"/>
      <c r="H869" s="93"/>
      <c r="I869" s="13"/>
      <c r="J869" s="93"/>
      <c r="K869" s="13"/>
      <c r="L869" s="93"/>
      <c r="M869" s="13"/>
      <c r="N869" s="93"/>
      <c r="O869" s="13"/>
      <c r="P869" s="93"/>
      <c r="Q869" s="21"/>
      <c r="R869" s="93"/>
      <c r="S869" s="21"/>
      <c r="T869" s="93"/>
      <c r="U869" s="13"/>
      <c r="V869" s="93"/>
      <c r="W869" s="13"/>
      <c r="X869" s="93"/>
      <c r="Y869" s="13"/>
      <c r="Z869" s="93"/>
      <c r="AA869" s="13"/>
      <c r="AB869" s="93"/>
      <c r="AC869" s="13"/>
      <c r="AD869" s="93"/>
      <c r="AE869" s="13"/>
      <c r="AF869" s="93"/>
      <c r="AG869" s="13"/>
      <c r="AH869" s="93"/>
      <c r="AI869" s="13"/>
      <c r="AJ869" s="93"/>
      <c r="AK869" s="13"/>
      <c r="AL869" s="93"/>
      <c r="AM869" s="13"/>
      <c r="AN869" s="93"/>
      <c r="AO869" s="13"/>
      <c r="AP869" s="93"/>
      <c r="AQ869" s="13"/>
      <c r="AR869" s="93"/>
      <c r="AS869" s="20">
        <f>SUM(H869,J869,L869,N869,P869,R869,T869,V869,X869,Z869,AB869,AD869,AF869,AH869,AJ869,AL869,AN869)</f>
        <v>0</v>
      </c>
      <c r="AT869" s="94" t="str">
        <f>IF(C869="","",DATE(YEAR(C869),MONTH(C869),1))</f>
        <v/>
      </c>
      <c r="AU869" s="93" t="str">
        <f>IF(AT869="","",TEXT(AT869,"mmmm yyyy"))</f>
        <v/>
      </c>
      <c r="AV869" s="94" t="str">
        <f>IF(C869="","",C869-WEEKDAY(C869,2)+1)</f>
        <v/>
      </c>
      <c r="AW869" s="94" t="str">
        <f>IF(AV869="","",AV869+6)</f>
        <v/>
      </c>
      <c r="AX869" s="93" t="str">
        <f>IF(AV869="","",TEXT(AV869,"dd/mm/yyyy")&amp;" - "&amp;TEXT(AW869,"dd/mm/yyyy"))</f>
        <v/>
      </c>
      <c r="AY869" s="93" t="str">
        <f>IF(B869="","",COUNTIFS($B$5:B869,B869,$AT$5:AT869,AT869))</f>
        <v/>
      </c>
      <c r="AZ869" s="93" t="str">
        <f>IF(B869="","",COUNTIFS($B$5:B869,B869,$AV$5:AV869,AV869))</f>
        <v/>
      </c>
      <c r="BA869" s="93" t="str">
        <f>IF(B869="","",TEXT(AY869,"00")&amp;"|"&amp;B869&amp;"|"&amp;TEXT(AT869,"yyyymmdd"))</f>
        <v/>
      </c>
      <c r="BB869" s="93" t="str">
        <f>IF(B869="","",TEXT(AZ869,"00")&amp;"|"&amp;B869&amp;"|"&amp;TEXT(AV869,"yyyymmdd"))</f>
        <v/>
      </c>
      <c r="BC869" s="93">
        <f>IF(OR(AQ869="YES",AQ869="Yes",AQ869="Y",AQ869=1),1,0)</f>
        <v>0</v>
      </c>
    </row>
    <row r="870" spans="1:55" ht="15" customHeight="1">
      <c r="A870" s="92"/>
      <c r="B870" s="93"/>
      <c r="C870" s="94"/>
      <c r="D870" s="95"/>
      <c r="E870" s="95"/>
      <c r="F870" s="93"/>
      <c r="G870" s="93"/>
      <c r="H870" s="93"/>
      <c r="I870" s="13"/>
      <c r="J870" s="93"/>
      <c r="K870" s="13"/>
      <c r="L870" s="93"/>
      <c r="M870" s="13"/>
      <c r="N870" s="93"/>
      <c r="O870" s="13"/>
      <c r="P870" s="93"/>
      <c r="Q870" s="21"/>
      <c r="R870" s="93"/>
      <c r="S870" s="21"/>
      <c r="T870" s="93"/>
      <c r="U870" s="13"/>
      <c r="V870" s="93"/>
      <c r="W870" s="13"/>
      <c r="X870" s="93"/>
      <c r="Y870" s="13"/>
      <c r="Z870" s="93"/>
      <c r="AA870" s="13"/>
      <c r="AB870" s="93"/>
      <c r="AC870" s="13"/>
      <c r="AD870" s="93"/>
      <c r="AE870" s="13"/>
      <c r="AF870" s="93"/>
      <c r="AG870" s="13"/>
      <c r="AH870" s="93"/>
      <c r="AI870" s="13"/>
      <c r="AJ870" s="93"/>
      <c r="AK870" s="13"/>
      <c r="AL870" s="93"/>
      <c r="AM870" s="13"/>
      <c r="AN870" s="93"/>
      <c r="AO870" s="13"/>
      <c r="AP870" s="93"/>
      <c r="AQ870" s="13"/>
      <c r="AR870" s="93"/>
      <c r="AS870" s="20">
        <f>SUM(H870,J870,L870,N870,P870,R870,T870,V870,X870,Z870,AB870,AD870,AF870,AH870,AJ870,AL870,AN870)</f>
        <v>0</v>
      </c>
      <c r="AT870" s="94" t="str">
        <f>IF(C870="","",DATE(YEAR(C870),MONTH(C870),1))</f>
        <v/>
      </c>
      <c r="AU870" s="93" t="str">
        <f>IF(AT870="","",TEXT(AT870,"mmmm yyyy"))</f>
        <v/>
      </c>
      <c r="AV870" s="94" t="str">
        <f>IF(C870="","",C870-WEEKDAY(C870,2)+1)</f>
        <v/>
      </c>
      <c r="AW870" s="94" t="str">
        <f>IF(AV870="","",AV870+6)</f>
        <v/>
      </c>
      <c r="AX870" s="93" t="str">
        <f>IF(AV870="","",TEXT(AV870,"dd/mm/yyyy")&amp;" - "&amp;TEXT(AW870,"dd/mm/yyyy"))</f>
        <v/>
      </c>
      <c r="AY870" s="93" t="str">
        <f>IF(B870="","",COUNTIFS($B$5:B870,B870,$AT$5:AT870,AT870))</f>
        <v/>
      </c>
      <c r="AZ870" s="93" t="str">
        <f>IF(B870="","",COUNTIFS($B$5:B870,B870,$AV$5:AV870,AV870))</f>
        <v/>
      </c>
      <c r="BA870" s="93" t="str">
        <f>IF(B870="","",TEXT(AY870,"00")&amp;"|"&amp;B870&amp;"|"&amp;TEXT(AT870,"yyyymmdd"))</f>
        <v/>
      </c>
      <c r="BB870" s="93" t="str">
        <f>IF(B870="","",TEXT(AZ870,"00")&amp;"|"&amp;B870&amp;"|"&amp;TEXT(AV870,"yyyymmdd"))</f>
        <v/>
      </c>
      <c r="BC870" s="93">
        <f>IF(OR(AQ870="YES",AQ870="Yes",AQ870="Y",AQ870=1),1,0)</f>
        <v>0</v>
      </c>
    </row>
    <row r="871" spans="1:55" ht="15" customHeight="1">
      <c r="A871" s="92"/>
      <c r="B871" s="93"/>
      <c r="C871" s="94"/>
      <c r="D871" s="95"/>
      <c r="E871" s="95"/>
      <c r="F871" s="93"/>
      <c r="G871" s="93"/>
      <c r="H871" s="93"/>
      <c r="I871" s="13"/>
      <c r="J871" s="93"/>
      <c r="K871" s="13"/>
      <c r="L871" s="93"/>
      <c r="M871" s="13"/>
      <c r="N871" s="93"/>
      <c r="O871" s="13"/>
      <c r="P871" s="93"/>
      <c r="Q871" s="21"/>
      <c r="R871" s="93"/>
      <c r="S871" s="21"/>
      <c r="T871" s="93"/>
      <c r="U871" s="13"/>
      <c r="V871" s="93"/>
      <c r="W871" s="13"/>
      <c r="X871" s="93"/>
      <c r="Y871" s="13"/>
      <c r="Z871" s="93"/>
      <c r="AA871" s="13"/>
      <c r="AB871" s="93"/>
      <c r="AC871" s="13"/>
      <c r="AD871" s="93"/>
      <c r="AE871" s="13"/>
      <c r="AF871" s="93"/>
      <c r="AG871" s="13"/>
      <c r="AH871" s="93"/>
      <c r="AI871" s="13"/>
      <c r="AJ871" s="93"/>
      <c r="AK871" s="13"/>
      <c r="AL871" s="93"/>
      <c r="AM871" s="13"/>
      <c r="AN871" s="93"/>
      <c r="AO871" s="13"/>
      <c r="AP871" s="93"/>
      <c r="AQ871" s="13"/>
      <c r="AR871" s="93"/>
      <c r="AS871" s="20">
        <f>SUM(H871,J871,L871,N871,P871,R871,T871,V871,X871,Z871,AB871,AD871,AF871,AH871,AJ871,AL871,AN871)</f>
        <v>0</v>
      </c>
      <c r="AT871" s="94" t="str">
        <f>IF(C871="","",DATE(YEAR(C871),MONTH(C871),1))</f>
        <v/>
      </c>
      <c r="AU871" s="93" t="str">
        <f>IF(AT871="","",TEXT(AT871,"mmmm yyyy"))</f>
        <v/>
      </c>
      <c r="AV871" s="94" t="str">
        <f>IF(C871="","",C871-WEEKDAY(C871,2)+1)</f>
        <v/>
      </c>
      <c r="AW871" s="94" t="str">
        <f>IF(AV871="","",AV871+6)</f>
        <v/>
      </c>
      <c r="AX871" s="93" t="str">
        <f>IF(AV871="","",TEXT(AV871,"dd/mm/yyyy")&amp;" - "&amp;TEXT(AW871,"dd/mm/yyyy"))</f>
        <v/>
      </c>
      <c r="AY871" s="93" t="str">
        <f>IF(B871="","",COUNTIFS($B$5:B871,B871,$AT$5:AT871,AT871))</f>
        <v/>
      </c>
      <c r="AZ871" s="93" t="str">
        <f>IF(B871="","",COUNTIFS($B$5:B871,B871,$AV$5:AV871,AV871))</f>
        <v/>
      </c>
      <c r="BA871" s="93" t="str">
        <f>IF(B871="","",TEXT(AY871,"00")&amp;"|"&amp;B871&amp;"|"&amp;TEXT(AT871,"yyyymmdd"))</f>
        <v/>
      </c>
      <c r="BB871" s="93" t="str">
        <f>IF(B871="","",TEXT(AZ871,"00")&amp;"|"&amp;B871&amp;"|"&amp;TEXT(AV871,"yyyymmdd"))</f>
        <v/>
      </c>
      <c r="BC871" s="93">
        <f>IF(OR(AQ871="YES",AQ871="Yes",AQ871="Y",AQ871=1),1,0)</f>
        <v>0</v>
      </c>
    </row>
    <row r="872" spans="1:55" ht="15" customHeight="1">
      <c r="A872" s="92"/>
      <c r="B872" s="93"/>
      <c r="C872" s="94"/>
      <c r="D872" s="95"/>
      <c r="E872" s="95"/>
      <c r="F872" s="93"/>
      <c r="G872" s="93"/>
      <c r="H872" s="93"/>
      <c r="I872" s="13"/>
      <c r="J872" s="93"/>
      <c r="K872" s="13"/>
      <c r="L872" s="93"/>
      <c r="M872" s="13"/>
      <c r="N872" s="93"/>
      <c r="O872" s="13"/>
      <c r="P872" s="93"/>
      <c r="Q872" s="21"/>
      <c r="R872" s="93"/>
      <c r="S872" s="21"/>
      <c r="T872" s="93"/>
      <c r="U872" s="13"/>
      <c r="V872" s="93"/>
      <c r="W872" s="13"/>
      <c r="X872" s="93"/>
      <c r="Y872" s="13"/>
      <c r="Z872" s="93"/>
      <c r="AA872" s="13"/>
      <c r="AB872" s="93"/>
      <c r="AC872" s="13"/>
      <c r="AD872" s="93"/>
      <c r="AE872" s="13"/>
      <c r="AF872" s="93"/>
      <c r="AG872" s="13"/>
      <c r="AH872" s="93"/>
      <c r="AI872" s="13"/>
      <c r="AJ872" s="93"/>
      <c r="AK872" s="13"/>
      <c r="AL872" s="93"/>
      <c r="AM872" s="13"/>
      <c r="AN872" s="93"/>
      <c r="AO872" s="13"/>
      <c r="AP872" s="93"/>
      <c r="AQ872" s="13"/>
      <c r="AR872" s="93"/>
      <c r="AS872" s="20">
        <f>SUM(H872,J872,L872,N872,P872,R872,T872,V872,X872,Z872,AB872,AD872,AF872,AH872,AJ872,AL872,AN872)</f>
        <v>0</v>
      </c>
      <c r="AT872" s="94" t="str">
        <f>IF(C872="","",DATE(YEAR(C872),MONTH(C872),1))</f>
        <v/>
      </c>
      <c r="AU872" s="93" t="str">
        <f>IF(AT872="","",TEXT(AT872,"mmmm yyyy"))</f>
        <v/>
      </c>
      <c r="AV872" s="94" t="str">
        <f>IF(C872="","",C872-WEEKDAY(C872,2)+1)</f>
        <v/>
      </c>
      <c r="AW872" s="94" t="str">
        <f>IF(AV872="","",AV872+6)</f>
        <v/>
      </c>
      <c r="AX872" s="93" t="str">
        <f>IF(AV872="","",TEXT(AV872,"dd/mm/yyyy")&amp;" - "&amp;TEXT(AW872,"dd/mm/yyyy"))</f>
        <v/>
      </c>
      <c r="AY872" s="93" t="str">
        <f>IF(B872="","",COUNTIFS($B$5:B872,B872,$AT$5:AT872,AT872))</f>
        <v/>
      </c>
      <c r="AZ872" s="93" t="str">
        <f>IF(B872="","",COUNTIFS($B$5:B872,B872,$AV$5:AV872,AV872))</f>
        <v/>
      </c>
      <c r="BA872" s="93" t="str">
        <f>IF(B872="","",TEXT(AY872,"00")&amp;"|"&amp;B872&amp;"|"&amp;TEXT(AT872,"yyyymmdd"))</f>
        <v/>
      </c>
      <c r="BB872" s="93" t="str">
        <f>IF(B872="","",TEXT(AZ872,"00")&amp;"|"&amp;B872&amp;"|"&amp;TEXT(AV872,"yyyymmdd"))</f>
        <v/>
      </c>
      <c r="BC872" s="93">
        <f>IF(OR(AQ872="YES",AQ872="Yes",AQ872="Y",AQ872=1),1,0)</f>
        <v>0</v>
      </c>
    </row>
    <row r="873" spans="1:55" ht="15" customHeight="1">
      <c r="A873" s="92"/>
      <c r="B873" s="93"/>
      <c r="C873" s="94"/>
      <c r="D873" s="95"/>
      <c r="E873" s="95"/>
      <c r="F873" s="93"/>
      <c r="G873" s="93"/>
      <c r="H873" s="93"/>
      <c r="I873" s="13"/>
      <c r="J873" s="93"/>
      <c r="K873" s="13"/>
      <c r="L873" s="93"/>
      <c r="M873" s="13"/>
      <c r="N873" s="93"/>
      <c r="O873" s="13"/>
      <c r="P873" s="93"/>
      <c r="Q873" s="21"/>
      <c r="R873" s="93"/>
      <c r="S873" s="21"/>
      <c r="T873" s="93"/>
      <c r="U873" s="13"/>
      <c r="V873" s="93"/>
      <c r="W873" s="13"/>
      <c r="X873" s="93"/>
      <c r="Y873" s="13"/>
      <c r="Z873" s="93"/>
      <c r="AA873" s="13"/>
      <c r="AB873" s="93"/>
      <c r="AC873" s="13"/>
      <c r="AD873" s="93"/>
      <c r="AE873" s="13"/>
      <c r="AF873" s="93"/>
      <c r="AG873" s="13"/>
      <c r="AH873" s="93"/>
      <c r="AI873" s="13"/>
      <c r="AJ873" s="93"/>
      <c r="AK873" s="13"/>
      <c r="AL873" s="93"/>
      <c r="AM873" s="13"/>
      <c r="AN873" s="93"/>
      <c r="AO873" s="13"/>
      <c r="AP873" s="93"/>
      <c r="AQ873" s="13"/>
      <c r="AR873" s="93"/>
      <c r="AS873" s="20">
        <f>SUM(H873,J873,L873,N873,P873,R873,T873,V873,X873,Z873,AB873,AD873,AF873,AH873,AJ873,AL873,AN873)</f>
        <v>0</v>
      </c>
      <c r="AT873" s="94" t="str">
        <f>IF(C873="","",DATE(YEAR(C873),MONTH(C873),1))</f>
        <v/>
      </c>
      <c r="AU873" s="93" t="str">
        <f>IF(AT873="","",TEXT(AT873,"mmmm yyyy"))</f>
        <v/>
      </c>
      <c r="AV873" s="94" t="str">
        <f>IF(C873="","",C873-WEEKDAY(C873,2)+1)</f>
        <v/>
      </c>
      <c r="AW873" s="94" t="str">
        <f>IF(AV873="","",AV873+6)</f>
        <v/>
      </c>
      <c r="AX873" s="93" t="str">
        <f>IF(AV873="","",TEXT(AV873,"dd/mm/yyyy")&amp;" - "&amp;TEXT(AW873,"dd/mm/yyyy"))</f>
        <v/>
      </c>
      <c r="AY873" s="93" t="str">
        <f>IF(B873="","",COUNTIFS($B$5:B873,B873,$AT$5:AT873,AT873))</f>
        <v/>
      </c>
      <c r="AZ873" s="93" t="str">
        <f>IF(B873="","",COUNTIFS($B$5:B873,B873,$AV$5:AV873,AV873))</f>
        <v/>
      </c>
      <c r="BA873" s="93" t="str">
        <f>IF(B873="","",TEXT(AY873,"00")&amp;"|"&amp;B873&amp;"|"&amp;TEXT(AT873,"yyyymmdd"))</f>
        <v/>
      </c>
      <c r="BB873" s="93" t="str">
        <f>IF(B873="","",TEXT(AZ873,"00")&amp;"|"&amp;B873&amp;"|"&amp;TEXT(AV873,"yyyymmdd"))</f>
        <v/>
      </c>
      <c r="BC873" s="93">
        <f>IF(OR(AQ873="YES",AQ873="Yes",AQ873="Y",AQ873=1),1,0)</f>
        <v>0</v>
      </c>
    </row>
    <row r="874" spans="1:55" ht="15" customHeight="1">
      <c r="A874" s="92"/>
      <c r="B874" s="93"/>
      <c r="C874" s="94"/>
      <c r="D874" s="95"/>
      <c r="E874" s="95"/>
      <c r="F874" s="93"/>
      <c r="G874" s="93"/>
      <c r="H874" s="93"/>
      <c r="I874" s="13"/>
      <c r="J874" s="93"/>
      <c r="K874" s="13"/>
      <c r="L874" s="93"/>
      <c r="M874" s="13"/>
      <c r="N874" s="93"/>
      <c r="O874" s="13"/>
      <c r="P874" s="93"/>
      <c r="Q874" s="21"/>
      <c r="R874" s="93"/>
      <c r="S874" s="21"/>
      <c r="T874" s="93"/>
      <c r="U874" s="13"/>
      <c r="V874" s="93"/>
      <c r="W874" s="13"/>
      <c r="X874" s="93"/>
      <c r="Y874" s="13"/>
      <c r="Z874" s="93"/>
      <c r="AA874" s="13"/>
      <c r="AB874" s="93"/>
      <c r="AC874" s="13"/>
      <c r="AD874" s="93"/>
      <c r="AE874" s="13"/>
      <c r="AF874" s="93"/>
      <c r="AG874" s="13"/>
      <c r="AH874" s="93"/>
      <c r="AI874" s="13"/>
      <c r="AJ874" s="93"/>
      <c r="AK874" s="13"/>
      <c r="AL874" s="93"/>
      <c r="AM874" s="13"/>
      <c r="AN874" s="93"/>
      <c r="AO874" s="13"/>
      <c r="AP874" s="93"/>
      <c r="AQ874" s="13"/>
      <c r="AR874" s="93"/>
      <c r="AS874" s="20">
        <f>SUM(H874,J874,L874,N874,P874,R874,T874,V874,X874,Z874,AB874,AD874,AF874,AH874,AJ874,AL874,AN874)</f>
        <v>0</v>
      </c>
      <c r="AT874" s="94" t="str">
        <f>IF(C874="","",DATE(YEAR(C874),MONTH(C874),1))</f>
        <v/>
      </c>
      <c r="AU874" s="93" t="str">
        <f>IF(AT874="","",TEXT(AT874,"mmmm yyyy"))</f>
        <v/>
      </c>
      <c r="AV874" s="94" t="str">
        <f>IF(C874="","",C874-WEEKDAY(C874,2)+1)</f>
        <v/>
      </c>
      <c r="AW874" s="94" t="str">
        <f>IF(AV874="","",AV874+6)</f>
        <v/>
      </c>
      <c r="AX874" s="93" t="str">
        <f>IF(AV874="","",TEXT(AV874,"dd/mm/yyyy")&amp;" - "&amp;TEXT(AW874,"dd/mm/yyyy"))</f>
        <v/>
      </c>
      <c r="AY874" s="93" t="str">
        <f>IF(B874="","",COUNTIFS($B$5:B874,B874,$AT$5:AT874,AT874))</f>
        <v/>
      </c>
      <c r="AZ874" s="93" t="str">
        <f>IF(B874="","",COUNTIFS($B$5:B874,B874,$AV$5:AV874,AV874))</f>
        <v/>
      </c>
      <c r="BA874" s="93" t="str">
        <f>IF(B874="","",TEXT(AY874,"00")&amp;"|"&amp;B874&amp;"|"&amp;TEXT(AT874,"yyyymmdd"))</f>
        <v/>
      </c>
      <c r="BB874" s="93" t="str">
        <f>IF(B874="","",TEXT(AZ874,"00")&amp;"|"&amp;B874&amp;"|"&amp;TEXT(AV874,"yyyymmdd"))</f>
        <v/>
      </c>
      <c r="BC874" s="93">
        <f>IF(OR(AQ874="YES",AQ874="Yes",AQ874="Y",AQ874=1),1,0)</f>
        <v>0</v>
      </c>
    </row>
    <row r="875" spans="1:55" ht="15" customHeight="1">
      <c r="A875" s="92"/>
      <c r="B875" s="93"/>
      <c r="C875" s="94"/>
      <c r="D875" s="95"/>
      <c r="E875" s="95"/>
      <c r="F875" s="93"/>
      <c r="G875" s="93"/>
      <c r="H875" s="93"/>
      <c r="I875" s="13"/>
      <c r="J875" s="93"/>
      <c r="K875" s="13"/>
      <c r="L875" s="93"/>
      <c r="M875" s="13"/>
      <c r="N875" s="93"/>
      <c r="O875" s="13"/>
      <c r="P875" s="93"/>
      <c r="Q875" s="21"/>
      <c r="R875" s="93"/>
      <c r="S875" s="21"/>
      <c r="T875" s="93"/>
      <c r="U875" s="13"/>
      <c r="V875" s="93"/>
      <c r="W875" s="13"/>
      <c r="X875" s="93"/>
      <c r="Y875" s="13"/>
      <c r="Z875" s="93"/>
      <c r="AA875" s="13"/>
      <c r="AB875" s="93"/>
      <c r="AC875" s="13"/>
      <c r="AD875" s="93"/>
      <c r="AE875" s="13"/>
      <c r="AF875" s="93"/>
      <c r="AG875" s="13"/>
      <c r="AH875" s="93"/>
      <c r="AI875" s="13"/>
      <c r="AJ875" s="93"/>
      <c r="AK875" s="13"/>
      <c r="AL875" s="93"/>
      <c r="AM875" s="13"/>
      <c r="AN875" s="93"/>
      <c r="AO875" s="13"/>
      <c r="AP875" s="93"/>
      <c r="AQ875" s="13"/>
      <c r="AR875" s="93"/>
      <c r="AS875" s="20">
        <f>SUM(H875,J875,L875,N875,P875,R875,T875,V875,X875,Z875,AB875,AD875,AF875,AH875,AJ875,AL875,AN875)</f>
        <v>0</v>
      </c>
      <c r="AT875" s="94" t="str">
        <f>IF(C875="","",DATE(YEAR(C875),MONTH(C875),1))</f>
        <v/>
      </c>
      <c r="AU875" s="93" t="str">
        <f>IF(AT875="","",TEXT(AT875,"mmmm yyyy"))</f>
        <v/>
      </c>
      <c r="AV875" s="94" t="str">
        <f>IF(C875="","",C875-WEEKDAY(C875,2)+1)</f>
        <v/>
      </c>
      <c r="AW875" s="94" t="str">
        <f>IF(AV875="","",AV875+6)</f>
        <v/>
      </c>
      <c r="AX875" s="93" t="str">
        <f>IF(AV875="","",TEXT(AV875,"dd/mm/yyyy")&amp;" - "&amp;TEXT(AW875,"dd/mm/yyyy"))</f>
        <v/>
      </c>
      <c r="AY875" s="93" t="str">
        <f>IF(B875="","",COUNTIFS($B$5:B875,B875,$AT$5:AT875,AT875))</f>
        <v/>
      </c>
      <c r="AZ875" s="93" t="str">
        <f>IF(B875="","",COUNTIFS($B$5:B875,B875,$AV$5:AV875,AV875))</f>
        <v/>
      </c>
      <c r="BA875" s="93" t="str">
        <f>IF(B875="","",TEXT(AY875,"00")&amp;"|"&amp;B875&amp;"|"&amp;TEXT(AT875,"yyyymmdd"))</f>
        <v/>
      </c>
      <c r="BB875" s="93" t="str">
        <f>IF(B875="","",TEXT(AZ875,"00")&amp;"|"&amp;B875&amp;"|"&amp;TEXT(AV875,"yyyymmdd"))</f>
        <v/>
      </c>
      <c r="BC875" s="93">
        <f>IF(OR(AQ875="YES",AQ875="Yes",AQ875="Y",AQ875=1),1,0)</f>
        <v>0</v>
      </c>
    </row>
    <row r="876" spans="1:55" ht="15" customHeight="1">
      <c r="A876" s="92"/>
      <c r="B876" s="93"/>
      <c r="C876" s="94"/>
      <c r="D876" s="95"/>
      <c r="E876" s="95"/>
      <c r="F876" s="93"/>
      <c r="G876" s="93"/>
      <c r="H876" s="93"/>
      <c r="I876" s="13"/>
      <c r="J876" s="93"/>
      <c r="K876" s="13"/>
      <c r="L876" s="93"/>
      <c r="M876" s="13"/>
      <c r="N876" s="93"/>
      <c r="O876" s="13"/>
      <c r="P876" s="93"/>
      <c r="Q876" s="21"/>
      <c r="R876" s="93"/>
      <c r="S876" s="21"/>
      <c r="T876" s="93"/>
      <c r="U876" s="13"/>
      <c r="V876" s="93"/>
      <c r="W876" s="13"/>
      <c r="X876" s="93"/>
      <c r="Y876" s="13"/>
      <c r="Z876" s="93"/>
      <c r="AA876" s="13"/>
      <c r="AB876" s="93"/>
      <c r="AC876" s="13"/>
      <c r="AD876" s="93"/>
      <c r="AE876" s="13"/>
      <c r="AF876" s="93"/>
      <c r="AG876" s="13"/>
      <c r="AH876" s="93"/>
      <c r="AI876" s="13"/>
      <c r="AJ876" s="93"/>
      <c r="AK876" s="13"/>
      <c r="AL876" s="93"/>
      <c r="AM876" s="13"/>
      <c r="AN876" s="93"/>
      <c r="AO876" s="13"/>
      <c r="AP876" s="93"/>
      <c r="AQ876" s="13"/>
      <c r="AR876" s="93"/>
      <c r="AS876" s="20">
        <f>SUM(H876,J876,L876,N876,P876,R876,T876,V876,X876,Z876,AB876,AD876,AF876,AH876,AJ876,AL876,AN876)</f>
        <v>0</v>
      </c>
      <c r="AT876" s="94" t="str">
        <f>IF(C876="","",DATE(YEAR(C876),MONTH(C876),1))</f>
        <v/>
      </c>
      <c r="AU876" s="93" t="str">
        <f>IF(AT876="","",TEXT(AT876,"mmmm yyyy"))</f>
        <v/>
      </c>
      <c r="AV876" s="94" t="str">
        <f>IF(C876="","",C876-WEEKDAY(C876,2)+1)</f>
        <v/>
      </c>
      <c r="AW876" s="94" t="str">
        <f>IF(AV876="","",AV876+6)</f>
        <v/>
      </c>
      <c r="AX876" s="93" t="str">
        <f>IF(AV876="","",TEXT(AV876,"dd/mm/yyyy")&amp;" - "&amp;TEXT(AW876,"dd/mm/yyyy"))</f>
        <v/>
      </c>
      <c r="AY876" s="93" t="str">
        <f>IF(B876="","",COUNTIFS($B$5:B876,B876,$AT$5:AT876,AT876))</f>
        <v/>
      </c>
      <c r="AZ876" s="93" t="str">
        <f>IF(B876="","",COUNTIFS($B$5:B876,B876,$AV$5:AV876,AV876))</f>
        <v/>
      </c>
      <c r="BA876" s="93" t="str">
        <f>IF(B876="","",TEXT(AY876,"00")&amp;"|"&amp;B876&amp;"|"&amp;TEXT(AT876,"yyyymmdd"))</f>
        <v/>
      </c>
      <c r="BB876" s="93" t="str">
        <f>IF(B876="","",TEXT(AZ876,"00")&amp;"|"&amp;B876&amp;"|"&amp;TEXT(AV876,"yyyymmdd"))</f>
        <v/>
      </c>
      <c r="BC876" s="93">
        <f>IF(OR(AQ876="YES",AQ876="Yes",AQ876="Y",AQ876=1),1,0)</f>
        <v>0</v>
      </c>
    </row>
    <row r="877" spans="1:55" ht="15" customHeight="1">
      <c r="A877" s="92"/>
      <c r="B877" s="93"/>
      <c r="C877" s="94"/>
      <c r="D877" s="95"/>
      <c r="E877" s="95"/>
      <c r="F877" s="93"/>
      <c r="G877" s="93"/>
      <c r="H877" s="93"/>
      <c r="I877" s="13"/>
      <c r="J877" s="93"/>
      <c r="K877" s="13"/>
      <c r="L877" s="93"/>
      <c r="M877" s="13"/>
      <c r="N877" s="93"/>
      <c r="O877" s="13"/>
      <c r="P877" s="93"/>
      <c r="Q877" s="21"/>
      <c r="R877" s="93"/>
      <c r="S877" s="21"/>
      <c r="T877" s="93"/>
      <c r="U877" s="13"/>
      <c r="V877" s="93"/>
      <c r="W877" s="13"/>
      <c r="X877" s="93"/>
      <c r="Y877" s="13"/>
      <c r="Z877" s="93"/>
      <c r="AA877" s="13"/>
      <c r="AB877" s="93"/>
      <c r="AC877" s="13"/>
      <c r="AD877" s="93"/>
      <c r="AE877" s="13"/>
      <c r="AF877" s="93"/>
      <c r="AG877" s="13"/>
      <c r="AH877" s="93"/>
      <c r="AI877" s="13"/>
      <c r="AJ877" s="93"/>
      <c r="AK877" s="13"/>
      <c r="AL877" s="93"/>
      <c r="AM877" s="13"/>
      <c r="AN877" s="93"/>
      <c r="AO877" s="13"/>
      <c r="AP877" s="93"/>
      <c r="AQ877" s="13"/>
      <c r="AR877" s="93"/>
      <c r="AS877" s="20">
        <f>SUM(H877,J877,L877,N877,P877,R877,T877,V877,X877,Z877,AB877,AD877,AF877,AH877,AJ877,AL877,AN877)</f>
        <v>0</v>
      </c>
      <c r="AT877" s="94" t="str">
        <f>IF(C877="","",DATE(YEAR(C877),MONTH(C877),1))</f>
        <v/>
      </c>
      <c r="AU877" s="93" t="str">
        <f>IF(AT877="","",TEXT(AT877,"mmmm yyyy"))</f>
        <v/>
      </c>
      <c r="AV877" s="94" t="str">
        <f>IF(C877="","",C877-WEEKDAY(C877,2)+1)</f>
        <v/>
      </c>
      <c r="AW877" s="94" t="str">
        <f>IF(AV877="","",AV877+6)</f>
        <v/>
      </c>
      <c r="AX877" s="93" t="str">
        <f>IF(AV877="","",TEXT(AV877,"dd/mm/yyyy")&amp;" - "&amp;TEXT(AW877,"dd/mm/yyyy"))</f>
        <v/>
      </c>
      <c r="AY877" s="93" t="str">
        <f>IF(B877="","",COUNTIFS($B$5:B877,B877,$AT$5:AT877,AT877))</f>
        <v/>
      </c>
      <c r="AZ877" s="93" t="str">
        <f>IF(B877="","",COUNTIFS($B$5:B877,B877,$AV$5:AV877,AV877))</f>
        <v/>
      </c>
      <c r="BA877" s="93" t="str">
        <f>IF(B877="","",TEXT(AY877,"00")&amp;"|"&amp;B877&amp;"|"&amp;TEXT(AT877,"yyyymmdd"))</f>
        <v/>
      </c>
      <c r="BB877" s="93" t="str">
        <f>IF(B877="","",TEXT(AZ877,"00")&amp;"|"&amp;B877&amp;"|"&amp;TEXT(AV877,"yyyymmdd"))</f>
        <v/>
      </c>
      <c r="BC877" s="93">
        <f>IF(OR(AQ877="YES",AQ877="Yes",AQ877="Y",AQ877=1),1,0)</f>
        <v>0</v>
      </c>
    </row>
    <row r="878" spans="1:55" ht="15" customHeight="1">
      <c r="A878" s="92"/>
      <c r="B878" s="93"/>
      <c r="C878" s="94"/>
      <c r="D878" s="95"/>
      <c r="E878" s="95"/>
      <c r="F878" s="93"/>
      <c r="G878" s="93"/>
      <c r="H878" s="93"/>
      <c r="I878" s="13"/>
      <c r="J878" s="93"/>
      <c r="K878" s="13"/>
      <c r="L878" s="93"/>
      <c r="M878" s="13"/>
      <c r="N878" s="93"/>
      <c r="O878" s="13"/>
      <c r="P878" s="93"/>
      <c r="Q878" s="21"/>
      <c r="R878" s="93"/>
      <c r="S878" s="21"/>
      <c r="T878" s="93"/>
      <c r="U878" s="13"/>
      <c r="V878" s="93"/>
      <c r="W878" s="13"/>
      <c r="X878" s="93"/>
      <c r="Y878" s="13"/>
      <c r="Z878" s="93"/>
      <c r="AA878" s="13"/>
      <c r="AB878" s="93"/>
      <c r="AC878" s="13"/>
      <c r="AD878" s="93"/>
      <c r="AE878" s="13"/>
      <c r="AF878" s="93"/>
      <c r="AG878" s="13"/>
      <c r="AH878" s="93"/>
      <c r="AI878" s="13"/>
      <c r="AJ878" s="93"/>
      <c r="AK878" s="13"/>
      <c r="AL878" s="93"/>
      <c r="AM878" s="13"/>
      <c r="AN878" s="93"/>
      <c r="AO878" s="13"/>
      <c r="AP878" s="93"/>
      <c r="AQ878" s="13"/>
      <c r="AR878" s="93"/>
      <c r="AS878" s="20">
        <f>SUM(H878,J878,L878,N878,P878,R878,T878,V878,X878,Z878,AB878,AD878,AF878,AH878,AJ878,AL878,AN878)</f>
        <v>0</v>
      </c>
      <c r="AT878" s="94" t="str">
        <f>IF(C878="","",DATE(YEAR(C878),MONTH(C878),1))</f>
        <v/>
      </c>
      <c r="AU878" s="93" t="str">
        <f>IF(AT878="","",TEXT(AT878,"mmmm yyyy"))</f>
        <v/>
      </c>
      <c r="AV878" s="94" t="str">
        <f>IF(C878="","",C878-WEEKDAY(C878,2)+1)</f>
        <v/>
      </c>
      <c r="AW878" s="94" t="str">
        <f>IF(AV878="","",AV878+6)</f>
        <v/>
      </c>
      <c r="AX878" s="93" t="str">
        <f>IF(AV878="","",TEXT(AV878,"dd/mm/yyyy")&amp;" - "&amp;TEXT(AW878,"dd/mm/yyyy"))</f>
        <v/>
      </c>
      <c r="AY878" s="93" t="str">
        <f>IF(B878="","",COUNTIFS($B$5:B878,B878,$AT$5:AT878,AT878))</f>
        <v/>
      </c>
      <c r="AZ878" s="93" t="str">
        <f>IF(B878="","",COUNTIFS($B$5:B878,B878,$AV$5:AV878,AV878))</f>
        <v/>
      </c>
      <c r="BA878" s="93" t="str">
        <f>IF(B878="","",TEXT(AY878,"00")&amp;"|"&amp;B878&amp;"|"&amp;TEXT(AT878,"yyyymmdd"))</f>
        <v/>
      </c>
      <c r="BB878" s="93" t="str">
        <f>IF(B878="","",TEXT(AZ878,"00")&amp;"|"&amp;B878&amp;"|"&amp;TEXT(AV878,"yyyymmdd"))</f>
        <v/>
      </c>
      <c r="BC878" s="93">
        <f>IF(OR(AQ878="YES",AQ878="Yes",AQ878="Y",AQ878=1),1,0)</f>
        <v>0</v>
      </c>
    </row>
    <row r="879" spans="1:55" ht="15" customHeight="1">
      <c r="A879" s="92"/>
      <c r="B879" s="93"/>
      <c r="C879" s="94"/>
      <c r="D879" s="95"/>
      <c r="E879" s="95"/>
      <c r="F879" s="93"/>
      <c r="G879" s="93"/>
      <c r="H879" s="93"/>
      <c r="I879" s="13"/>
      <c r="J879" s="93"/>
      <c r="K879" s="13"/>
      <c r="L879" s="93"/>
      <c r="M879" s="13"/>
      <c r="N879" s="93"/>
      <c r="O879" s="13"/>
      <c r="P879" s="93"/>
      <c r="Q879" s="21"/>
      <c r="R879" s="93"/>
      <c r="S879" s="21"/>
      <c r="T879" s="93"/>
      <c r="U879" s="13"/>
      <c r="V879" s="93"/>
      <c r="W879" s="13"/>
      <c r="X879" s="93"/>
      <c r="Y879" s="13"/>
      <c r="Z879" s="93"/>
      <c r="AA879" s="13"/>
      <c r="AB879" s="93"/>
      <c r="AC879" s="13"/>
      <c r="AD879" s="93"/>
      <c r="AE879" s="13"/>
      <c r="AF879" s="93"/>
      <c r="AG879" s="13"/>
      <c r="AH879" s="93"/>
      <c r="AI879" s="13"/>
      <c r="AJ879" s="93"/>
      <c r="AK879" s="13"/>
      <c r="AL879" s="93"/>
      <c r="AM879" s="13"/>
      <c r="AN879" s="93"/>
      <c r="AO879" s="13"/>
      <c r="AP879" s="93"/>
      <c r="AQ879" s="13"/>
      <c r="AR879" s="93"/>
      <c r="AS879" s="20">
        <f>SUM(H879,J879,L879,N879,P879,R879,T879,V879,X879,Z879,AB879,AD879,AF879,AH879,AJ879,AL879,AN879)</f>
        <v>0</v>
      </c>
      <c r="AT879" s="94" t="str">
        <f>IF(C879="","",DATE(YEAR(C879),MONTH(C879),1))</f>
        <v/>
      </c>
      <c r="AU879" s="93" t="str">
        <f>IF(AT879="","",TEXT(AT879,"mmmm yyyy"))</f>
        <v/>
      </c>
      <c r="AV879" s="94" t="str">
        <f>IF(C879="","",C879-WEEKDAY(C879,2)+1)</f>
        <v/>
      </c>
      <c r="AW879" s="94" t="str">
        <f>IF(AV879="","",AV879+6)</f>
        <v/>
      </c>
      <c r="AX879" s="93" t="str">
        <f>IF(AV879="","",TEXT(AV879,"dd/mm/yyyy")&amp;" - "&amp;TEXT(AW879,"dd/mm/yyyy"))</f>
        <v/>
      </c>
      <c r="AY879" s="93" t="str">
        <f>IF(B879="","",COUNTIFS($B$5:B879,B879,$AT$5:AT879,AT879))</f>
        <v/>
      </c>
      <c r="AZ879" s="93" t="str">
        <f>IF(B879="","",COUNTIFS($B$5:B879,B879,$AV$5:AV879,AV879))</f>
        <v/>
      </c>
      <c r="BA879" s="93" t="str">
        <f>IF(B879="","",TEXT(AY879,"00")&amp;"|"&amp;B879&amp;"|"&amp;TEXT(AT879,"yyyymmdd"))</f>
        <v/>
      </c>
      <c r="BB879" s="93" t="str">
        <f>IF(B879="","",TEXT(AZ879,"00")&amp;"|"&amp;B879&amp;"|"&amp;TEXT(AV879,"yyyymmdd"))</f>
        <v/>
      </c>
      <c r="BC879" s="93">
        <f>IF(OR(AQ879="YES",AQ879="Yes",AQ879="Y",AQ879=1),1,0)</f>
        <v>0</v>
      </c>
    </row>
    <row r="880" spans="1:55" ht="15" customHeight="1">
      <c r="A880" s="92"/>
      <c r="B880" s="93"/>
      <c r="C880" s="94"/>
      <c r="D880" s="95"/>
      <c r="E880" s="95"/>
      <c r="F880" s="93"/>
      <c r="G880" s="93"/>
      <c r="H880" s="93"/>
      <c r="I880" s="13"/>
      <c r="J880" s="93"/>
      <c r="K880" s="13"/>
      <c r="L880" s="93"/>
      <c r="M880" s="13"/>
      <c r="N880" s="93"/>
      <c r="O880" s="13"/>
      <c r="P880" s="93"/>
      <c r="Q880" s="21"/>
      <c r="R880" s="93"/>
      <c r="S880" s="21"/>
      <c r="T880" s="93"/>
      <c r="U880" s="13"/>
      <c r="V880" s="93"/>
      <c r="W880" s="13"/>
      <c r="X880" s="93"/>
      <c r="Y880" s="13"/>
      <c r="Z880" s="93"/>
      <c r="AA880" s="13"/>
      <c r="AB880" s="93"/>
      <c r="AC880" s="13"/>
      <c r="AD880" s="93"/>
      <c r="AE880" s="13"/>
      <c r="AF880" s="93"/>
      <c r="AG880" s="13"/>
      <c r="AH880" s="93"/>
      <c r="AI880" s="13"/>
      <c r="AJ880" s="93"/>
      <c r="AK880" s="13"/>
      <c r="AL880" s="93"/>
      <c r="AM880" s="13"/>
      <c r="AN880" s="93"/>
      <c r="AO880" s="13"/>
      <c r="AP880" s="93"/>
      <c r="AQ880" s="13"/>
      <c r="AR880" s="93"/>
      <c r="AS880" s="20">
        <f>SUM(H880,J880,L880,N880,P880,R880,T880,V880,X880,Z880,AB880,AD880,AF880,AH880,AJ880,AL880,AN880)</f>
        <v>0</v>
      </c>
      <c r="AT880" s="94" t="str">
        <f>IF(C880="","",DATE(YEAR(C880),MONTH(C880),1))</f>
        <v/>
      </c>
      <c r="AU880" s="93" t="str">
        <f>IF(AT880="","",TEXT(AT880,"mmmm yyyy"))</f>
        <v/>
      </c>
      <c r="AV880" s="94" t="str">
        <f>IF(C880="","",C880-WEEKDAY(C880,2)+1)</f>
        <v/>
      </c>
      <c r="AW880" s="94" t="str">
        <f>IF(AV880="","",AV880+6)</f>
        <v/>
      </c>
      <c r="AX880" s="93" t="str">
        <f>IF(AV880="","",TEXT(AV880,"dd/mm/yyyy")&amp;" - "&amp;TEXT(AW880,"dd/mm/yyyy"))</f>
        <v/>
      </c>
      <c r="AY880" s="93" t="str">
        <f>IF(B880="","",COUNTIFS($B$5:B880,B880,$AT$5:AT880,AT880))</f>
        <v/>
      </c>
      <c r="AZ880" s="93" t="str">
        <f>IF(B880="","",COUNTIFS($B$5:B880,B880,$AV$5:AV880,AV880))</f>
        <v/>
      </c>
      <c r="BA880" s="93" t="str">
        <f>IF(B880="","",TEXT(AY880,"00")&amp;"|"&amp;B880&amp;"|"&amp;TEXT(AT880,"yyyymmdd"))</f>
        <v/>
      </c>
      <c r="BB880" s="93" t="str">
        <f>IF(B880="","",TEXT(AZ880,"00")&amp;"|"&amp;B880&amp;"|"&amp;TEXT(AV880,"yyyymmdd"))</f>
        <v/>
      </c>
      <c r="BC880" s="93">
        <f>IF(OR(AQ880="YES",AQ880="Yes",AQ880="Y",AQ880=1),1,0)</f>
        <v>0</v>
      </c>
    </row>
    <row r="881" spans="1:55" ht="15" customHeight="1">
      <c r="A881" s="92"/>
      <c r="B881" s="93"/>
      <c r="C881" s="94"/>
      <c r="D881" s="95"/>
      <c r="E881" s="95"/>
      <c r="F881" s="93"/>
      <c r="G881" s="93"/>
      <c r="H881" s="93"/>
      <c r="I881" s="13"/>
      <c r="J881" s="93"/>
      <c r="K881" s="13"/>
      <c r="L881" s="93"/>
      <c r="M881" s="13"/>
      <c r="N881" s="93"/>
      <c r="O881" s="13"/>
      <c r="P881" s="93"/>
      <c r="Q881" s="21"/>
      <c r="R881" s="93"/>
      <c r="S881" s="21"/>
      <c r="T881" s="93"/>
      <c r="U881" s="13"/>
      <c r="V881" s="93"/>
      <c r="W881" s="13"/>
      <c r="X881" s="93"/>
      <c r="Y881" s="13"/>
      <c r="Z881" s="93"/>
      <c r="AA881" s="13"/>
      <c r="AB881" s="93"/>
      <c r="AC881" s="13"/>
      <c r="AD881" s="93"/>
      <c r="AE881" s="13"/>
      <c r="AF881" s="93"/>
      <c r="AG881" s="13"/>
      <c r="AH881" s="93"/>
      <c r="AI881" s="13"/>
      <c r="AJ881" s="93"/>
      <c r="AK881" s="13"/>
      <c r="AL881" s="93"/>
      <c r="AM881" s="13"/>
      <c r="AN881" s="93"/>
      <c r="AO881" s="13"/>
      <c r="AP881" s="93"/>
      <c r="AQ881" s="13"/>
      <c r="AR881" s="93"/>
      <c r="AS881" s="20">
        <f>SUM(H881,J881,L881,N881,P881,R881,T881,V881,X881,Z881,AB881,AD881,AF881,AH881,AJ881,AL881,AN881)</f>
        <v>0</v>
      </c>
      <c r="AT881" s="94" t="str">
        <f>IF(C881="","",DATE(YEAR(C881),MONTH(C881),1))</f>
        <v/>
      </c>
      <c r="AU881" s="93" t="str">
        <f>IF(AT881="","",TEXT(AT881,"mmmm yyyy"))</f>
        <v/>
      </c>
      <c r="AV881" s="94" t="str">
        <f>IF(C881="","",C881-WEEKDAY(C881,2)+1)</f>
        <v/>
      </c>
      <c r="AW881" s="94" t="str">
        <f>IF(AV881="","",AV881+6)</f>
        <v/>
      </c>
      <c r="AX881" s="93" t="str">
        <f>IF(AV881="","",TEXT(AV881,"dd/mm/yyyy")&amp;" - "&amp;TEXT(AW881,"dd/mm/yyyy"))</f>
        <v/>
      </c>
      <c r="AY881" s="93" t="str">
        <f>IF(B881="","",COUNTIFS($B$5:B881,B881,$AT$5:AT881,AT881))</f>
        <v/>
      </c>
      <c r="AZ881" s="93" t="str">
        <f>IF(B881="","",COUNTIFS($B$5:B881,B881,$AV$5:AV881,AV881))</f>
        <v/>
      </c>
      <c r="BA881" s="93" t="str">
        <f>IF(B881="","",TEXT(AY881,"00")&amp;"|"&amp;B881&amp;"|"&amp;TEXT(AT881,"yyyymmdd"))</f>
        <v/>
      </c>
      <c r="BB881" s="93" t="str">
        <f>IF(B881="","",TEXT(AZ881,"00")&amp;"|"&amp;B881&amp;"|"&amp;TEXT(AV881,"yyyymmdd"))</f>
        <v/>
      </c>
      <c r="BC881" s="93">
        <f>IF(OR(AQ881="YES",AQ881="Yes",AQ881="Y",AQ881=1),1,0)</f>
        <v>0</v>
      </c>
    </row>
    <row r="882" spans="1:55" ht="15" customHeight="1">
      <c r="A882" s="92"/>
      <c r="B882" s="93"/>
      <c r="C882" s="94"/>
      <c r="D882" s="95"/>
      <c r="E882" s="95"/>
      <c r="F882" s="93"/>
      <c r="G882" s="93"/>
      <c r="H882" s="93"/>
      <c r="I882" s="13"/>
      <c r="J882" s="93"/>
      <c r="K882" s="13"/>
      <c r="L882" s="93"/>
      <c r="M882" s="13"/>
      <c r="N882" s="93"/>
      <c r="O882" s="13"/>
      <c r="P882" s="93"/>
      <c r="Q882" s="21"/>
      <c r="R882" s="93"/>
      <c r="S882" s="21"/>
      <c r="T882" s="93"/>
      <c r="U882" s="13"/>
      <c r="V882" s="93"/>
      <c r="W882" s="13"/>
      <c r="X882" s="93"/>
      <c r="Y882" s="13"/>
      <c r="Z882" s="93"/>
      <c r="AA882" s="13"/>
      <c r="AB882" s="93"/>
      <c r="AC882" s="13"/>
      <c r="AD882" s="93"/>
      <c r="AE882" s="13"/>
      <c r="AF882" s="93"/>
      <c r="AG882" s="13"/>
      <c r="AH882" s="93"/>
      <c r="AI882" s="13"/>
      <c r="AJ882" s="93"/>
      <c r="AK882" s="13"/>
      <c r="AL882" s="93"/>
      <c r="AM882" s="13"/>
      <c r="AN882" s="93"/>
      <c r="AO882" s="13"/>
      <c r="AP882" s="93"/>
      <c r="AQ882" s="13"/>
      <c r="AR882" s="93"/>
      <c r="AS882" s="20">
        <f>SUM(H882,J882,L882,N882,P882,R882,T882,V882,X882,Z882,AB882,AD882,AF882,AH882,AJ882,AL882,AN882)</f>
        <v>0</v>
      </c>
      <c r="AT882" s="94" t="str">
        <f>IF(C882="","",DATE(YEAR(C882),MONTH(C882),1))</f>
        <v/>
      </c>
      <c r="AU882" s="93" t="str">
        <f>IF(AT882="","",TEXT(AT882,"mmmm yyyy"))</f>
        <v/>
      </c>
      <c r="AV882" s="94" t="str">
        <f>IF(C882="","",C882-WEEKDAY(C882,2)+1)</f>
        <v/>
      </c>
      <c r="AW882" s="94" t="str">
        <f>IF(AV882="","",AV882+6)</f>
        <v/>
      </c>
      <c r="AX882" s="93" t="str">
        <f>IF(AV882="","",TEXT(AV882,"dd/mm/yyyy")&amp;" - "&amp;TEXT(AW882,"dd/mm/yyyy"))</f>
        <v/>
      </c>
      <c r="AY882" s="93" t="str">
        <f>IF(B882="","",COUNTIFS($B$5:B882,B882,$AT$5:AT882,AT882))</f>
        <v/>
      </c>
      <c r="AZ882" s="93" t="str">
        <f>IF(B882="","",COUNTIFS($B$5:B882,B882,$AV$5:AV882,AV882))</f>
        <v/>
      </c>
      <c r="BA882" s="93" t="str">
        <f>IF(B882="","",TEXT(AY882,"00")&amp;"|"&amp;B882&amp;"|"&amp;TEXT(AT882,"yyyymmdd"))</f>
        <v/>
      </c>
      <c r="BB882" s="93" t="str">
        <f>IF(B882="","",TEXT(AZ882,"00")&amp;"|"&amp;B882&amp;"|"&amp;TEXT(AV882,"yyyymmdd"))</f>
        <v/>
      </c>
      <c r="BC882" s="93">
        <f>IF(OR(AQ882="YES",AQ882="Yes",AQ882="Y",AQ882=1),1,0)</f>
        <v>0</v>
      </c>
    </row>
    <row r="883" spans="1:55" ht="15" customHeight="1">
      <c r="A883" s="92"/>
      <c r="B883" s="93"/>
      <c r="C883" s="94"/>
      <c r="D883" s="95"/>
      <c r="E883" s="95"/>
      <c r="F883" s="93"/>
      <c r="G883" s="93"/>
      <c r="H883" s="93"/>
      <c r="I883" s="13"/>
      <c r="J883" s="93"/>
      <c r="K883" s="13"/>
      <c r="L883" s="93"/>
      <c r="M883" s="13"/>
      <c r="N883" s="93"/>
      <c r="O883" s="13"/>
      <c r="P883" s="93"/>
      <c r="Q883" s="21"/>
      <c r="R883" s="93"/>
      <c r="S883" s="21"/>
      <c r="T883" s="93"/>
      <c r="U883" s="13"/>
      <c r="V883" s="93"/>
      <c r="W883" s="13"/>
      <c r="X883" s="93"/>
      <c r="Y883" s="13"/>
      <c r="Z883" s="93"/>
      <c r="AA883" s="13"/>
      <c r="AB883" s="93"/>
      <c r="AC883" s="13"/>
      <c r="AD883" s="93"/>
      <c r="AE883" s="13"/>
      <c r="AF883" s="93"/>
      <c r="AG883" s="13"/>
      <c r="AH883" s="93"/>
      <c r="AI883" s="13"/>
      <c r="AJ883" s="93"/>
      <c r="AK883" s="13"/>
      <c r="AL883" s="93"/>
      <c r="AM883" s="13"/>
      <c r="AN883" s="93"/>
      <c r="AO883" s="13"/>
      <c r="AP883" s="93"/>
      <c r="AQ883" s="13"/>
      <c r="AR883" s="93"/>
      <c r="AS883" s="20">
        <f>SUM(H883,J883,L883,N883,P883,R883,T883,V883,X883,Z883,AB883,AD883,AF883,AH883,AJ883,AL883,AN883)</f>
        <v>0</v>
      </c>
      <c r="AT883" s="94" t="str">
        <f>IF(C883="","",DATE(YEAR(C883),MONTH(C883),1))</f>
        <v/>
      </c>
      <c r="AU883" s="93" t="str">
        <f>IF(AT883="","",TEXT(AT883,"mmmm yyyy"))</f>
        <v/>
      </c>
      <c r="AV883" s="94" t="str">
        <f>IF(C883="","",C883-WEEKDAY(C883,2)+1)</f>
        <v/>
      </c>
      <c r="AW883" s="94" t="str">
        <f>IF(AV883="","",AV883+6)</f>
        <v/>
      </c>
      <c r="AX883" s="93" t="str">
        <f>IF(AV883="","",TEXT(AV883,"dd/mm/yyyy")&amp;" - "&amp;TEXT(AW883,"dd/mm/yyyy"))</f>
        <v/>
      </c>
      <c r="AY883" s="93" t="str">
        <f>IF(B883="","",COUNTIFS($B$5:B883,B883,$AT$5:AT883,AT883))</f>
        <v/>
      </c>
      <c r="AZ883" s="93" t="str">
        <f>IF(B883="","",COUNTIFS($B$5:B883,B883,$AV$5:AV883,AV883))</f>
        <v/>
      </c>
      <c r="BA883" s="93" t="str">
        <f>IF(B883="","",TEXT(AY883,"00")&amp;"|"&amp;B883&amp;"|"&amp;TEXT(AT883,"yyyymmdd"))</f>
        <v/>
      </c>
      <c r="BB883" s="93" t="str">
        <f>IF(B883="","",TEXT(AZ883,"00")&amp;"|"&amp;B883&amp;"|"&amp;TEXT(AV883,"yyyymmdd"))</f>
        <v/>
      </c>
      <c r="BC883" s="93">
        <f>IF(OR(AQ883="YES",AQ883="Yes",AQ883="Y",AQ883=1),1,0)</f>
        <v>0</v>
      </c>
    </row>
    <row r="884" spans="1:55" ht="15" customHeight="1">
      <c r="A884" s="92"/>
      <c r="B884" s="93"/>
      <c r="C884" s="94"/>
      <c r="D884" s="95"/>
      <c r="E884" s="95"/>
      <c r="F884" s="93"/>
      <c r="G884" s="93"/>
      <c r="H884" s="93"/>
      <c r="I884" s="13"/>
      <c r="J884" s="93"/>
      <c r="K884" s="13"/>
      <c r="L884" s="93"/>
      <c r="M884" s="13"/>
      <c r="N884" s="93"/>
      <c r="O884" s="13"/>
      <c r="P884" s="93"/>
      <c r="Q884" s="21"/>
      <c r="R884" s="93"/>
      <c r="S884" s="21"/>
      <c r="T884" s="93"/>
      <c r="U884" s="13"/>
      <c r="V884" s="93"/>
      <c r="W884" s="13"/>
      <c r="X884" s="93"/>
      <c r="Y884" s="13"/>
      <c r="Z884" s="93"/>
      <c r="AA884" s="13"/>
      <c r="AB884" s="93"/>
      <c r="AC884" s="13"/>
      <c r="AD884" s="93"/>
      <c r="AE884" s="13"/>
      <c r="AF884" s="93"/>
      <c r="AG884" s="13"/>
      <c r="AH884" s="93"/>
      <c r="AI884" s="13"/>
      <c r="AJ884" s="93"/>
      <c r="AK884" s="13"/>
      <c r="AL884" s="93"/>
      <c r="AM884" s="13"/>
      <c r="AN884" s="93"/>
      <c r="AO884" s="13"/>
      <c r="AP884" s="93"/>
      <c r="AQ884" s="13"/>
      <c r="AR884" s="93"/>
      <c r="AS884" s="20">
        <f>SUM(H884,J884,L884,N884,P884,R884,T884,V884,X884,Z884,AB884,AD884,AF884,AH884,AJ884,AL884,AN884)</f>
        <v>0</v>
      </c>
      <c r="AT884" s="94" t="str">
        <f>IF(C884="","",DATE(YEAR(C884),MONTH(C884),1))</f>
        <v/>
      </c>
      <c r="AU884" s="93" t="str">
        <f>IF(AT884="","",TEXT(AT884,"mmmm yyyy"))</f>
        <v/>
      </c>
      <c r="AV884" s="94" t="str">
        <f>IF(C884="","",C884-WEEKDAY(C884,2)+1)</f>
        <v/>
      </c>
      <c r="AW884" s="94" t="str">
        <f>IF(AV884="","",AV884+6)</f>
        <v/>
      </c>
      <c r="AX884" s="93" t="str">
        <f>IF(AV884="","",TEXT(AV884,"dd/mm/yyyy")&amp;" - "&amp;TEXT(AW884,"dd/mm/yyyy"))</f>
        <v/>
      </c>
      <c r="AY884" s="93" t="str">
        <f>IF(B884="","",COUNTIFS($B$5:B884,B884,$AT$5:AT884,AT884))</f>
        <v/>
      </c>
      <c r="AZ884" s="93" t="str">
        <f>IF(B884="","",COUNTIFS($B$5:B884,B884,$AV$5:AV884,AV884))</f>
        <v/>
      </c>
      <c r="BA884" s="93" t="str">
        <f>IF(B884="","",TEXT(AY884,"00")&amp;"|"&amp;B884&amp;"|"&amp;TEXT(AT884,"yyyymmdd"))</f>
        <v/>
      </c>
      <c r="BB884" s="93" t="str">
        <f>IF(B884="","",TEXT(AZ884,"00")&amp;"|"&amp;B884&amp;"|"&amp;TEXT(AV884,"yyyymmdd"))</f>
        <v/>
      </c>
      <c r="BC884" s="93">
        <f>IF(OR(AQ884="YES",AQ884="Yes",AQ884="Y",AQ884=1),1,0)</f>
        <v>0</v>
      </c>
    </row>
    <row r="885" spans="1:55" ht="15" customHeight="1">
      <c r="A885" s="92"/>
      <c r="B885" s="93"/>
      <c r="C885" s="94"/>
      <c r="D885" s="95"/>
      <c r="E885" s="95"/>
      <c r="F885" s="93"/>
      <c r="G885" s="93"/>
      <c r="H885" s="93"/>
      <c r="I885" s="13"/>
      <c r="J885" s="93"/>
      <c r="K885" s="13"/>
      <c r="L885" s="93"/>
      <c r="M885" s="13"/>
      <c r="N885" s="93"/>
      <c r="O885" s="13"/>
      <c r="P885" s="93"/>
      <c r="Q885" s="21"/>
      <c r="R885" s="93"/>
      <c r="S885" s="21"/>
      <c r="T885" s="93"/>
      <c r="U885" s="13"/>
      <c r="V885" s="93"/>
      <c r="W885" s="13"/>
      <c r="X885" s="93"/>
      <c r="Y885" s="13"/>
      <c r="Z885" s="93"/>
      <c r="AA885" s="13"/>
      <c r="AB885" s="93"/>
      <c r="AC885" s="13"/>
      <c r="AD885" s="93"/>
      <c r="AE885" s="13"/>
      <c r="AF885" s="93"/>
      <c r="AG885" s="13"/>
      <c r="AH885" s="93"/>
      <c r="AI885" s="13"/>
      <c r="AJ885" s="93"/>
      <c r="AK885" s="13"/>
      <c r="AL885" s="93"/>
      <c r="AM885" s="13"/>
      <c r="AN885" s="93"/>
      <c r="AO885" s="13"/>
      <c r="AP885" s="93"/>
      <c r="AQ885" s="13"/>
      <c r="AR885" s="93"/>
      <c r="AS885" s="20">
        <f>SUM(H885,J885,L885,N885,P885,R885,T885,V885,X885,Z885,AB885,AD885,AF885,AH885,AJ885,AL885,AN885)</f>
        <v>0</v>
      </c>
      <c r="AT885" s="94" t="str">
        <f>IF(C885="","",DATE(YEAR(C885),MONTH(C885),1))</f>
        <v/>
      </c>
      <c r="AU885" s="93" t="str">
        <f>IF(AT885="","",TEXT(AT885,"mmmm yyyy"))</f>
        <v/>
      </c>
      <c r="AV885" s="94" t="str">
        <f>IF(C885="","",C885-WEEKDAY(C885,2)+1)</f>
        <v/>
      </c>
      <c r="AW885" s="94" t="str">
        <f>IF(AV885="","",AV885+6)</f>
        <v/>
      </c>
      <c r="AX885" s="93" t="str">
        <f>IF(AV885="","",TEXT(AV885,"dd/mm/yyyy")&amp;" - "&amp;TEXT(AW885,"dd/mm/yyyy"))</f>
        <v/>
      </c>
      <c r="AY885" s="93" t="str">
        <f>IF(B885="","",COUNTIFS($B$5:B885,B885,$AT$5:AT885,AT885))</f>
        <v/>
      </c>
      <c r="AZ885" s="93" t="str">
        <f>IF(B885="","",COUNTIFS($B$5:B885,B885,$AV$5:AV885,AV885))</f>
        <v/>
      </c>
      <c r="BA885" s="93" t="str">
        <f>IF(B885="","",TEXT(AY885,"00")&amp;"|"&amp;B885&amp;"|"&amp;TEXT(AT885,"yyyymmdd"))</f>
        <v/>
      </c>
      <c r="BB885" s="93" t="str">
        <f>IF(B885="","",TEXT(AZ885,"00")&amp;"|"&amp;B885&amp;"|"&amp;TEXT(AV885,"yyyymmdd"))</f>
        <v/>
      </c>
      <c r="BC885" s="93">
        <f>IF(OR(AQ885="YES",AQ885="Yes",AQ885="Y",AQ885=1),1,0)</f>
        <v>0</v>
      </c>
    </row>
    <row r="886" spans="1:55" ht="15" customHeight="1">
      <c r="A886" s="92"/>
      <c r="B886" s="93"/>
      <c r="C886" s="94"/>
      <c r="D886" s="95"/>
      <c r="E886" s="95"/>
      <c r="F886" s="93"/>
      <c r="G886" s="93"/>
      <c r="H886" s="93"/>
      <c r="I886" s="13"/>
      <c r="J886" s="93"/>
      <c r="K886" s="13"/>
      <c r="L886" s="93"/>
      <c r="M886" s="13"/>
      <c r="N886" s="93"/>
      <c r="O886" s="13"/>
      <c r="P886" s="93"/>
      <c r="Q886" s="21"/>
      <c r="R886" s="93"/>
      <c r="S886" s="21"/>
      <c r="T886" s="93"/>
      <c r="U886" s="13"/>
      <c r="V886" s="93"/>
      <c r="W886" s="13"/>
      <c r="X886" s="93"/>
      <c r="Y886" s="13"/>
      <c r="Z886" s="93"/>
      <c r="AA886" s="13"/>
      <c r="AB886" s="93"/>
      <c r="AC886" s="13"/>
      <c r="AD886" s="93"/>
      <c r="AE886" s="13"/>
      <c r="AF886" s="93"/>
      <c r="AG886" s="13"/>
      <c r="AH886" s="93"/>
      <c r="AI886" s="13"/>
      <c r="AJ886" s="93"/>
      <c r="AK886" s="13"/>
      <c r="AL886" s="93"/>
      <c r="AM886" s="13"/>
      <c r="AN886" s="93"/>
      <c r="AO886" s="13"/>
      <c r="AP886" s="93"/>
      <c r="AQ886" s="13"/>
      <c r="AR886" s="93"/>
      <c r="AS886" s="20">
        <f>SUM(H886,J886,L886,N886,P886,R886,T886,V886,X886,Z886,AB886,AD886,AF886,AH886,AJ886,AL886,AN886)</f>
        <v>0</v>
      </c>
      <c r="AT886" s="94" t="str">
        <f>IF(C886="","",DATE(YEAR(C886),MONTH(C886),1))</f>
        <v/>
      </c>
      <c r="AU886" s="93" t="str">
        <f>IF(AT886="","",TEXT(AT886,"mmmm yyyy"))</f>
        <v/>
      </c>
      <c r="AV886" s="94" t="str">
        <f>IF(C886="","",C886-WEEKDAY(C886,2)+1)</f>
        <v/>
      </c>
      <c r="AW886" s="94" t="str">
        <f>IF(AV886="","",AV886+6)</f>
        <v/>
      </c>
      <c r="AX886" s="93" t="str">
        <f>IF(AV886="","",TEXT(AV886,"dd/mm/yyyy")&amp;" - "&amp;TEXT(AW886,"dd/mm/yyyy"))</f>
        <v/>
      </c>
      <c r="AY886" s="93" t="str">
        <f>IF(B886="","",COUNTIFS($B$5:B886,B886,$AT$5:AT886,AT886))</f>
        <v/>
      </c>
      <c r="AZ886" s="93" t="str">
        <f>IF(B886="","",COUNTIFS($B$5:B886,B886,$AV$5:AV886,AV886))</f>
        <v/>
      </c>
      <c r="BA886" s="93" t="str">
        <f>IF(B886="","",TEXT(AY886,"00")&amp;"|"&amp;B886&amp;"|"&amp;TEXT(AT886,"yyyymmdd"))</f>
        <v/>
      </c>
      <c r="BB886" s="93" t="str">
        <f>IF(B886="","",TEXT(AZ886,"00")&amp;"|"&amp;B886&amp;"|"&amp;TEXT(AV886,"yyyymmdd"))</f>
        <v/>
      </c>
      <c r="BC886" s="93">
        <f>IF(OR(AQ886="YES",AQ886="Yes",AQ886="Y",AQ886=1),1,0)</f>
        <v>0</v>
      </c>
    </row>
    <row r="887" spans="1:55" ht="15" customHeight="1">
      <c r="A887" s="92"/>
      <c r="B887" s="93"/>
      <c r="C887" s="94"/>
      <c r="D887" s="95"/>
      <c r="E887" s="95"/>
      <c r="F887" s="93"/>
      <c r="G887" s="93"/>
      <c r="H887" s="93"/>
      <c r="I887" s="13"/>
      <c r="J887" s="93"/>
      <c r="K887" s="13"/>
      <c r="L887" s="93"/>
      <c r="M887" s="13"/>
      <c r="N887" s="93"/>
      <c r="O887" s="13"/>
      <c r="P887" s="93"/>
      <c r="Q887" s="21"/>
      <c r="R887" s="93"/>
      <c r="S887" s="21"/>
      <c r="T887" s="93"/>
      <c r="U887" s="13"/>
      <c r="V887" s="93"/>
      <c r="W887" s="13"/>
      <c r="X887" s="93"/>
      <c r="Y887" s="13"/>
      <c r="Z887" s="93"/>
      <c r="AA887" s="13"/>
      <c r="AB887" s="93"/>
      <c r="AC887" s="13"/>
      <c r="AD887" s="93"/>
      <c r="AE887" s="13"/>
      <c r="AF887" s="93"/>
      <c r="AG887" s="13"/>
      <c r="AH887" s="93"/>
      <c r="AI887" s="13"/>
      <c r="AJ887" s="93"/>
      <c r="AK887" s="13"/>
      <c r="AL887" s="93"/>
      <c r="AM887" s="13"/>
      <c r="AN887" s="93"/>
      <c r="AO887" s="13"/>
      <c r="AP887" s="93"/>
      <c r="AQ887" s="13"/>
      <c r="AR887" s="93"/>
      <c r="AS887" s="20">
        <f>SUM(H887,J887,L887,N887,P887,R887,T887,V887,X887,Z887,AB887,AD887,AF887,AH887,AJ887,AL887,AN887)</f>
        <v>0</v>
      </c>
      <c r="AT887" s="94" t="str">
        <f>IF(C887="","",DATE(YEAR(C887),MONTH(C887),1))</f>
        <v/>
      </c>
      <c r="AU887" s="93" t="str">
        <f>IF(AT887="","",TEXT(AT887,"mmmm yyyy"))</f>
        <v/>
      </c>
      <c r="AV887" s="94" t="str">
        <f>IF(C887="","",C887-WEEKDAY(C887,2)+1)</f>
        <v/>
      </c>
      <c r="AW887" s="94" t="str">
        <f>IF(AV887="","",AV887+6)</f>
        <v/>
      </c>
      <c r="AX887" s="93" t="str">
        <f>IF(AV887="","",TEXT(AV887,"dd/mm/yyyy")&amp;" - "&amp;TEXT(AW887,"dd/mm/yyyy"))</f>
        <v/>
      </c>
      <c r="AY887" s="93" t="str">
        <f>IF(B887="","",COUNTIFS($B$5:B887,B887,$AT$5:AT887,AT887))</f>
        <v/>
      </c>
      <c r="AZ887" s="93" t="str">
        <f>IF(B887="","",COUNTIFS($B$5:B887,B887,$AV$5:AV887,AV887))</f>
        <v/>
      </c>
      <c r="BA887" s="93" t="str">
        <f>IF(B887="","",TEXT(AY887,"00")&amp;"|"&amp;B887&amp;"|"&amp;TEXT(AT887,"yyyymmdd"))</f>
        <v/>
      </c>
      <c r="BB887" s="93" t="str">
        <f>IF(B887="","",TEXT(AZ887,"00")&amp;"|"&amp;B887&amp;"|"&amp;TEXT(AV887,"yyyymmdd"))</f>
        <v/>
      </c>
      <c r="BC887" s="93">
        <f>IF(OR(AQ887="YES",AQ887="Yes",AQ887="Y",AQ887=1),1,0)</f>
        <v>0</v>
      </c>
    </row>
    <row r="888" spans="1:55" ht="15" customHeight="1">
      <c r="A888" s="92"/>
      <c r="B888" s="93"/>
      <c r="C888" s="94"/>
      <c r="D888" s="95"/>
      <c r="E888" s="95"/>
      <c r="F888" s="93"/>
      <c r="G888" s="93"/>
      <c r="H888" s="93"/>
      <c r="I888" s="13"/>
      <c r="J888" s="93"/>
      <c r="K888" s="13"/>
      <c r="L888" s="93"/>
      <c r="M888" s="13"/>
      <c r="N888" s="93"/>
      <c r="O888" s="13"/>
      <c r="P888" s="93"/>
      <c r="Q888" s="21"/>
      <c r="R888" s="93"/>
      <c r="S888" s="21"/>
      <c r="T888" s="93"/>
      <c r="U888" s="13"/>
      <c r="V888" s="93"/>
      <c r="W888" s="13"/>
      <c r="X888" s="93"/>
      <c r="Y888" s="13"/>
      <c r="Z888" s="93"/>
      <c r="AA888" s="13"/>
      <c r="AB888" s="93"/>
      <c r="AC888" s="13"/>
      <c r="AD888" s="93"/>
      <c r="AE888" s="13"/>
      <c r="AF888" s="93"/>
      <c r="AG888" s="13"/>
      <c r="AH888" s="93"/>
      <c r="AI888" s="13"/>
      <c r="AJ888" s="93"/>
      <c r="AK888" s="13"/>
      <c r="AL888" s="93"/>
      <c r="AM888" s="13"/>
      <c r="AN888" s="93"/>
      <c r="AO888" s="13"/>
      <c r="AP888" s="93"/>
      <c r="AQ888" s="13"/>
      <c r="AR888" s="93"/>
      <c r="AS888" s="20">
        <f>SUM(H888,J888,L888,N888,P888,R888,T888,V888,X888,Z888,AB888,AD888,AF888,AH888,AJ888,AL888,AN888)</f>
        <v>0</v>
      </c>
      <c r="AT888" s="94" t="str">
        <f>IF(C888="","",DATE(YEAR(C888),MONTH(C888),1))</f>
        <v/>
      </c>
      <c r="AU888" s="93" t="str">
        <f>IF(AT888="","",TEXT(AT888,"mmmm yyyy"))</f>
        <v/>
      </c>
      <c r="AV888" s="94" t="str">
        <f>IF(C888="","",C888-WEEKDAY(C888,2)+1)</f>
        <v/>
      </c>
      <c r="AW888" s="94" t="str">
        <f>IF(AV888="","",AV888+6)</f>
        <v/>
      </c>
      <c r="AX888" s="93" t="str">
        <f>IF(AV888="","",TEXT(AV888,"dd/mm/yyyy")&amp;" - "&amp;TEXT(AW888,"dd/mm/yyyy"))</f>
        <v/>
      </c>
      <c r="AY888" s="93" t="str">
        <f>IF(B888="","",COUNTIFS($B$5:B888,B888,$AT$5:AT888,AT888))</f>
        <v/>
      </c>
      <c r="AZ888" s="93" t="str">
        <f>IF(B888="","",COUNTIFS($B$5:B888,B888,$AV$5:AV888,AV888))</f>
        <v/>
      </c>
      <c r="BA888" s="93" t="str">
        <f>IF(B888="","",TEXT(AY888,"00")&amp;"|"&amp;B888&amp;"|"&amp;TEXT(AT888,"yyyymmdd"))</f>
        <v/>
      </c>
      <c r="BB888" s="93" t="str">
        <f>IF(B888="","",TEXT(AZ888,"00")&amp;"|"&amp;B888&amp;"|"&amp;TEXT(AV888,"yyyymmdd"))</f>
        <v/>
      </c>
      <c r="BC888" s="93">
        <f>IF(OR(AQ888="YES",AQ888="Yes",AQ888="Y",AQ888=1),1,0)</f>
        <v>0</v>
      </c>
    </row>
    <row r="889" spans="1:55" ht="15" customHeight="1">
      <c r="A889" s="92"/>
      <c r="B889" s="93"/>
      <c r="C889" s="94"/>
      <c r="D889" s="95"/>
      <c r="E889" s="95"/>
      <c r="F889" s="93"/>
      <c r="G889" s="93"/>
      <c r="H889" s="93"/>
      <c r="I889" s="13"/>
      <c r="J889" s="93"/>
      <c r="K889" s="13"/>
      <c r="L889" s="93"/>
      <c r="M889" s="13"/>
      <c r="N889" s="93"/>
      <c r="O889" s="13"/>
      <c r="P889" s="93"/>
      <c r="Q889" s="21"/>
      <c r="R889" s="93"/>
      <c r="S889" s="21"/>
      <c r="T889" s="93"/>
      <c r="U889" s="13"/>
      <c r="V889" s="93"/>
      <c r="W889" s="13"/>
      <c r="X889" s="93"/>
      <c r="Y889" s="13"/>
      <c r="Z889" s="93"/>
      <c r="AA889" s="13"/>
      <c r="AB889" s="93"/>
      <c r="AC889" s="13"/>
      <c r="AD889" s="93"/>
      <c r="AE889" s="13"/>
      <c r="AF889" s="93"/>
      <c r="AG889" s="13"/>
      <c r="AH889" s="93"/>
      <c r="AI889" s="13"/>
      <c r="AJ889" s="93"/>
      <c r="AK889" s="13"/>
      <c r="AL889" s="93"/>
      <c r="AM889" s="13"/>
      <c r="AN889" s="93"/>
      <c r="AO889" s="13"/>
      <c r="AP889" s="93"/>
      <c r="AQ889" s="13"/>
      <c r="AR889" s="93"/>
      <c r="AS889" s="20">
        <f>SUM(H889,J889,L889,N889,P889,R889,T889,V889,X889,Z889,AB889,AD889,AF889,AH889,AJ889,AL889,AN889)</f>
        <v>0</v>
      </c>
      <c r="AT889" s="94" t="str">
        <f>IF(C889="","",DATE(YEAR(C889),MONTH(C889),1))</f>
        <v/>
      </c>
      <c r="AU889" s="93" t="str">
        <f>IF(AT889="","",TEXT(AT889,"mmmm yyyy"))</f>
        <v/>
      </c>
      <c r="AV889" s="94" t="str">
        <f>IF(C889="","",C889-WEEKDAY(C889,2)+1)</f>
        <v/>
      </c>
      <c r="AW889" s="94" t="str">
        <f>IF(AV889="","",AV889+6)</f>
        <v/>
      </c>
      <c r="AX889" s="93" t="str">
        <f>IF(AV889="","",TEXT(AV889,"dd/mm/yyyy")&amp;" - "&amp;TEXT(AW889,"dd/mm/yyyy"))</f>
        <v/>
      </c>
      <c r="AY889" s="93" t="str">
        <f>IF(B889="","",COUNTIFS($B$5:B889,B889,$AT$5:AT889,AT889))</f>
        <v/>
      </c>
      <c r="AZ889" s="93" t="str">
        <f>IF(B889="","",COUNTIFS($B$5:B889,B889,$AV$5:AV889,AV889))</f>
        <v/>
      </c>
      <c r="BA889" s="93" t="str">
        <f>IF(B889="","",TEXT(AY889,"00")&amp;"|"&amp;B889&amp;"|"&amp;TEXT(AT889,"yyyymmdd"))</f>
        <v/>
      </c>
      <c r="BB889" s="93" t="str">
        <f>IF(B889="","",TEXT(AZ889,"00")&amp;"|"&amp;B889&amp;"|"&amp;TEXT(AV889,"yyyymmdd"))</f>
        <v/>
      </c>
      <c r="BC889" s="93">
        <f>IF(OR(AQ889="YES",AQ889="Yes",AQ889="Y",AQ889=1),1,0)</f>
        <v>0</v>
      </c>
    </row>
    <row r="890" spans="1:55" ht="15" customHeight="1">
      <c r="A890" s="92"/>
      <c r="B890" s="93"/>
      <c r="C890" s="94"/>
      <c r="D890" s="95"/>
      <c r="E890" s="95"/>
      <c r="F890" s="93"/>
      <c r="G890" s="93"/>
      <c r="H890" s="93"/>
      <c r="I890" s="13"/>
      <c r="J890" s="93"/>
      <c r="K890" s="13"/>
      <c r="L890" s="93"/>
      <c r="M890" s="13"/>
      <c r="N890" s="93"/>
      <c r="O890" s="13"/>
      <c r="P890" s="93"/>
      <c r="Q890" s="21"/>
      <c r="R890" s="93"/>
      <c r="S890" s="21"/>
      <c r="T890" s="93"/>
      <c r="U890" s="13"/>
      <c r="V890" s="93"/>
      <c r="W890" s="13"/>
      <c r="X890" s="93"/>
      <c r="Y890" s="13"/>
      <c r="Z890" s="93"/>
      <c r="AA890" s="13"/>
      <c r="AB890" s="93"/>
      <c r="AC890" s="13"/>
      <c r="AD890" s="93"/>
      <c r="AE890" s="13"/>
      <c r="AF890" s="93"/>
      <c r="AG890" s="13"/>
      <c r="AH890" s="93"/>
      <c r="AI890" s="13"/>
      <c r="AJ890" s="93"/>
      <c r="AK890" s="13"/>
      <c r="AL890" s="93"/>
      <c r="AM890" s="13"/>
      <c r="AN890" s="93"/>
      <c r="AO890" s="13"/>
      <c r="AP890" s="93"/>
      <c r="AQ890" s="13"/>
      <c r="AR890" s="93"/>
      <c r="AS890" s="20">
        <f>SUM(H890,J890,L890,N890,P890,R890,T890,V890,X890,Z890,AB890,AD890,AF890,AH890,AJ890,AL890,AN890)</f>
        <v>0</v>
      </c>
      <c r="AT890" s="94" t="str">
        <f>IF(C890="","",DATE(YEAR(C890),MONTH(C890),1))</f>
        <v/>
      </c>
      <c r="AU890" s="93" t="str">
        <f>IF(AT890="","",TEXT(AT890,"mmmm yyyy"))</f>
        <v/>
      </c>
      <c r="AV890" s="94" t="str">
        <f>IF(C890="","",C890-WEEKDAY(C890,2)+1)</f>
        <v/>
      </c>
      <c r="AW890" s="94" t="str">
        <f>IF(AV890="","",AV890+6)</f>
        <v/>
      </c>
      <c r="AX890" s="93" t="str">
        <f>IF(AV890="","",TEXT(AV890,"dd/mm/yyyy")&amp;" - "&amp;TEXT(AW890,"dd/mm/yyyy"))</f>
        <v/>
      </c>
      <c r="AY890" s="93" t="str">
        <f>IF(B890="","",COUNTIFS($B$5:B890,B890,$AT$5:AT890,AT890))</f>
        <v/>
      </c>
      <c r="AZ890" s="93" t="str">
        <f>IF(B890="","",COUNTIFS($B$5:B890,B890,$AV$5:AV890,AV890))</f>
        <v/>
      </c>
      <c r="BA890" s="93" t="str">
        <f>IF(B890="","",TEXT(AY890,"00")&amp;"|"&amp;B890&amp;"|"&amp;TEXT(AT890,"yyyymmdd"))</f>
        <v/>
      </c>
      <c r="BB890" s="93" t="str">
        <f>IF(B890="","",TEXT(AZ890,"00")&amp;"|"&amp;B890&amp;"|"&amp;TEXT(AV890,"yyyymmdd"))</f>
        <v/>
      </c>
      <c r="BC890" s="93">
        <f>IF(OR(AQ890="YES",AQ890="Yes",AQ890="Y",AQ890=1),1,0)</f>
        <v>0</v>
      </c>
    </row>
    <row r="891" spans="1:55" ht="15" customHeight="1">
      <c r="A891" s="92"/>
      <c r="B891" s="93"/>
      <c r="C891" s="94"/>
      <c r="D891" s="95"/>
      <c r="E891" s="95"/>
      <c r="F891" s="93"/>
      <c r="G891" s="93"/>
      <c r="H891" s="93"/>
      <c r="I891" s="13"/>
      <c r="J891" s="93"/>
      <c r="K891" s="13"/>
      <c r="L891" s="93"/>
      <c r="M891" s="13"/>
      <c r="N891" s="93"/>
      <c r="O891" s="13"/>
      <c r="P891" s="93"/>
      <c r="Q891" s="21"/>
      <c r="R891" s="93"/>
      <c r="S891" s="21"/>
      <c r="T891" s="93"/>
      <c r="U891" s="13"/>
      <c r="V891" s="93"/>
      <c r="W891" s="13"/>
      <c r="X891" s="93"/>
      <c r="Y891" s="13"/>
      <c r="Z891" s="93"/>
      <c r="AA891" s="13"/>
      <c r="AB891" s="93"/>
      <c r="AC891" s="13"/>
      <c r="AD891" s="93"/>
      <c r="AE891" s="13"/>
      <c r="AF891" s="93"/>
      <c r="AG891" s="13"/>
      <c r="AH891" s="93"/>
      <c r="AI891" s="13"/>
      <c r="AJ891" s="93"/>
      <c r="AK891" s="13"/>
      <c r="AL891" s="93"/>
      <c r="AM891" s="13"/>
      <c r="AN891" s="93"/>
      <c r="AO891" s="13"/>
      <c r="AP891" s="93"/>
      <c r="AQ891" s="13"/>
      <c r="AR891" s="93"/>
      <c r="AS891" s="20">
        <f>SUM(H891,J891,L891,N891,P891,R891,T891,V891,X891,Z891,AB891,AD891,AF891,AH891,AJ891,AL891,AN891)</f>
        <v>0</v>
      </c>
      <c r="AT891" s="94" t="str">
        <f>IF(C891="","",DATE(YEAR(C891),MONTH(C891),1))</f>
        <v/>
      </c>
      <c r="AU891" s="93" t="str">
        <f>IF(AT891="","",TEXT(AT891,"mmmm yyyy"))</f>
        <v/>
      </c>
      <c r="AV891" s="94" t="str">
        <f>IF(C891="","",C891-WEEKDAY(C891,2)+1)</f>
        <v/>
      </c>
      <c r="AW891" s="94" t="str">
        <f>IF(AV891="","",AV891+6)</f>
        <v/>
      </c>
      <c r="AX891" s="93" t="str">
        <f>IF(AV891="","",TEXT(AV891,"dd/mm/yyyy")&amp;" - "&amp;TEXT(AW891,"dd/mm/yyyy"))</f>
        <v/>
      </c>
      <c r="AY891" s="93" t="str">
        <f>IF(B891="","",COUNTIFS($B$5:B891,B891,$AT$5:AT891,AT891))</f>
        <v/>
      </c>
      <c r="AZ891" s="93" t="str">
        <f>IF(B891="","",COUNTIFS($B$5:B891,B891,$AV$5:AV891,AV891))</f>
        <v/>
      </c>
      <c r="BA891" s="93" t="str">
        <f>IF(B891="","",TEXT(AY891,"00")&amp;"|"&amp;B891&amp;"|"&amp;TEXT(AT891,"yyyymmdd"))</f>
        <v/>
      </c>
      <c r="BB891" s="93" t="str">
        <f>IF(B891="","",TEXT(AZ891,"00")&amp;"|"&amp;B891&amp;"|"&amp;TEXT(AV891,"yyyymmdd"))</f>
        <v/>
      </c>
      <c r="BC891" s="93">
        <f>IF(OR(AQ891="YES",AQ891="Yes",AQ891="Y",AQ891=1),1,0)</f>
        <v>0</v>
      </c>
    </row>
    <row r="892" spans="1:55" ht="15" customHeight="1">
      <c r="A892" s="92"/>
      <c r="B892" s="93"/>
      <c r="C892" s="94"/>
      <c r="D892" s="95"/>
      <c r="E892" s="95"/>
      <c r="F892" s="93"/>
      <c r="G892" s="93"/>
      <c r="H892" s="93"/>
      <c r="I892" s="13"/>
      <c r="J892" s="93"/>
      <c r="K892" s="13"/>
      <c r="L892" s="93"/>
      <c r="M892" s="13"/>
      <c r="N892" s="93"/>
      <c r="O892" s="13"/>
      <c r="P892" s="93"/>
      <c r="Q892" s="21"/>
      <c r="R892" s="93"/>
      <c r="S892" s="21"/>
      <c r="T892" s="93"/>
      <c r="U892" s="13"/>
      <c r="V892" s="93"/>
      <c r="W892" s="13"/>
      <c r="X892" s="93"/>
      <c r="Y892" s="13"/>
      <c r="Z892" s="93"/>
      <c r="AA892" s="13"/>
      <c r="AB892" s="93"/>
      <c r="AC892" s="13"/>
      <c r="AD892" s="93"/>
      <c r="AE892" s="13"/>
      <c r="AF892" s="93"/>
      <c r="AG892" s="13"/>
      <c r="AH892" s="93"/>
      <c r="AI892" s="13"/>
      <c r="AJ892" s="93"/>
      <c r="AK892" s="13"/>
      <c r="AL892" s="93"/>
      <c r="AM892" s="13"/>
      <c r="AN892" s="93"/>
      <c r="AO892" s="13"/>
      <c r="AP892" s="93"/>
      <c r="AQ892" s="13"/>
      <c r="AR892" s="93"/>
      <c r="AS892" s="20">
        <f>SUM(H892,J892,L892,N892,P892,R892,T892,V892,X892,Z892,AB892,AD892,AF892,AH892,AJ892,AL892,AN892)</f>
        <v>0</v>
      </c>
      <c r="AT892" s="94" t="str">
        <f>IF(C892="","",DATE(YEAR(C892),MONTH(C892),1))</f>
        <v/>
      </c>
      <c r="AU892" s="93" t="str">
        <f>IF(AT892="","",TEXT(AT892,"mmmm yyyy"))</f>
        <v/>
      </c>
      <c r="AV892" s="94" t="str">
        <f>IF(C892="","",C892-WEEKDAY(C892,2)+1)</f>
        <v/>
      </c>
      <c r="AW892" s="94" t="str">
        <f>IF(AV892="","",AV892+6)</f>
        <v/>
      </c>
      <c r="AX892" s="93" t="str">
        <f>IF(AV892="","",TEXT(AV892,"dd/mm/yyyy")&amp;" - "&amp;TEXT(AW892,"dd/mm/yyyy"))</f>
        <v/>
      </c>
      <c r="AY892" s="93" t="str">
        <f>IF(B892="","",COUNTIFS($B$5:B892,B892,$AT$5:AT892,AT892))</f>
        <v/>
      </c>
      <c r="AZ892" s="93" t="str">
        <f>IF(B892="","",COUNTIFS($B$5:B892,B892,$AV$5:AV892,AV892))</f>
        <v/>
      </c>
      <c r="BA892" s="93" t="str">
        <f>IF(B892="","",TEXT(AY892,"00")&amp;"|"&amp;B892&amp;"|"&amp;TEXT(AT892,"yyyymmdd"))</f>
        <v/>
      </c>
      <c r="BB892" s="93" t="str">
        <f>IF(B892="","",TEXT(AZ892,"00")&amp;"|"&amp;B892&amp;"|"&amp;TEXT(AV892,"yyyymmdd"))</f>
        <v/>
      </c>
      <c r="BC892" s="93">
        <f>IF(OR(AQ892="YES",AQ892="Yes",AQ892="Y",AQ892=1),1,0)</f>
        <v>0</v>
      </c>
    </row>
    <row r="893" spans="1:55" ht="15" customHeight="1">
      <c r="A893" s="92"/>
      <c r="B893" s="93"/>
      <c r="C893" s="94"/>
      <c r="D893" s="95"/>
      <c r="E893" s="95"/>
      <c r="F893" s="93"/>
      <c r="G893" s="93"/>
      <c r="H893" s="93"/>
      <c r="I893" s="13"/>
      <c r="J893" s="93"/>
      <c r="K893" s="13"/>
      <c r="L893" s="93"/>
      <c r="M893" s="13"/>
      <c r="N893" s="93"/>
      <c r="O893" s="13"/>
      <c r="P893" s="93"/>
      <c r="Q893" s="21"/>
      <c r="R893" s="93"/>
      <c r="S893" s="21"/>
      <c r="T893" s="93"/>
      <c r="U893" s="13"/>
      <c r="V893" s="93"/>
      <c r="W893" s="13"/>
      <c r="X893" s="93"/>
      <c r="Y893" s="13"/>
      <c r="Z893" s="93"/>
      <c r="AA893" s="13"/>
      <c r="AB893" s="93"/>
      <c r="AC893" s="13"/>
      <c r="AD893" s="93"/>
      <c r="AE893" s="13"/>
      <c r="AF893" s="93"/>
      <c r="AG893" s="13"/>
      <c r="AH893" s="93"/>
      <c r="AI893" s="13"/>
      <c r="AJ893" s="93"/>
      <c r="AK893" s="13"/>
      <c r="AL893" s="93"/>
      <c r="AM893" s="13"/>
      <c r="AN893" s="93"/>
      <c r="AO893" s="13"/>
      <c r="AP893" s="93"/>
      <c r="AQ893" s="13"/>
      <c r="AR893" s="93"/>
      <c r="AS893" s="20">
        <f>SUM(H893,J893,L893,N893,P893,R893,T893,V893,X893,Z893,AB893,AD893,AF893,AH893,AJ893,AL893,AN893)</f>
        <v>0</v>
      </c>
      <c r="AT893" s="94" t="str">
        <f>IF(C893="","",DATE(YEAR(C893),MONTH(C893),1))</f>
        <v/>
      </c>
      <c r="AU893" s="93" t="str">
        <f>IF(AT893="","",TEXT(AT893,"mmmm yyyy"))</f>
        <v/>
      </c>
      <c r="AV893" s="94" t="str">
        <f>IF(C893="","",C893-WEEKDAY(C893,2)+1)</f>
        <v/>
      </c>
      <c r="AW893" s="94" t="str">
        <f>IF(AV893="","",AV893+6)</f>
        <v/>
      </c>
      <c r="AX893" s="93" t="str">
        <f>IF(AV893="","",TEXT(AV893,"dd/mm/yyyy")&amp;" - "&amp;TEXT(AW893,"dd/mm/yyyy"))</f>
        <v/>
      </c>
      <c r="AY893" s="93" t="str">
        <f>IF(B893="","",COUNTIFS($B$5:B893,B893,$AT$5:AT893,AT893))</f>
        <v/>
      </c>
      <c r="AZ893" s="93" t="str">
        <f>IF(B893="","",COUNTIFS($B$5:B893,B893,$AV$5:AV893,AV893))</f>
        <v/>
      </c>
      <c r="BA893" s="93" t="str">
        <f>IF(B893="","",TEXT(AY893,"00")&amp;"|"&amp;B893&amp;"|"&amp;TEXT(AT893,"yyyymmdd"))</f>
        <v/>
      </c>
      <c r="BB893" s="93" t="str">
        <f>IF(B893="","",TEXT(AZ893,"00")&amp;"|"&amp;B893&amp;"|"&amp;TEXT(AV893,"yyyymmdd"))</f>
        <v/>
      </c>
      <c r="BC893" s="93">
        <f>IF(OR(AQ893="YES",AQ893="Yes",AQ893="Y",AQ893=1),1,0)</f>
        <v>0</v>
      </c>
    </row>
    <row r="894" spans="1:55" ht="15" customHeight="1">
      <c r="A894" s="92"/>
      <c r="B894" s="93"/>
      <c r="C894" s="94"/>
      <c r="D894" s="95"/>
      <c r="E894" s="95"/>
      <c r="F894" s="93"/>
      <c r="G894" s="93"/>
      <c r="H894" s="93"/>
      <c r="I894" s="13"/>
      <c r="J894" s="93"/>
      <c r="K894" s="13"/>
      <c r="L894" s="93"/>
      <c r="M894" s="13"/>
      <c r="N894" s="93"/>
      <c r="O894" s="13"/>
      <c r="P894" s="93"/>
      <c r="Q894" s="21"/>
      <c r="R894" s="93"/>
      <c r="S894" s="21"/>
      <c r="T894" s="93"/>
      <c r="U894" s="13"/>
      <c r="V894" s="93"/>
      <c r="W894" s="13"/>
      <c r="X894" s="93"/>
      <c r="Y894" s="13"/>
      <c r="Z894" s="93"/>
      <c r="AA894" s="13"/>
      <c r="AB894" s="93"/>
      <c r="AC894" s="13"/>
      <c r="AD894" s="93"/>
      <c r="AE894" s="13"/>
      <c r="AF894" s="93"/>
      <c r="AG894" s="13"/>
      <c r="AH894" s="93"/>
      <c r="AI894" s="13"/>
      <c r="AJ894" s="93"/>
      <c r="AK894" s="13"/>
      <c r="AL894" s="93"/>
      <c r="AM894" s="13"/>
      <c r="AN894" s="93"/>
      <c r="AO894" s="13"/>
      <c r="AP894" s="93"/>
      <c r="AQ894" s="13"/>
      <c r="AR894" s="93"/>
      <c r="AS894" s="20">
        <f>SUM(H894,J894,L894,N894,P894,R894,T894,V894,X894,Z894,AB894,AD894,AF894,AH894,AJ894,AL894,AN894)</f>
        <v>0</v>
      </c>
      <c r="AT894" s="94" t="str">
        <f>IF(C894="","",DATE(YEAR(C894),MONTH(C894),1))</f>
        <v/>
      </c>
      <c r="AU894" s="93" t="str">
        <f>IF(AT894="","",TEXT(AT894,"mmmm yyyy"))</f>
        <v/>
      </c>
      <c r="AV894" s="94" t="str">
        <f>IF(C894="","",C894-WEEKDAY(C894,2)+1)</f>
        <v/>
      </c>
      <c r="AW894" s="94" t="str">
        <f>IF(AV894="","",AV894+6)</f>
        <v/>
      </c>
      <c r="AX894" s="93" t="str">
        <f>IF(AV894="","",TEXT(AV894,"dd/mm/yyyy")&amp;" - "&amp;TEXT(AW894,"dd/mm/yyyy"))</f>
        <v/>
      </c>
      <c r="AY894" s="93" t="str">
        <f>IF(B894="","",COUNTIFS($B$5:B894,B894,$AT$5:AT894,AT894))</f>
        <v/>
      </c>
      <c r="AZ894" s="93" t="str">
        <f>IF(B894="","",COUNTIFS($B$5:B894,B894,$AV$5:AV894,AV894))</f>
        <v/>
      </c>
      <c r="BA894" s="93" t="str">
        <f>IF(B894="","",TEXT(AY894,"00")&amp;"|"&amp;B894&amp;"|"&amp;TEXT(AT894,"yyyymmdd"))</f>
        <v/>
      </c>
      <c r="BB894" s="93" t="str">
        <f>IF(B894="","",TEXT(AZ894,"00")&amp;"|"&amp;B894&amp;"|"&amp;TEXT(AV894,"yyyymmdd"))</f>
        <v/>
      </c>
      <c r="BC894" s="93">
        <f>IF(OR(AQ894="YES",AQ894="Yes",AQ894="Y",AQ894=1),1,0)</f>
        <v>0</v>
      </c>
    </row>
    <row r="895" spans="1:55" ht="15" customHeight="1">
      <c r="A895" s="92"/>
      <c r="B895" s="93"/>
      <c r="C895" s="94"/>
      <c r="D895" s="95"/>
      <c r="E895" s="95"/>
      <c r="F895" s="93"/>
      <c r="G895" s="93"/>
      <c r="H895" s="93"/>
      <c r="I895" s="13"/>
      <c r="J895" s="93"/>
      <c r="K895" s="13"/>
      <c r="L895" s="93"/>
      <c r="M895" s="13"/>
      <c r="N895" s="93"/>
      <c r="O895" s="13"/>
      <c r="P895" s="93"/>
      <c r="Q895" s="21"/>
      <c r="R895" s="93"/>
      <c r="S895" s="21"/>
      <c r="T895" s="93"/>
      <c r="U895" s="13"/>
      <c r="V895" s="93"/>
      <c r="W895" s="13"/>
      <c r="X895" s="93"/>
      <c r="Y895" s="13"/>
      <c r="Z895" s="93"/>
      <c r="AA895" s="13"/>
      <c r="AB895" s="93"/>
      <c r="AC895" s="13"/>
      <c r="AD895" s="93"/>
      <c r="AE895" s="13"/>
      <c r="AF895" s="93"/>
      <c r="AG895" s="13"/>
      <c r="AH895" s="93"/>
      <c r="AI895" s="13"/>
      <c r="AJ895" s="93"/>
      <c r="AK895" s="13"/>
      <c r="AL895" s="93"/>
      <c r="AM895" s="13"/>
      <c r="AN895" s="93"/>
      <c r="AO895" s="13"/>
      <c r="AP895" s="93"/>
      <c r="AQ895" s="13"/>
      <c r="AR895" s="93"/>
      <c r="AS895" s="20">
        <f>SUM(H895,J895,L895,N895,P895,R895,T895,V895,X895,Z895,AB895,AD895,AF895,AH895,AJ895,AL895,AN895)</f>
        <v>0</v>
      </c>
      <c r="AT895" s="94" t="str">
        <f>IF(C895="","",DATE(YEAR(C895),MONTH(C895),1))</f>
        <v/>
      </c>
      <c r="AU895" s="93" t="str">
        <f>IF(AT895="","",TEXT(AT895,"mmmm yyyy"))</f>
        <v/>
      </c>
      <c r="AV895" s="94" t="str">
        <f>IF(C895="","",C895-WEEKDAY(C895,2)+1)</f>
        <v/>
      </c>
      <c r="AW895" s="94" t="str">
        <f>IF(AV895="","",AV895+6)</f>
        <v/>
      </c>
      <c r="AX895" s="93" t="str">
        <f>IF(AV895="","",TEXT(AV895,"dd/mm/yyyy")&amp;" - "&amp;TEXT(AW895,"dd/mm/yyyy"))</f>
        <v/>
      </c>
      <c r="AY895" s="93" t="str">
        <f>IF(B895="","",COUNTIFS($B$5:B895,B895,$AT$5:AT895,AT895))</f>
        <v/>
      </c>
      <c r="AZ895" s="93" t="str">
        <f>IF(B895="","",COUNTIFS($B$5:B895,B895,$AV$5:AV895,AV895))</f>
        <v/>
      </c>
      <c r="BA895" s="93" t="str">
        <f>IF(B895="","",TEXT(AY895,"00")&amp;"|"&amp;B895&amp;"|"&amp;TEXT(AT895,"yyyymmdd"))</f>
        <v/>
      </c>
      <c r="BB895" s="93" t="str">
        <f>IF(B895="","",TEXT(AZ895,"00")&amp;"|"&amp;B895&amp;"|"&amp;TEXT(AV895,"yyyymmdd"))</f>
        <v/>
      </c>
      <c r="BC895" s="93">
        <f>IF(OR(AQ895="YES",AQ895="Yes",AQ895="Y",AQ895=1),1,0)</f>
        <v>0</v>
      </c>
    </row>
    <row r="896" spans="1:55" ht="15" customHeight="1">
      <c r="A896" s="92"/>
      <c r="B896" s="93"/>
      <c r="C896" s="94"/>
      <c r="D896" s="95"/>
      <c r="E896" s="95"/>
      <c r="F896" s="93"/>
      <c r="G896" s="93"/>
      <c r="H896" s="93"/>
      <c r="I896" s="13"/>
      <c r="J896" s="93"/>
      <c r="K896" s="13"/>
      <c r="L896" s="93"/>
      <c r="M896" s="13"/>
      <c r="N896" s="93"/>
      <c r="O896" s="13"/>
      <c r="P896" s="93"/>
      <c r="Q896" s="21"/>
      <c r="R896" s="93"/>
      <c r="S896" s="21"/>
      <c r="T896" s="93"/>
      <c r="U896" s="13"/>
      <c r="V896" s="93"/>
      <c r="W896" s="13"/>
      <c r="X896" s="93"/>
      <c r="Y896" s="13"/>
      <c r="Z896" s="93"/>
      <c r="AA896" s="13"/>
      <c r="AB896" s="93"/>
      <c r="AC896" s="13"/>
      <c r="AD896" s="93"/>
      <c r="AE896" s="13"/>
      <c r="AF896" s="93"/>
      <c r="AG896" s="13"/>
      <c r="AH896" s="93"/>
      <c r="AI896" s="13"/>
      <c r="AJ896" s="93"/>
      <c r="AK896" s="13"/>
      <c r="AL896" s="93"/>
      <c r="AM896" s="13"/>
      <c r="AN896" s="93"/>
      <c r="AO896" s="13"/>
      <c r="AP896" s="93"/>
      <c r="AQ896" s="13"/>
      <c r="AR896" s="93"/>
      <c r="AS896" s="20">
        <f>SUM(H896,J896,L896,N896,P896,R896,T896,V896,X896,Z896,AB896,AD896,AF896,AH896,AJ896,AL896,AN896)</f>
        <v>0</v>
      </c>
      <c r="AT896" s="94" t="str">
        <f>IF(C896="","",DATE(YEAR(C896),MONTH(C896),1))</f>
        <v/>
      </c>
      <c r="AU896" s="93" t="str">
        <f>IF(AT896="","",TEXT(AT896,"mmmm yyyy"))</f>
        <v/>
      </c>
      <c r="AV896" s="94" t="str">
        <f>IF(C896="","",C896-WEEKDAY(C896,2)+1)</f>
        <v/>
      </c>
      <c r="AW896" s="94" t="str">
        <f>IF(AV896="","",AV896+6)</f>
        <v/>
      </c>
      <c r="AX896" s="93" t="str">
        <f>IF(AV896="","",TEXT(AV896,"dd/mm/yyyy")&amp;" - "&amp;TEXT(AW896,"dd/mm/yyyy"))</f>
        <v/>
      </c>
      <c r="AY896" s="93" t="str">
        <f>IF(B896="","",COUNTIFS($B$5:B896,B896,$AT$5:AT896,AT896))</f>
        <v/>
      </c>
      <c r="AZ896" s="93" t="str">
        <f>IF(B896="","",COUNTIFS($B$5:B896,B896,$AV$5:AV896,AV896))</f>
        <v/>
      </c>
      <c r="BA896" s="93" t="str">
        <f>IF(B896="","",TEXT(AY896,"00")&amp;"|"&amp;B896&amp;"|"&amp;TEXT(AT896,"yyyymmdd"))</f>
        <v/>
      </c>
      <c r="BB896" s="93" t="str">
        <f>IF(B896="","",TEXT(AZ896,"00")&amp;"|"&amp;B896&amp;"|"&amp;TEXT(AV896,"yyyymmdd"))</f>
        <v/>
      </c>
      <c r="BC896" s="93">
        <f>IF(OR(AQ896="YES",AQ896="Yes",AQ896="Y",AQ896=1),1,0)</f>
        <v>0</v>
      </c>
    </row>
    <row r="897" spans="1:55" ht="15" customHeight="1">
      <c r="A897" s="92"/>
      <c r="B897" s="93"/>
      <c r="C897" s="94"/>
      <c r="D897" s="95"/>
      <c r="E897" s="95"/>
      <c r="F897" s="93"/>
      <c r="G897" s="93"/>
      <c r="H897" s="93"/>
      <c r="I897" s="13"/>
      <c r="J897" s="93"/>
      <c r="K897" s="13"/>
      <c r="L897" s="93"/>
      <c r="M897" s="13"/>
      <c r="N897" s="93"/>
      <c r="O897" s="13"/>
      <c r="P897" s="93"/>
      <c r="Q897" s="21"/>
      <c r="R897" s="93"/>
      <c r="S897" s="21"/>
      <c r="T897" s="93"/>
      <c r="U897" s="13"/>
      <c r="V897" s="93"/>
      <c r="W897" s="13"/>
      <c r="X897" s="93"/>
      <c r="Y897" s="13"/>
      <c r="Z897" s="93"/>
      <c r="AA897" s="13"/>
      <c r="AB897" s="93"/>
      <c r="AC897" s="13"/>
      <c r="AD897" s="93"/>
      <c r="AE897" s="13"/>
      <c r="AF897" s="93"/>
      <c r="AG897" s="13"/>
      <c r="AH897" s="93"/>
      <c r="AI897" s="13"/>
      <c r="AJ897" s="93"/>
      <c r="AK897" s="13"/>
      <c r="AL897" s="93"/>
      <c r="AM897" s="13"/>
      <c r="AN897" s="93"/>
      <c r="AO897" s="13"/>
      <c r="AP897" s="93"/>
      <c r="AQ897" s="13"/>
      <c r="AR897" s="93"/>
      <c r="AS897" s="20">
        <f>SUM(H897,J897,L897,N897,P897,R897,T897,V897,X897,Z897,AB897,AD897,AF897,AH897,AJ897,AL897,AN897)</f>
        <v>0</v>
      </c>
      <c r="AT897" s="94" t="str">
        <f>IF(C897="","",DATE(YEAR(C897),MONTH(C897),1))</f>
        <v/>
      </c>
      <c r="AU897" s="93" t="str">
        <f>IF(AT897="","",TEXT(AT897,"mmmm yyyy"))</f>
        <v/>
      </c>
      <c r="AV897" s="94" t="str">
        <f>IF(C897="","",C897-WEEKDAY(C897,2)+1)</f>
        <v/>
      </c>
      <c r="AW897" s="94" t="str">
        <f>IF(AV897="","",AV897+6)</f>
        <v/>
      </c>
      <c r="AX897" s="93" t="str">
        <f>IF(AV897="","",TEXT(AV897,"dd/mm/yyyy")&amp;" - "&amp;TEXT(AW897,"dd/mm/yyyy"))</f>
        <v/>
      </c>
      <c r="AY897" s="93" t="str">
        <f>IF(B897="","",COUNTIFS($B$5:B897,B897,$AT$5:AT897,AT897))</f>
        <v/>
      </c>
      <c r="AZ897" s="93" t="str">
        <f>IF(B897="","",COUNTIFS($B$5:B897,B897,$AV$5:AV897,AV897))</f>
        <v/>
      </c>
      <c r="BA897" s="93" t="str">
        <f>IF(B897="","",TEXT(AY897,"00")&amp;"|"&amp;B897&amp;"|"&amp;TEXT(AT897,"yyyymmdd"))</f>
        <v/>
      </c>
      <c r="BB897" s="93" t="str">
        <f>IF(B897="","",TEXT(AZ897,"00")&amp;"|"&amp;B897&amp;"|"&amp;TEXT(AV897,"yyyymmdd"))</f>
        <v/>
      </c>
      <c r="BC897" s="93">
        <f>IF(OR(AQ897="YES",AQ897="Yes",AQ897="Y",AQ897=1),1,0)</f>
        <v>0</v>
      </c>
    </row>
    <row r="898" spans="1:55" ht="15" customHeight="1">
      <c r="A898" s="92"/>
      <c r="B898" s="93"/>
      <c r="C898" s="94"/>
      <c r="D898" s="95"/>
      <c r="E898" s="95"/>
      <c r="F898" s="93"/>
      <c r="G898" s="93"/>
      <c r="H898" s="93"/>
      <c r="I898" s="13"/>
      <c r="J898" s="93"/>
      <c r="K898" s="13"/>
      <c r="L898" s="93"/>
      <c r="M898" s="13"/>
      <c r="N898" s="93"/>
      <c r="O898" s="13"/>
      <c r="P898" s="93"/>
      <c r="Q898" s="21"/>
      <c r="R898" s="93"/>
      <c r="S898" s="21"/>
      <c r="T898" s="93"/>
      <c r="U898" s="13"/>
      <c r="V898" s="93"/>
      <c r="W898" s="13"/>
      <c r="X898" s="93"/>
      <c r="Y898" s="13"/>
      <c r="Z898" s="93"/>
      <c r="AA898" s="13"/>
      <c r="AB898" s="93"/>
      <c r="AC898" s="13"/>
      <c r="AD898" s="93"/>
      <c r="AE898" s="13"/>
      <c r="AF898" s="93"/>
      <c r="AG898" s="13"/>
      <c r="AH898" s="93"/>
      <c r="AI898" s="13"/>
      <c r="AJ898" s="93"/>
      <c r="AK898" s="13"/>
      <c r="AL898" s="93"/>
      <c r="AM898" s="13"/>
      <c r="AN898" s="93"/>
      <c r="AO898" s="13"/>
      <c r="AP898" s="93"/>
      <c r="AQ898" s="13"/>
      <c r="AR898" s="93"/>
      <c r="AS898" s="20">
        <f>SUM(H898,J898,L898,N898,P898,R898,T898,V898,X898,Z898,AB898,AD898,AF898,AH898,AJ898,AL898,AN898)</f>
        <v>0</v>
      </c>
      <c r="AT898" s="94" t="str">
        <f>IF(C898="","",DATE(YEAR(C898),MONTH(C898),1))</f>
        <v/>
      </c>
      <c r="AU898" s="93" t="str">
        <f>IF(AT898="","",TEXT(AT898,"mmmm yyyy"))</f>
        <v/>
      </c>
      <c r="AV898" s="94" t="str">
        <f>IF(C898="","",C898-WEEKDAY(C898,2)+1)</f>
        <v/>
      </c>
      <c r="AW898" s="94" t="str">
        <f>IF(AV898="","",AV898+6)</f>
        <v/>
      </c>
      <c r="AX898" s="93" t="str">
        <f>IF(AV898="","",TEXT(AV898,"dd/mm/yyyy")&amp;" - "&amp;TEXT(AW898,"dd/mm/yyyy"))</f>
        <v/>
      </c>
      <c r="AY898" s="93" t="str">
        <f>IF(B898="","",COUNTIFS($B$5:B898,B898,$AT$5:AT898,AT898))</f>
        <v/>
      </c>
      <c r="AZ898" s="93" t="str">
        <f>IF(B898="","",COUNTIFS($B$5:B898,B898,$AV$5:AV898,AV898))</f>
        <v/>
      </c>
      <c r="BA898" s="93" t="str">
        <f>IF(B898="","",TEXT(AY898,"00")&amp;"|"&amp;B898&amp;"|"&amp;TEXT(AT898,"yyyymmdd"))</f>
        <v/>
      </c>
      <c r="BB898" s="93" t="str">
        <f>IF(B898="","",TEXT(AZ898,"00")&amp;"|"&amp;B898&amp;"|"&amp;TEXT(AV898,"yyyymmdd"))</f>
        <v/>
      </c>
      <c r="BC898" s="93">
        <f>IF(OR(AQ898="YES",AQ898="Yes",AQ898="Y",AQ898=1),1,0)</f>
        <v>0</v>
      </c>
    </row>
    <row r="899" spans="1:55" ht="15" customHeight="1">
      <c r="A899" s="92"/>
      <c r="B899" s="93"/>
      <c r="C899" s="94"/>
      <c r="D899" s="95"/>
      <c r="E899" s="95"/>
      <c r="F899" s="93"/>
      <c r="G899" s="93"/>
      <c r="H899" s="93"/>
      <c r="I899" s="13"/>
      <c r="J899" s="93"/>
      <c r="K899" s="13"/>
      <c r="L899" s="93"/>
      <c r="M899" s="13"/>
      <c r="N899" s="93"/>
      <c r="O899" s="13"/>
      <c r="P899" s="93"/>
      <c r="Q899" s="21"/>
      <c r="R899" s="93"/>
      <c r="S899" s="21"/>
      <c r="T899" s="93"/>
      <c r="U899" s="13"/>
      <c r="V899" s="93"/>
      <c r="W899" s="13"/>
      <c r="X899" s="93"/>
      <c r="Y899" s="13"/>
      <c r="Z899" s="93"/>
      <c r="AA899" s="13"/>
      <c r="AB899" s="93"/>
      <c r="AC899" s="13"/>
      <c r="AD899" s="93"/>
      <c r="AE899" s="13"/>
      <c r="AF899" s="93"/>
      <c r="AG899" s="13"/>
      <c r="AH899" s="93"/>
      <c r="AI899" s="13"/>
      <c r="AJ899" s="93"/>
      <c r="AK899" s="13"/>
      <c r="AL899" s="93"/>
      <c r="AM899" s="13"/>
      <c r="AN899" s="93"/>
      <c r="AO899" s="13"/>
      <c r="AP899" s="93"/>
      <c r="AQ899" s="13"/>
      <c r="AR899" s="93"/>
      <c r="AS899" s="20">
        <f>SUM(H899,J899,L899,N899,P899,R899,T899,V899,X899,Z899,AB899,AD899,AF899,AH899,AJ899,AL899,AN899)</f>
        <v>0</v>
      </c>
      <c r="AT899" s="94" t="str">
        <f>IF(C899="","",DATE(YEAR(C899),MONTH(C899),1))</f>
        <v/>
      </c>
      <c r="AU899" s="93" t="str">
        <f>IF(AT899="","",TEXT(AT899,"mmmm yyyy"))</f>
        <v/>
      </c>
      <c r="AV899" s="94" t="str">
        <f>IF(C899="","",C899-WEEKDAY(C899,2)+1)</f>
        <v/>
      </c>
      <c r="AW899" s="94" t="str">
        <f>IF(AV899="","",AV899+6)</f>
        <v/>
      </c>
      <c r="AX899" s="93" t="str">
        <f>IF(AV899="","",TEXT(AV899,"dd/mm/yyyy")&amp;" - "&amp;TEXT(AW899,"dd/mm/yyyy"))</f>
        <v/>
      </c>
      <c r="AY899" s="93" t="str">
        <f>IF(B899="","",COUNTIFS($B$5:B899,B899,$AT$5:AT899,AT899))</f>
        <v/>
      </c>
      <c r="AZ899" s="93" t="str">
        <f>IF(B899="","",COUNTIFS($B$5:B899,B899,$AV$5:AV899,AV899))</f>
        <v/>
      </c>
      <c r="BA899" s="93" t="str">
        <f>IF(B899="","",TEXT(AY899,"00")&amp;"|"&amp;B899&amp;"|"&amp;TEXT(AT899,"yyyymmdd"))</f>
        <v/>
      </c>
      <c r="BB899" s="93" t="str">
        <f>IF(B899="","",TEXT(AZ899,"00")&amp;"|"&amp;B899&amp;"|"&amp;TEXT(AV899,"yyyymmdd"))</f>
        <v/>
      </c>
      <c r="BC899" s="93">
        <f>IF(OR(AQ899="YES",AQ899="Yes",AQ899="Y",AQ899=1),1,0)</f>
        <v>0</v>
      </c>
    </row>
    <row r="900" spans="1:55" ht="15" customHeight="1">
      <c r="A900" s="92"/>
      <c r="B900" s="93"/>
      <c r="C900" s="94"/>
      <c r="D900" s="95"/>
      <c r="E900" s="95"/>
      <c r="F900" s="93"/>
      <c r="G900" s="93"/>
      <c r="H900" s="93"/>
      <c r="I900" s="13"/>
      <c r="J900" s="93"/>
      <c r="K900" s="13"/>
      <c r="L900" s="93"/>
      <c r="M900" s="13"/>
      <c r="N900" s="93"/>
      <c r="O900" s="13"/>
      <c r="P900" s="93"/>
      <c r="Q900" s="21"/>
      <c r="R900" s="93"/>
      <c r="S900" s="21"/>
      <c r="T900" s="93"/>
      <c r="U900" s="13"/>
      <c r="V900" s="93"/>
      <c r="W900" s="13"/>
      <c r="X900" s="93"/>
      <c r="Y900" s="13"/>
      <c r="Z900" s="93"/>
      <c r="AA900" s="13"/>
      <c r="AB900" s="93"/>
      <c r="AC900" s="13"/>
      <c r="AD900" s="93"/>
      <c r="AE900" s="13"/>
      <c r="AF900" s="93"/>
      <c r="AG900" s="13"/>
      <c r="AH900" s="93"/>
      <c r="AI900" s="13"/>
      <c r="AJ900" s="93"/>
      <c r="AK900" s="13"/>
      <c r="AL900" s="93"/>
      <c r="AM900" s="13"/>
      <c r="AN900" s="93"/>
      <c r="AO900" s="13"/>
      <c r="AP900" s="93"/>
      <c r="AQ900" s="13"/>
      <c r="AR900" s="93"/>
      <c r="AS900" s="20">
        <f>SUM(H900,J900,L900,N900,P900,R900,T900,V900,X900,Z900,AB900,AD900,AF900,AH900,AJ900,AL900,AN900)</f>
        <v>0</v>
      </c>
      <c r="AT900" s="94" t="str">
        <f>IF(C900="","",DATE(YEAR(C900),MONTH(C900),1))</f>
        <v/>
      </c>
      <c r="AU900" s="93" t="str">
        <f>IF(AT900="","",TEXT(AT900,"mmmm yyyy"))</f>
        <v/>
      </c>
      <c r="AV900" s="94" t="str">
        <f>IF(C900="","",C900-WEEKDAY(C900,2)+1)</f>
        <v/>
      </c>
      <c r="AW900" s="94" t="str">
        <f>IF(AV900="","",AV900+6)</f>
        <v/>
      </c>
      <c r="AX900" s="93" t="str">
        <f>IF(AV900="","",TEXT(AV900,"dd/mm/yyyy")&amp;" - "&amp;TEXT(AW900,"dd/mm/yyyy"))</f>
        <v/>
      </c>
      <c r="AY900" s="93" t="str">
        <f>IF(B900="","",COUNTIFS($B$5:B900,B900,$AT$5:AT900,AT900))</f>
        <v/>
      </c>
      <c r="AZ900" s="93" t="str">
        <f>IF(B900="","",COUNTIFS($B$5:B900,B900,$AV$5:AV900,AV900))</f>
        <v/>
      </c>
      <c r="BA900" s="93" t="str">
        <f>IF(B900="","",TEXT(AY900,"00")&amp;"|"&amp;B900&amp;"|"&amp;TEXT(AT900,"yyyymmdd"))</f>
        <v/>
      </c>
      <c r="BB900" s="93" t="str">
        <f>IF(B900="","",TEXT(AZ900,"00")&amp;"|"&amp;B900&amp;"|"&amp;TEXT(AV900,"yyyymmdd"))</f>
        <v/>
      </c>
      <c r="BC900" s="93">
        <f>IF(OR(AQ900="YES",AQ900="Yes",AQ900="Y",AQ900=1),1,0)</f>
        <v>0</v>
      </c>
    </row>
    <row r="901" spans="1:55" ht="15" customHeight="1">
      <c r="A901" s="92"/>
      <c r="B901" s="93"/>
      <c r="C901" s="94"/>
      <c r="D901" s="95"/>
      <c r="E901" s="95"/>
      <c r="F901" s="93"/>
      <c r="G901" s="93"/>
      <c r="H901" s="93"/>
      <c r="I901" s="13"/>
      <c r="J901" s="93"/>
      <c r="K901" s="13"/>
      <c r="L901" s="93"/>
      <c r="M901" s="13"/>
      <c r="N901" s="93"/>
      <c r="O901" s="13"/>
      <c r="P901" s="93"/>
      <c r="Q901" s="21"/>
      <c r="R901" s="93"/>
      <c r="S901" s="21"/>
      <c r="T901" s="93"/>
      <c r="U901" s="13"/>
      <c r="V901" s="93"/>
      <c r="W901" s="13"/>
      <c r="X901" s="93"/>
      <c r="Y901" s="13"/>
      <c r="Z901" s="93"/>
      <c r="AA901" s="13"/>
      <c r="AB901" s="93"/>
      <c r="AC901" s="13"/>
      <c r="AD901" s="93"/>
      <c r="AE901" s="13"/>
      <c r="AF901" s="93"/>
      <c r="AG901" s="13"/>
      <c r="AH901" s="93"/>
      <c r="AI901" s="13"/>
      <c r="AJ901" s="93"/>
      <c r="AK901" s="13"/>
      <c r="AL901" s="93"/>
      <c r="AM901" s="13"/>
      <c r="AN901" s="93"/>
      <c r="AO901" s="13"/>
      <c r="AP901" s="93"/>
      <c r="AQ901" s="13"/>
      <c r="AR901" s="93"/>
      <c r="AS901" s="20">
        <f>SUM(H901,J901,L901,N901,P901,R901,T901,V901,X901,Z901,AB901,AD901,AF901,AH901,AJ901,AL901,AN901)</f>
        <v>0</v>
      </c>
      <c r="AT901" s="94" t="str">
        <f>IF(C901="","",DATE(YEAR(C901),MONTH(C901),1))</f>
        <v/>
      </c>
      <c r="AU901" s="93" t="str">
        <f>IF(AT901="","",TEXT(AT901,"mmmm yyyy"))</f>
        <v/>
      </c>
      <c r="AV901" s="94" t="str">
        <f>IF(C901="","",C901-WEEKDAY(C901,2)+1)</f>
        <v/>
      </c>
      <c r="AW901" s="94" t="str">
        <f>IF(AV901="","",AV901+6)</f>
        <v/>
      </c>
      <c r="AX901" s="93" t="str">
        <f>IF(AV901="","",TEXT(AV901,"dd/mm/yyyy")&amp;" - "&amp;TEXT(AW901,"dd/mm/yyyy"))</f>
        <v/>
      </c>
      <c r="AY901" s="93" t="str">
        <f>IF(B901="","",COUNTIFS($B$5:B901,B901,$AT$5:AT901,AT901))</f>
        <v/>
      </c>
      <c r="AZ901" s="93" t="str">
        <f>IF(B901="","",COUNTIFS($B$5:B901,B901,$AV$5:AV901,AV901))</f>
        <v/>
      </c>
      <c r="BA901" s="93" t="str">
        <f>IF(B901="","",TEXT(AY901,"00")&amp;"|"&amp;B901&amp;"|"&amp;TEXT(AT901,"yyyymmdd"))</f>
        <v/>
      </c>
      <c r="BB901" s="93" t="str">
        <f>IF(B901="","",TEXT(AZ901,"00")&amp;"|"&amp;B901&amp;"|"&amp;TEXT(AV901,"yyyymmdd"))</f>
        <v/>
      </c>
      <c r="BC901" s="93">
        <f>IF(OR(AQ901="YES",AQ901="Yes",AQ901="Y",AQ901=1),1,0)</f>
        <v>0</v>
      </c>
    </row>
    <row r="902" spans="1:55" ht="15" customHeight="1">
      <c r="A902" s="92"/>
      <c r="B902" s="93"/>
      <c r="C902" s="94"/>
      <c r="D902" s="95"/>
      <c r="E902" s="95"/>
      <c r="F902" s="93"/>
      <c r="G902" s="93"/>
      <c r="H902" s="93"/>
      <c r="I902" s="13"/>
      <c r="J902" s="93"/>
      <c r="K902" s="13"/>
      <c r="L902" s="93"/>
      <c r="M902" s="13"/>
      <c r="N902" s="93"/>
      <c r="O902" s="13"/>
      <c r="P902" s="93"/>
      <c r="Q902" s="21"/>
      <c r="R902" s="93"/>
      <c r="S902" s="21"/>
      <c r="T902" s="93"/>
      <c r="U902" s="13"/>
      <c r="V902" s="93"/>
      <c r="W902" s="13"/>
      <c r="X902" s="93"/>
      <c r="Y902" s="13"/>
      <c r="Z902" s="93"/>
      <c r="AA902" s="13"/>
      <c r="AB902" s="93"/>
      <c r="AC902" s="13"/>
      <c r="AD902" s="93"/>
      <c r="AE902" s="13"/>
      <c r="AF902" s="93"/>
      <c r="AG902" s="13"/>
      <c r="AH902" s="93"/>
      <c r="AI902" s="13"/>
      <c r="AJ902" s="93"/>
      <c r="AK902" s="13"/>
      <c r="AL902" s="93"/>
      <c r="AM902" s="13"/>
      <c r="AN902" s="93"/>
      <c r="AO902" s="13"/>
      <c r="AP902" s="93"/>
      <c r="AQ902" s="13"/>
      <c r="AR902" s="93"/>
      <c r="AS902" s="20">
        <f>SUM(H902,J902,L902,N902,P902,R902,T902,V902,X902,Z902,AB902,AD902,AF902,AH902,AJ902,AL902,AN902)</f>
        <v>0</v>
      </c>
      <c r="AT902" s="94" t="str">
        <f>IF(C902="","",DATE(YEAR(C902),MONTH(C902),1))</f>
        <v/>
      </c>
      <c r="AU902" s="93" t="str">
        <f>IF(AT902="","",TEXT(AT902,"mmmm yyyy"))</f>
        <v/>
      </c>
      <c r="AV902" s="94" t="str">
        <f>IF(C902="","",C902-WEEKDAY(C902,2)+1)</f>
        <v/>
      </c>
      <c r="AW902" s="94" t="str">
        <f>IF(AV902="","",AV902+6)</f>
        <v/>
      </c>
      <c r="AX902" s="93" t="str">
        <f>IF(AV902="","",TEXT(AV902,"dd/mm/yyyy")&amp;" - "&amp;TEXT(AW902,"dd/mm/yyyy"))</f>
        <v/>
      </c>
      <c r="AY902" s="93" t="str">
        <f>IF(B902="","",COUNTIFS($B$5:B902,B902,$AT$5:AT902,AT902))</f>
        <v/>
      </c>
      <c r="AZ902" s="93" t="str">
        <f>IF(B902="","",COUNTIFS($B$5:B902,B902,$AV$5:AV902,AV902))</f>
        <v/>
      </c>
      <c r="BA902" s="93" t="str">
        <f>IF(B902="","",TEXT(AY902,"00")&amp;"|"&amp;B902&amp;"|"&amp;TEXT(AT902,"yyyymmdd"))</f>
        <v/>
      </c>
      <c r="BB902" s="93" t="str">
        <f>IF(B902="","",TEXT(AZ902,"00")&amp;"|"&amp;B902&amp;"|"&amp;TEXT(AV902,"yyyymmdd"))</f>
        <v/>
      </c>
      <c r="BC902" s="93">
        <f>IF(OR(AQ902="YES",AQ902="Yes",AQ902="Y",AQ902=1),1,0)</f>
        <v>0</v>
      </c>
    </row>
    <row r="903" spans="1:55" ht="15" customHeight="1">
      <c r="A903" s="92"/>
      <c r="B903" s="93"/>
      <c r="C903" s="94"/>
      <c r="D903" s="95"/>
      <c r="E903" s="95"/>
      <c r="F903" s="93"/>
      <c r="G903" s="93"/>
      <c r="H903" s="93"/>
      <c r="I903" s="13"/>
      <c r="J903" s="93"/>
      <c r="K903" s="13"/>
      <c r="L903" s="93"/>
      <c r="M903" s="13"/>
      <c r="N903" s="93"/>
      <c r="O903" s="13"/>
      <c r="P903" s="93"/>
      <c r="Q903" s="21"/>
      <c r="R903" s="93"/>
      <c r="S903" s="21"/>
      <c r="T903" s="93"/>
      <c r="U903" s="13"/>
      <c r="V903" s="93"/>
      <c r="W903" s="13"/>
      <c r="X903" s="93"/>
      <c r="Y903" s="13"/>
      <c r="Z903" s="93"/>
      <c r="AA903" s="13"/>
      <c r="AB903" s="93"/>
      <c r="AC903" s="13"/>
      <c r="AD903" s="93"/>
      <c r="AE903" s="13"/>
      <c r="AF903" s="93"/>
      <c r="AG903" s="13"/>
      <c r="AH903" s="93"/>
      <c r="AI903" s="13"/>
      <c r="AJ903" s="93"/>
      <c r="AK903" s="13"/>
      <c r="AL903" s="93"/>
      <c r="AM903" s="13"/>
      <c r="AN903" s="93"/>
      <c r="AO903" s="13"/>
      <c r="AP903" s="93"/>
      <c r="AQ903" s="13"/>
      <c r="AR903" s="93"/>
      <c r="AS903" s="20">
        <f>SUM(H903,J903,L903,N903,P903,R903,T903,V903,X903,Z903,AB903,AD903,AF903,AH903,AJ903,AL903,AN903)</f>
        <v>0</v>
      </c>
      <c r="AT903" s="94" t="str">
        <f>IF(C903="","",DATE(YEAR(C903),MONTH(C903),1))</f>
        <v/>
      </c>
      <c r="AU903" s="93" t="str">
        <f>IF(AT903="","",TEXT(AT903,"mmmm yyyy"))</f>
        <v/>
      </c>
      <c r="AV903" s="94" t="str">
        <f>IF(C903="","",C903-WEEKDAY(C903,2)+1)</f>
        <v/>
      </c>
      <c r="AW903" s="94" t="str">
        <f>IF(AV903="","",AV903+6)</f>
        <v/>
      </c>
      <c r="AX903" s="93" t="str">
        <f>IF(AV903="","",TEXT(AV903,"dd/mm/yyyy")&amp;" - "&amp;TEXT(AW903,"dd/mm/yyyy"))</f>
        <v/>
      </c>
      <c r="AY903" s="93" t="str">
        <f>IF(B903="","",COUNTIFS($B$5:B903,B903,$AT$5:AT903,AT903))</f>
        <v/>
      </c>
      <c r="AZ903" s="93" t="str">
        <f>IF(B903="","",COUNTIFS($B$5:B903,B903,$AV$5:AV903,AV903))</f>
        <v/>
      </c>
      <c r="BA903" s="93" t="str">
        <f>IF(B903="","",TEXT(AY903,"00")&amp;"|"&amp;B903&amp;"|"&amp;TEXT(AT903,"yyyymmdd"))</f>
        <v/>
      </c>
      <c r="BB903" s="93" t="str">
        <f>IF(B903="","",TEXT(AZ903,"00")&amp;"|"&amp;B903&amp;"|"&amp;TEXT(AV903,"yyyymmdd"))</f>
        <v/>
      </c>
      <c r="BC903" s="93">
        <f>IF(OR(AQ903="YES",AQ903="Yes",AQ903="Y",AQ903=1),1,0)</f>
        <v>0</v>
      </c>
    </row>
    <row r="904" spans="1:55" ht="15" customHeight="1">
      <c r="A904" s="92"/>
      <c r="B904" s="93"/>
      <c r="C904" s="94"/>
      <c r="D904" s="95"/>
      <c r="E904" s="95"/>
      <c r="F904" s="93"/>
      <c r="G904" s="93"/>
      <c r="H904" s="93"/>
      <c r="I904" s="13"/>
      <c r="J904" s="93"/>
      <c r="K904" s="13"/>
      <c r="L904" s="93"/>
      <c r="M904" s="13"/>
      <c r="N904" s="93"/>
      <c r="O904" s="13"/>
      <c r="P904" s="93"/>
      <c r="Q904" s="21"/>
      <c r="R904" s="93"/>
      <c r="S904" s="21"/>
      <c r="T904" s="93"/>
      <c r="U904" s="13"/>
      <c r="V904" s="93"/>
      <c r="W904" s="13"/>
      <c r="X904" s="93"/>
      <c r="Y904" s="13"/>
      <c r="Z904" s="93"/>
      <c r="AA904" s="13"/>
      <c r="AB904" s="93"/>
      <c r="AC904" s="13"/>
      <c r="AD904" s="93"/>
      <c r="AE904" s="13"/>
      <c r="AF904" s="93"/>
      <c r="AG904" s="13"/>
      <c r="AH904" s="93"/>
      <c r="AI904" s="13"/>
      <c r="AJ904" s="93"/>
      <c r="AK904" s="13"/>
      <c r="AL904" s="93"/>
      <c r="AM904" s="13"/>
      <c r="AN904" s="93"/>
      <c r="AO904" s="13"/>
      <c r="AP904" s="93"/>
      <c r="AQ904" s="13"/>
      <c r="AR904" s="93"/>
      <c r="AS904" s="20">
        <f>SUM(H904,J904,L904,N904,P904,R904,T904,V904,X904,Z904,AB904,AD904,AF904,AH904,AJ904,AL904,AN904)</f>
        <v>0</v>
      </c>
      <c r="AT904" s="94" t="str">
        <f>IF(C904="","",DATE(YEAR(C904),MONTH(C904),1))</f>
        <v/>
      </c>
      <c r="AU904" s="93" t="str">
        <f>IF(AT904="","",TEXT(AT904,"mmmm yyyy"))</f>
        <v/>
      </c>
      <c r="AV904" s="94" t="str">
        <f>IF(C904="","",C904-WEEKDAY(C904,2)+1)</f>
        <v/>
      </c>
      <c r="AW904" s="94" t="str">
        <f>IF(AV904="","",AV904+6)</f>
        <v/>
      </c>
      <c r="AX904" s="93" t="str">
        <f>IF(AV904="","",TEXT(AV904,"dd/mm/yyyy")&amp;" - "&amp;TEXT(AW904,"dd/mm/yyyy"))</f>
        <v/>
      </c>
      <c r="AY904" s="93" t="str">
        <f>IF(B904="","",COUNTIFS($B$5:B904,B904,$AT$5:AT904,AT904))</f>
        <v/>
      </c>
      <c r="AZ904" s="93" t="str">
        <f>IF(B904="","",COUNTIFS($B$5:B904,B904,$AV$5:AV904,AV904))</f>
        <v/>
      </c>
      <c r="BA904" s="93" t="str">
        <f>IF(B904="","",TEXT(AY904,"00")&amp;"|"&amp;B904&amp;"|"&amp;TEXT(AT904,"yyyymmdd"))</f>
        <v/>
      </c>
      <c r="BB904" s="93" t="str">
        <f>IF(B904="","",TEXT(AZ904,"00")&amp;"|"&amp;B904&amp;"|"&amp;TEXT(AV904,"yyyymmdd"))</f>
        <v/>
      </c>
      <c r="BC904" s="93">
        <f>IF(OR(AQ904="YES",AQ904="Yes",AQ904="Y",AQ904=1),1,0)</f>
        <v>0</v>
      </c>
    </row>
    <row r="905" spans="1:55" ht="15" customHeight="1">
      <c r="A905" s="92"/>
      <c r="B905" s="93"/>
      <c r="C905" s="94"/>
      <c r="D905" s="95"/>
      <c r="E905" s="95"/>
      <c r="F905" s="93"/>
      <c r="G905" s="93"/>
      <c r="H905" s="93"/>
      <c r="I905" s="13"/>
      <c r="J905" s="93"/>
      <c r="K905" s="13"/>
      <c r="L905" s="93"/>
      <c r="M905" s="13"/>
      <c r="N905" s="93"/>
      <c r="O905" s="13"/>
      <c r="P905" s="93"/>
      <c r="Q905" s="21"/>
      <c r="R905" s="93"/>
      <c r="S905" s="21"/>
      <c r="T905" s="93"/>
      <c r="U905" s="13"/>
      <c r="V905" s="93"/>
      <c r="W905" s="13"/>
      <c r="X905" s="93"/>
      <c r="Y905" s="13"/>
      <c r="Z905" s="93"/>
      <c r="AA905" s="13"/>
      <c r="AB905" s="93"/>
      <c r="AC905" s="13"/>
      <c r="AD905" s="93"/>
      <c r="AE905" s="13"/>
      <c r="AF905" s="93"/>
      <c r="AG905" s="13"/>
      <c r="AH905" s="93"/>
      <c r="AI905" s="13"/>
      <c r="AJ905" s="93"/>
      <c r="AK905" s="13"/>
      <c r="AL905" s="93"/>
      <c r="AM905" s="13"/>
      <c r="AN905" s="93"/>
      <c r="AO905" s="13"/>
      <c r="AP905" s="93"/>
      <c r="AQ905" s="13"/>
      <c r="AR905" s="93"/>
      <c r="AS905" s="20">
        <f>SUM(H905,J905,L905,N905,P905,R905,T905,V905,X905,Z905,AB905,AD905,AF905,AH905,AJ905,AL905,AN905)</f>
        <v>0</v>
      </c>
      <c r="AT905" s="94" t="str">
        <f>IF(C905="","",DATE(YEAR(C905),MONTH(C905),1))</f>
        <v/>
      </c>
      <c r="AU905" s="93" t="str">
        <f>IF(AT905="","",TEXT(AT905,"mmmm yyyy"))</f>
        <v/>
      </c>
      <c r="AV905" s="94" t="str">
        <f>IF(C905="","",C905-WEEKDAY(C905,2)+1)</f>
        <v/>
      </c>
      <c r="AW905" s="94" t="str">
        <f>IF(AV905="","",AV905+6)</f>
        <v/>
      </c>
      <c r="AX905" s="93" t="str">
        <f>IF(AV905="","",TEXT(AV905,"dd/mm/yyyy")&amp;" - "&amp;TEXT(AW905,"dd/mm/yyyy"))</f>
        <v/>
      </c>
      <c r="AY905" s="93" t="str">
        <f>IF(B905="","",COUNTIFS($B$5:B905,B905,$AT$5:AT905,AT905))</f>
        <v/>
      </c>
      <c r="AZ905" s="93" t="str">
        <f>IF(B905="","",COUNTIFS($B$5:B905,B905,$AV$5:AV905,AV905))</f>
        <v/>
      </c>
      <c r="BA905" s="93" t="str">
        <f>IF(B905="","",TEXT(AY905,"00")&amp;"|"&amp;B905&amp;"|"&amp;TEXT(AT905,"yyyymmdd"))</f>
        <v/>
      </c>
      <c r="BB905" s="93" t="str">
        <f>IF(B905="","",TEXT(AZ905,"00")&amp;"|"&amp;B905&amp;"|"&amp;TEXT(AV905,"yyyymmdd"))</f>
        <v/>
      </c>
      <c r="BC905" s="93">
        <f>IF(OR(AQ905="YES",AQ905="Yes",AQ905="Y",AQ905=1),1,0)</f>
        <v>0</v>
      </c>
    </row>
    <row r="906" spans="1:55" ht="15" customHeight="1">
      <c r="A906" s="92"/>
      <c r="B906" s="93"/>
      <c r="C906" s="94"/>
      <c r="D906" s="95"/>
      <c r="E906" s="95"/>
      <c r="F906" s="93"/>
      <c r="G906" s="93"/>
      <c r="H906" s="93"/>
      <c r="I906" s="13"/>
      <c r="J906" s="93"/>
      <c r="K906" s="13"/>
      <c r="L906" s="93"/>
      <c r="M906" s="13"/>
      <c r="N906" s="93"/>
      <c r="O906" s="13"/>
      <c r="P906" s="93"/>
      <c r="Q906" s="21"/>
      <c r="R906" s="93"/>
      <c r="S906" s="21"/>
      <c r="T906" s="93"/>
      <c r="U906" s="13"/>
      <c r="V906" s="93"/>
      <c r="W906" s="13"/>
      <c r="X906" s="93"/>
      <c r="Y906" s="13"/>
      <c r="Z906" s="93"/>
      <c r="AA906" s="13"/>
      <c r="AB906" s="93"/>
      <c r="AC906" s="13"/>
      <c r="AD906" s="93"/>
      <c r="AE906" s="13"/>
      <c r="AF906" s="93"/>
      <c r="AG906" s="13"/>
      <c r="AH906" s="93"/>
      <c r="AI906" s="13"/>
      <c r="AJ906" s="93"/>
      <c r="AK906" s="13"/>
      <c r="AL906" s="93"/>
      <c r="AM906" s="13"/>
      <c r="AN906" s="93"/>
      <c r="AO906" s="13"/>
      <c r="AP906" s="93"/>
      <c r="AQ906" s="13"/>
      <c r="AR906" s="93"/>
      <c r="AS906" s="20">
        <f>SUM(H906,J906,L906,N906,P906,R906,T906,V906,X906,Z906,AB906,AD906,AF906,AH906,AJ906,AL906,AN906)</f>
        <v>0</v>
      </c>
      <c r="AT906" s="94" t="str">
        <f>IF(C906="","",DATE(YEAR(C906),MONTH(C906),1))</f>
        <v/>
      </c>
      <c r="AU906" s="93" t="str">
        <f>IF(AT906="","",TEXT(AT906,"mmmm yyyy"))</f>
        <v/>
      </c>
      <c r="AV906" s="94" t="str">
        <f>IF(C906="","",C906-WEEKDAY(C906,2)+1)</f>
        <v/>
      </c>
      <c r="AW906" s="94" t="str">
        <f>IF(AV906="","",AV906+6)</f>
        <v/>
      </c>
      <c r="AX906" s="93" t="str">
        <f>IF(AV906="","",TEXT(AV906,"dd/mm/yyyy")&amp;" - "&amp;TEXT(AW906,"dd/mm/yyyy"))</f>
        <v/>
      </c>
      <c r="AY906" s="93" t="str">
        <f>IF(B906="","",COUNTIFS($B$5:B906,B906,$AT$5:AT906,AT906))</f>
        <v/>
      </c>
      <c r="AZ906" s="93" t="str">
        <f>IF(B906="","",COUNTIFS($B$5:B906,B906,$AV$5:AV906,AV906))</f>
        <v/>
      </c>
      <c r="BA906" s="93" t="str">
        <f>IF(B906="","",TEXT(AY906,"00")&amp;"|"&amp;B906&amp;"|"&amp;TEXT(AT906,"yyyymmdd"))</f>
        <v/>
      </c>
      <c r="BB906" s="93" t="str">
        <f>IF(B906="","",TEXT(AZ906,"00")&amp;"|"&amp;B906&amp;"|"&amp;TEXT(AV906,"yyyymmdd"))</f>
        <v/>
      </c>
      <c r="BC906" s="93">
        <f>IF(OR(AQ906="YES",AQ906="Yes",AQ906="Y",AQ906=1),1,0)</f>
        <v>0</v>
      </c>
    </row>
    <row r="907" spans="1:55" ht="15" customHeight="1">
      <c r="A907" s="92"/>
      <c r="B907" s="93"/>
      <c r="C907" s="94"/>
      <c r="D907" s="95"/>
      <c r="E907" s="95"/>
      <c r="F907" s="93"/>
      <c r="G907" s="93"/>
      <c r="H907" s="93"/>
      <c r="I907" s="13"/>
      <c r="J907" s="93"/>
      <c r="K907" s="13"/>
      <c r="L907" s="93"/>
      <c r="M907" s="13"/>
      <c r="N907" s="93"/>
      <c r="O907" s="13"/>
      <c r="P907" s="93"/>
      <c r="Q907" s="21"/>
      <c r="R907" s="93"/>
      <c r="S907" s="21"/>
      <c r="T907" s="93"/>
      <c r="U907" s="13"/>
      <c r="V907" s="93"/>
      <c r="W907" s="13"/>
      <c r="X907" s="93"/>
      <c r="Y907" s="13"/>
      <c r="Z907" s="93"/>
      <c r="AA907" s="13"/>
      <c r="AB907" s="93"/>
      <c r="AC907" s="13"/>
      <c r="AD907" s="93"/>
      <c r="AE907" s="13"/>
      <c r="AF907" s="93"/>
      <c r="AG907" s="13"/>
      <c r="AH907" s="93"/>
      <c r="AI907" s="13"/>
      <c r="AJ907" s="93"/>
      <c r="AK907" s="13"/>
      <c r="AL907" s="93"/>
      <c r="AM907" s="13"/>
      <c r="AN907" s="93"/>
      <c r="AO907" s="13"/>
      <c r="AP907" s="93"/>
      <c r="AQ907" s="13"/>
      <c r="AR907" s="93"/>
      <c r="AS907" s="20">
        <f>SUM(H907,J907,L907,N907,P907,R907,T907,V907,X907,Z907,AB907,AD907,AF907,AH907,AJ907,AL907,AN907)</f>
        <v>0</v>
      </c>
      <c r="AT907" s="94" t="str">
        <f>IF(C907="","",DATE(YEAR(C907),MONTH(C907),1))</f>
        <v/>
      </c>
      <c r="AU907" s="93" t="str">
        <f>IF(AT907="","",TEXT(AT907,"mmmm yyyy"))</f>
        <v/>
      </c>
      <c r="AV907" s="94" t="str">
        <f>IF(C907="","",C907-WEEKDAY(C907,2)+1)</f>
        <v/>
      </c>
      <c r="AW907" s="94" t="str">
        <f>IF(AV907="","",AV907+6)</f>
        <v/>
      </c>
      <c r="AX907" s="93" t="str">
        <f>IF(AV907="","",TEXT(AV907,"dd/mm/yyyy")&amp;" - "&amp;TEXT(AW907,"dd/mm/yyyy"))</f>
        <v/>
      </c>
      <c r="AY907" s="93" t="str">
        <f>IF(B907="","",COUNTIFS($B$5:B907,B907,$AT$5:AT907,AT907))</f>
        <v/>
      </c>
      <c r="AZ907" s="93" t="str">
        <f>IF(B907="","",COUNTIFS($B$5:B907,B907,$AV$5:AV907,AV907))</f>
        <v/>
      </c>
      <c r="BA907" s="93" t="str">
        <f>IF(B907="","",TEXT(AY907,"00")&amp;"|"&amp;B907&amp;"|"&amp;TEXT(AT907,"yyyymmdd"))</f>
        <v/>
      </c>
      <c r="BB907" s="93" t="str">
        <f>IF(B907="","",TEXT(AZ907,"00")&amp;"|"&amp;B907&amp;"|"&amp;TEXT(AV907,"yyyymmdd"))</f>
        <v/>
      </c>
      <c r="BC907" s="93">
        <f>IF(OR(AQ907="YES",AQ907="Yes",AQ907="Y",AQ907=1),1,0)</f>
        <v>0</v>
      </c>
    </row>
    <row r="908" spans="1:55" ht="15" customHeight="1">
      <c r="A908" s="92"/>
      <c r="B908" s="93"/>
      <c r="C908" s="94"/>
      <c r="D908" s="95"/>
      <c r="E908" s="95"/>
      <c r="F908" s="93"/>
      <c r="G908" s="93"/>
      <c r="H908" s="93"/>
      <c r="I908" s="13"/>
      <c r="J908" s="93"/>
      <c r="K908" s="13"/>
      <c r="L908" s="93"/>
      <c r="M908" s="13"/>
      <c r="N908" s="93"/>
      <c r="O908" s="13"/>
      <c r="P908" s="93"/>
      <c r="Q908" s="21"/>
      <c r="R908" s="93"/>
      <c r="S908" s="21"/>
      <c r="T908" s="93"/>
      <c r="U908" s="13"/>
      <c r="V908" s="93"/>
      <c r="W908" s="13"/>
      <c r="X908" s="93"/>
      <c r="Y908" s="13"/>
      <c r="Z908" s="93"/>
      <c r="AA908" s="13"/>
      <c r="AB908" s="93"/>
      <c r="AC908" s="13"/>
      <c r="AD908" s="93"/>
      <c r="AE908" s="13"/>
      <c r="AF908" s="93"/>
      <c r="AG908" s="13"/>
      <c r="AH908" s="93"/>
      <c r="AI908" s="13"/>
      <c r="AJ908" s="93"/>
      <c r="AK908" s="13"/>
      <c r="AL908" s="93"/>
      <c r="AM908" s="13"/>
      <c r="AN908" s="93"/>
      <c r="AO908" s="13"/>
      <c r="AP908" s="93"/>
      <c r="AQ908" s="13"/>
      <c r="AR908" s="93"/>
      <c r="AS908" s="20">
        <f>SUM(H908,J908,L908,N908,P908,R908,T908,V908,X908,Z908,AB908,AD908,AF908,AH908,AJ908,AL908,AN908)</f>
        <v>0</v>
      </c>
      <c r="AT908" s="94" t="str">
        <f>IF(C908="","",DATE(YEAR(C908),MONTH(C908),1))</f>
        <v/>
      </c>
      <c r="AU908" s="93" t="str">
        <f>IF(AT908="","",TEXT(AT908,"mmmm yyyy"))</f>
        <v/>
      </c>
      <c r="AV908" s="94" t="str">
        <f>IF(C908="","",C908-WEEKDAY(C908,2)+1)</f>
        <v/>
      </c>
      <c r="AW908" s="94" t="str">
        <f>IF(AV908="","",AV908+6)</f>
        <v/>
      </c>
      <c r="AX908" s="93" t="str">
        <f>IF(AV908="","",TEXT(AV908,"dd/mm/yyyy")&amp;" - "&amp;TEXT(AW908,"dd/mm/yyyy"))</f>
        <v/>
      </c>
      <c r="AY908" s="93" t="str">
        <f>IF(B908="","",COUNTIFS($B$5:B908,B908,$AT$5:AT908,AT908))</f>
        <v/>
      </c>
      <c r="AZ908" s="93" t="str">
        <f>IF(B908="","",COUNTIFS($B$5:B908,B908,$AV$5:AV908,AV908))</f>
        <v/>
      </c>
      <c r="BA908" s="93" t="str">
        <f>IF(B908="","",TEXT(AY908,"00")&amp;"|"&amp;B908&amp;"|"&amp;TEXT(AT908,"yyyymmdd"))</f>
        <v/>
      </c>
      <c r="BB908" s="93" t="str">
        <f>IF(B908="","",TEXT(AZ908,"00")&amp;"|"&amp;B908&amp;"|"&amp;TEXT(AV908,"yyyymmdd"))</f>
        <v/>
      </c>
      <c r="BC908" s="93">
        <f>IF(OR(AQ908="YES",AQ908="Yes",AQ908="Y",AQ908=1),1,0)</f>
        <v>0</v>
      </c>
    </row>
    <row r="909" spans="1:55" ht="15" customHeight="1">
      <c r="A909" s="92"/>
      <c r="B909" s="93"/>
      <c r="C909" s="94"/>
      <c r="D909" s="95"/>
      <c r="E909" s="95"/>
      <c r="F909" s="93"/>
      <c r="G909" s="93"/>
      <c r="H909" s="93"/>
      <c r="I909" s="13"/>
      <c r="J909" s="93"/>
      <c r="K909" s="13"/>
      <c r="L909" s="93"/>
      <c r="M909" s="13"/>
      <c r="N909" s="93"/>
      <c r="O909" s="13"/>
      <c r="P909" s="93"/>
      <c r="Q909" s="21"/>
      <c r="R909" s="93"/>
      <c r="S909" s="21"/>
      <c r="T909" s="93"/>
      <c r="U909" s="13"/>
      <c r="V909" s="93"/>
      <c r="W909" s="13"/>
      <c r="X909" s="93"/>
      <c r="Y909" s="13"/>
      <c r="Z909" s="93"/>
      <c r="AA909" s="13"/>
      <c r="AB909" s="93"/>
      <c r="AC909" s="13"/>
      <c r="AD909" s="93"/>
      <c r="AE909" s="13"/>
      <c r="AF909" s="93"/>
      <c r="AG909" s="13"/>
      <c r="AH909" s="93"/>
      <c r="AI909" s="13"/>
      <c r="AJ909" s="93"/>
      <c r="AK909" s="13"/>
      <c r="AL909" s="93"/>
      <c r="AM909" s="13"/>
      <c r="AN909" s="93"/>
      <c r="AO909" s="13"/>
      <c r="AP909" s="93"/>
      <c r="AQ909" s="13"/>
      <c r="AR909" s="93"/>
      <c r="AS909" s="20">
        <f>SUM(H909,J909,L909,N909,P909,R909,T909,V909,X909,Z909,AB909,AD909,AF909,AH909,AJ909,AL909,AN909)</f>
        <v>0</v>
      </c>
      <c r="AT909" s="94" t="str">
        <f>IF(C909="","",DATE(YEAR(C909),MONTH(C909),1))</f>
        <v/>
      </c>
      <c r="AU909" s="93" t="str">
        <f>IF(AT909="","",TEXT(AT909,"mmmm yyyy"))</f>
        <v/>
      </c>
      <c r="AV909" s="94" t="str">
        <f>IF(C909="","",C909-WEEKDAY(C909,2)+1)</f>
        <v/>
      </c>
      <c r="AW909" s="94" t="str">
        <f>IF(AV909="","",AV909+6)</f>
        <v/>
      </c>
      <c r="AX909" s="93" t="str">
        <f>IF(AV909="","",TEXT(AV909,"dd/mm/yyyy")&amp;" - "&amp;TEXT(AW909,"dd/mm/yyyy"))</f>
        <v/>
      </c>
      <c r="AY909" s="93" t="str">
        <f>IF(B909="","",COUNTIFS($B$5:B909,B909,$AT$5:AT909,AT909))</f>
        <v/>
      </c>
      <c r="AZ909" s="93" t="str">
        <f>IF(B909="","",COUNTIFS($B$5:B909,B909,$AV$5:AV909,AV909))</f>
        <v/>
      </c>
      <c r="BA909" s="93" t="str">
        <f>IF(B909="","",TEXT(AY909,"00")&amp;"|"&amp;B909&amp;"|"&amp;TEXT(AT909,"yyyymmdd"))</f>
        <v/>
      </c>
      <c r="BB909" s="93" t="str">
        <f>IF(B909="","",TEXT(AZ909,"00")&amp;"|"&amp;B909&amp;"|"&amp;TEXT(AV909,"yyyymmdd"))</f>
        <v/>
      </c>
      <c r="BC909" s="93">
        <f>IF(OR(AQ909="YES",AQ909="Yes",AQ909="Y",AQ909=1),1,0)</f>
        <v>0</v>
      </c>
    </row>
    <row r="910" spans="1:55" ht="15" customHeight="1">
      <c r="A910" s="92"/>
      <c r="B910" s="93"/>
      <c r="C910" s="94"/>
      <c r="D910" s="95"/>
      <c r="E910" s="95"/>
      <c r="F910" s="93"/>
      <c r="G910" s="93"/>
      <c r="H910" s="93"/>
      <c r="I910" s="13"/>
      <c r="J910" s="93"/>
      <c r="K910" s="13"/>
      <c r="L910" s="93"/>
      <c r="M910" s="13"/>
      <c r="N910" s="93"/>
      <c r="O910" s="13"/>
      <c r="P910" s="93"/>
      <c r="Q910" s="21"/>
      <c r="R910" s="93"/>
      <c r="S910" s="21"/>
      <c r="T910" s="93"/>
      <c r="U910" s="13"/>
      <c r="V910" s="93"/>
      <c r="W910" s="13"/>
      <c r="X910" s="93"/>
      <c r="Y910" s="13"/>
      <c r="Z910" s="93"/>
      <c r="AA910" s="13"/>
      <c r="AB910" s="93"/>
      <c r="AC910" s="13"/>
      <c r="AD910" s="93"/>
      <c r="AE910" s="13"/>
      <c r="AF910" s="93"/>
      <c r="AG910" s="13"/>
      <c r="AH910" s="93"/>
      <c r="AI910" s="13"/>
      <c r="AJ910" s="93"/>
      <c r="AK910" s="13"/>
      <c r="AL910" s="93"/>
      <c r="AM910" s="13"/>
      <c r="AN910" s="93"/>
      <c r="AO910" s="13"/>
      <c r="AP910" s="93"/>
      <c r="AQ910" s="13"/>
      <c r="AR910" s="93"/>
      <c r="AS910" s="20">
        <f>SUM(H910,J910,L910,N910,P910,R910,T910,V910,X910,Z910,AB910,AD910,AF910,AH910,AJ910,AL910,AN910)</f>
        <v>0</v>
      </c>
      <c r="AT910" s="94" t="str">
        <f>IF(C910="","",DATE(YEAR(C910),MONTH(C910),1))</f>
        <v/>
      </c>
      <c r="AU910" s="93" t="str">
        <f>IF(AT910="","",TEXT(AT910,"mmmm yyyy"))</f>
        <v/>
      </c>
      <c r="AV910" s="94" t="str">
        <f>IF(C910="","",C910-WEEKDAY(C910,2)+1)</f>
        <v/>
      </c>
      <c r="AW910" s="94" t="str">
        <f>IF(AV910="","",AV910+6)</f>
        <v/>
      </c>
      <c r="AX910" s="93" t="str">
        <f>IF(AV910="","",TEXT(AV910,"dd/mm/yyyy")&amp;" - "&amp;TEXT(AW910,"dd/mm/yyyy"))</f>
        <v/>
      </c>
      <c r="AY910" s="93" t="str">
        <f>IF(B910="","",COUNTIFS($B$5:B910,B910,$AT$5:AT910,AT910))</f>
        <v/>
      </c>
      <c r="AZ910" s="93" t="str">
        <f>IF(B910="","",COUNTIFS($B$5:B910,B910,$AV$5:AV910,AV910))</f>
        <v/>
      </c>
      <c r="BA910" s="93" t="str">
        <f>IF(B910="","",TEXT(AY910,"00")&amp;"|"&amp;B910&amp;"|"&amp;TEXT(AT910,"yyyymmdd"))</f>
        <v/>
      </c>
      <c r="BB910" s="93" t="str">
        <f>IF(B910="","",TEXT(AZ910,"00")&amp;"|"&amp;B910&amp;"|"&amp;TEXT(AV910,"yyyymmdd"))</f>
        <v/>
      </c>
      <c r="BC910" s="93">
        <f>IF(OR(AQ910="YES",AQ910="Yes",AQ910="Y",AQ910=1),1,0)</f>
        <v>0</v>
      </c>
    </row>
    <row r="911" spans="1:55" ht="15" customHeight="1">
      <c r="A911" s="92"/>
      <c r="B911" s="93"/>
      <c r="C911" s="94"/>
      <c r="D911" s="95"/>
      <c r="E911" s="95"/>
      <c r="F911" s="93"/>
      <c r="G911" s="93"/>
      <c r="H911" s="93"/>
      <c r="I911" s="13"/>
      <c r="J911" s="93"/>
      <c r="K911" s="13"/>
      <c r="L911" s="93"/>
      <c r="M911" s="13"/>
      <c r="N911" s="93"/>
      <c r="O911" s="13"/>
      <c r="P911" s="93"/>
      <c r="Q911" s="21"/>
      <c r="R911" s="93"/>
      <c r="S911" s="21"/>
      <c r="T911" s="93"/>
      <c r="U911" s="13"/>
      <c r="V911" s="93"/>
      <c r="W911" s="13"/>
      <c r="X911" s="93"/>
      <c r="Y911" s="13"/>
      <c r="Z911" s="93"/>
      <c r="AA911" s="13"/>
      <c r="AB911" s="93"/>
      <c r="AC911" s="13"/>
      <c r="AD911" s="93"/>
      <c r="AE911" s="13"/>
      <c r="AF911" s="93"/>
      <c r="AG911" s="13"/>
      <c r="AH911" s="93"/>
      <c r="AI911" s="13"/>
      <c r="AJ911" s="93"/>
      <c r="AK911" s="13"/>
      <c r="AL911" s="93"/>
      <c r="AM911" s="13"/>
      <c r="AN911" s="93"/>
      <c r="AO911" s="13"/>
      <c r="AP911" s="93"/>
      <c r="AQ911" s="13"/>
      <c r="AR911" s="93"/>
      <c r="AS911" s="20">
        <f>SUM(H911,J911,L911,N911,P911,R911,T911,V911,X911,Z911,AB911,AD911,AF911,AH911,AJ911,AL911,AN911)</f>
        <v>0</v>
      </c>
      <c r="AT911" s="94" t="str">
        <f>IF(C911="","",DATE(YEAR(C911),MONTH(C911),1))</f>
        <v/>
      </c>
      <c r="AU911" s="93" t="str">
        <f>IF(AT911="","",TEXT(AT911,"mmmm yyyy"))</f>
        <v/>
      </c>
      <c r="AV911" s="94" t="str">
        <f>IF(C911="","",C911-WEEKDAY(C911,2)+1)</f>
        <v/>
      </c>
      <c r="AW911" s="94" t="str">
        <f>IF(AV911="","",AV911+6)</f>
        <v/>
      </c>
      <c r="AX911" s="93" t="str">
        <f>IF(AV911="","",TEXT(AV911,"dd/mm/yyyy")&amp;" - "&amp;TEXT(AW911,"dd/mm/yyyy"))</f>
        <v/>
      </c>
      <c r="AY911" s="93" t="str">
        <f>IF(B911="","",COUNTIFS($B$5:B911,B911,$AT$5:AT911,AT911))</f>
        <v/>
      </c>
      <c r="AZ911" s="93" t="str">
        <f>IF(B911="","",COUNTIFS($B$5:B911,B911,$AV$5:AV911,AV911))</f>
        <v/>
      </c>
      <c r="BA911" s="93" t="str">
        <f>IF(B911="","",TEXT(AY911,"00")&amp;"|"&amp;B911&amp;"|"&amp;TEXT(AT911,"yyyymmdd"))</f>
        <v/>
      </c>
      <c r="BB911" s="93" t="str">
        <f>IF(B911="","",TEXT(AZ911,"00")&amp;"|"&amp;B911&amp;"|"&amp;TEXT(AV911,"yyyymmdd"))</f>
        <v/>
      </c>
      <c r="BC911" s="93">
        <f>IF(OR(AQ911="YES",AQ911="Yes",AQ911="Y",AQ911=1),1,0)</f>
        <v>0</v>
      </c>
    </row>
    <row r="912" spans="1:55" ht="15" customHeight="1">
      <c r="A912" s="92"/>
      <c r="B912" s="93"/>
      <c r="C912" s="94"/>
      <c r="D912" s="95"/>
      <c r="E912" s="95"/>
      <c r="F912" s="93"/>
      <c r="G912" s="93"/>
      <c r="H912" s="93"/>
      <c r="I912" s="13"/>
      <c r="J912" s="93"/>
      <c r="K912" s="13"/>
      <c r="L912" s="93"/>
      <c r="M912" s="13"/>
      <c r="N912" s="93"/>
      <c r="O912" s="13"/>
      <c r="P912" s="93"/>
      <c r="Q912" s="21"/>
      <c r="R912" s="93"/>
      <c r="S912" s="21"/>
      <c r="T912" s="93"/>
      <c r="U912" s="13"/>
      <c r="V912" s="93"/>
      <c r="W912" s="13"/>
      <c r="X912" s="93"/>
      <c r="Y912" s="13"/>
      <c r="Z912" s="93"/>
      <c r="AA912" s="13"/>
      <c r="AB912" s="93"/>
      <c r="AC912" s="13"/>
      <c r="AD912" s="93"/>
      <c r="AE912" s="13"/>
      <c r="AF912" s="93"/>
      <c r="AG912" s="13"/>
      <c r="AH912" s="93"/>
      <c r="AI912" s="13"/>
      <c r="AJ912" s="93"/>
      <c r="AK912" s="13"/>
      <c r="AL912" s="93"/>
      <c r="AM912" s="13"/>
      <c r="AN912" s="93"/>
      <c r="AO912" s="13"/>
      <c r="AP912" s="93"/>
      <c r="AQ912" s="13"/>
      <c r="AR912" s="93"/>
      <c r="AS912" s="20">
        <f>SUM(H912,J912,L912,N912,P912,R912,T912,V912,X912,Z912,AB912,AD912,AF912,AH912,AJ912,AL912,AN912)</f>
        <v>0</v>
      </c>
      <c r="AT912" s="94" t="str">
        <f>IF(C912="","",DATE(YEAR(C912),MONTH(C912),1))</f>
        <v/>
      </c>
      <c r="AU912" s="93" t="str">
        <f>IF(AT912="","",TEXT(AT912,"mmmm yyyy"))</f>
        <v/>
      </c>
      <c r="AV912" s="94" t="str">
        <f>IF(C912="","",C912-WEEKDAY(C912,2)+1)</f>
        <v/>
      </c>
      <c r="AW912" s="94" t="str">
        <f>IF(AV912="","",AV912+6)</f>
        <v/>
      </c>
      <c r="AX912" s="93" t="str">
        <f>IF(AV912="","",TEXT(AV912,"dd/mm/yyyy")&amp;" - "&amp;TEXT(AW912,"dd/mm/yyyy"))</f>
        <v/>
      </c>
      <c r="AY912" s="93" t="str">
        <f>IF(B912="","",COUNTIFS($B$5:B912,B912,$AT$5:AT912,AT912))</f>
        <v/>
      </c>
      <c r="AZ912" s="93" t="str">
        <f>IF(B912="","",COUNTIFS($B$5:B912,B912,$AV$5:AV912,AV912))</f>
        <v/>
      </c>
      <c r="BA912" s="93" t="str">
        <f>IF(B912="","",TEXT(AY912,"00")&amp;"|"&amp;B912&amp;"|"&amp;TEXT(AT912,"yyyymmdd"))</f>
        <v/>
      </c>
      <c r="BB912" s="93" t="str">
        <f>IF(B912="","",TEXT(AZ912,"00")&amp;"|"&amp;B912&amp;"|"&amp;TEXT(AV912,"yyyymmdd"))</f>
        <v/>
      </c>
      <c r="BC912" s="93">
        <f>IF(OR(AQ912="YES",AQ912="Yes",AQ912="Y",AQ912=1),1,0)</f>
        <v>0</v>
      </c>
    </row>
    <row r="913" spans="1:55" ht="15" customHeight="1">
      <c r="A913" s="92"/>
      <c r="B913" s="93"/>
      <c r="C913" s="94"/>
      <c r="D913" s="95"/>
      <c r="E913" s="95"/>
      <c r="F913" s="93"/>
      <c r="G913" s="93"/>
      <c r="H913" s="93"/>
      <c r="I913" s="13"/>
      <c r="J913" s="93"/>
      <c r="K913" s="13"/>
      <c r="L913" s="93"/>
      <c r="M913" s="13"/>
      <c r="N913" s="93"/>
      <c r="O913" s="13"/>
      <c r="P913" s="93"/>
      <c r="Q913" s="21"/>
      <c r="R913" s="93"/>
      <c r="S913" s="21"/>
      <c r="T913" s="93"/>
      <c r="U913" s="13"/>
      <c r="V913" s="93"/>
      <c r="W913" s="13"/>
      <c r="X913" s="93"/>
      <c r="Y913" s="13"/>
      <c r="Z913" s="93"/>
      <c r="AA913" s="13"/>
      <c r="AB913" s="93"/>
      <c r="AC913" s="13"/>
      <c r="AD913" s="93"/>
      <c r="AE913" s="13"/>
      <c r="AF913" s="93"/>
      <c r="AG913" s="13"/>
      <c r="AH913" s="93"/>
      <c r="AI913" s="13"/>
      <c r="AJ913" s="93"/>
      <c r="AK913" s="13"/>
      <c r="AL913" s="93"/>
      <c r="AM913" s="13"/>
      <c r="AN913" s="93"/>
      <c r="AO913" s="13"/>
      <c r="AP913" s="93"/>
      <c r="AQ913" s="13"/>
      <c r="AR913" s="93"/>
      <c r="AS913" s="20">
        <f>SUM(H913,J913,L913,N913,P913,R913,T913,V913,X913,Z913,AB913,AD913,AF913,AH913,AJ913,AL913,AN913)</f>
        <v>0</v>
      </c>
      <c r="AT913" s="94" t="str">
        <f>IF(C913="","",DATE(YEAR(C913),MONTH(C913),1))</f>
        <v/>
      </c>
      <c r="AU913" s="93" t="str">
        <f>IF(AT913="","",TEXT(AT913,"mmmm yyyy"))</f>
        <v/>
      </c>
      <c r="AV913" s="94" t="str">
        <f>IF(C913="","",C913-WEEKDAY(C913,2)+1)</f>
        <v/>
      </c>
      <c r="AW913" s="94" t="str">
        <f>IF(AV913="","",AV913+6)</f>
        <v/>
      </c>
      <c r="AX913" s="93" t="str">
        <f>IF(AV913="","",TEXT(AV913,"dd/mm/yyyy")&amp;" - "&amp;TEXT(AW913,"dd/mm/yyyy"))</f>
        <v/>
      </c>
      <c r="AY913" s="93" t="str">
        <f>IF(B913="","",COUNTIFS($B$5:B913,B913,$AT$5:AT913,AT913))</f>
        <v/>
      </c>
      <c r="AZ913" s="93" t="str">
        <f>IF(B913="","",COUNTIFS($B$5:B913,B913,$AV$5:AV913,AV913))</f>
        <v/>
      </c>
      <c r="BA913" s="93" t="str">
        <f>IF(B913="","",TEXT(AY913,"00")&amp;"|"&amp;B913&amp;"|"&amp;TEXT(AT913,"yyyymmdd"))</f>
        <v/>
      </c>
      <c r="BB913" s="93" t="str">
        <f>IF(B913="","",TEXT(AZ913,"00")&amp;"|"&amp;B913&amp;"|"&amp;TEXT(AV913,"yyyymmdd"))</f>
        <v/>
      </c>
      <c r="BC913" s="93">
        <f>IF(OR(AQ913="YES",AQ913="Yes",AQ913="Y",AQ913=1),1,0)</f>
        <v>0</v>
      </c>
    </row>
    <row r="914" spans="1:55" ht="15" customHeight="1">
      <c r="A914" s="92"/>
      <c r="B914" s="93"/>
      <c r="C914" s="94"/>
      <c r="D914" s="95"/>
      <c r="E914" s="95"/>
      <c r="F914" s="93"/>
      <c r="G914" s="93"/>
      <c r="H914" s="93"/>
      <c r="I914" s="13"/>
      <c r="J914" s="93"/>
      <c r="K914" s="13"/>
      <c r="L914" s="93"/>
      <c r="M914" s="13"/>
      <c r="N914" s="93"/>
      <c r="O914" s="13"/>
      <c r="P914" s="93"/>
      <c r="Q914" s="21"/>
      <c r="R914" s="93"/>
      <c r="S914" s="21"/>
      <c r="T914" s="93"/>
      <c r="U914" s="13"/>
      <c r="V914" s="93"/>
      <c r="W914" s="13"/>
      <c r="X914" s="93"/>
      <c r="Y914" s="13"/>
      <c r="Z914" s="93"/>
      <c r="AA914" s="13"/>
      <c r="AB914" s="93"/>
      <c r="AC914" s="13"/>
      <c r="AD914" s="93"/>
      <c r="AE914" s="13"/>
      <c r="AF914" s="93"/>
      <c r="AG914" s="13"/>
      <c r="AH914" s="93"/>
      <c r="AI914" s="13"/>
      <c r="AJ914" s="93"/>
      <c r="AK914" s="13"/>
      <c r="AL914" s="93"/>
      <c r="AM914" s="13"/>
      <c r="AN914" s="93"/>
      <c r="AO914" s="13"/>
      <c r="AP914" s="93"/>
      <c r="AQ914" s="13"/>
      <c r="AR914" s="93"/>
      <c r="AS914" s="20">
        <f>SUM(H914,J914,L914,N914,P914,R914,T914,V914,X914,Z914,AB914,AD914,AF914,AH914,AJ914,AL914,AN914)</f>
        <v>0</v>
      </c>
      <c r="AT914" s="94" t="str">
        <f>IF(C914="","",DATE(YEAR(C914),MONTH(C914),1))</f>
        <v/>
      </c>
      <c r="AU914" s="93" t="str">
        <f>IF(AT914="","",TEXT(AT914,"mmmm yyyy"))</f>
        <v/>
      </c>
      <c r="AV914" s="94" t="str">
        <f>IF(C914="","",C914-WEEKDAY(C914,2)+1)</f>
        <v/>
      </c>
      <c r="AW914" s="94" t="str">
        <f>IF(AV914="","",AV914+6)</f>
        <v/>
      </c>
      <c r="AX914" s="93" t="str">
        <f>IF(AV914="","",TEXT(AV914,"dd/mm/yyyy")&amp;" - "&amp;TEXT(AW914,"dd/mm/yyyy"))</f>
        <v/>
      </c>
      <c r="AY914" s="93" t="str">
        <f>IF(B914="","",COUNTIFS($B$5:B914,B914,$AT$5:AT914,AT914))</f>
        <v/>
      </c>
      <c r="AZ914" s="93" t="str">
        <f>IF(B914="","",COUNTIFS($B$5:B914,B914,$AV$5:AV914,AV914))</f>
        <v/>
      </c>
      <c r="BA914" s="93" t="str">
        <f>IF(B914="","",TEXT(AY914,"00")&amp;"|"&amp;B914&amp;"|"&amp;TEXT(AT914,"yyyymmdd"))</f>
        <v/>
      </c>
      <c r="BB914" s="93" t="str">
        <f>IF(B914="","",TEXT(AZ914,"00")&amp;"|"&amp;B914&amp;"|"&amp;TEXT(AV914,"yyyymmdd"))</f>
        <v/>
      </c>
      <c r="BC914" s="93">
        <f>IF(OR(AQ914="YES",AQ914="Yes",AQ914="Y",AQ914=1),1,0)</f>
        <v>0</v>
      </c>
    </row>
    <row r="915" spans="1:55" ht="15" customHeight="1">
      <c r="A915" s="92"/>
      <c r="B915" s="93"/>
      <c r="C915" s="94"/>
      <c r="D915" s="95"/>
      <c r="E915" s="95"/>
      <c r="F915" s="93"/>
      <c r="G915" s="93"/>
      <c r="H915" s="93"/>
      <c r="I915" s="13"/>
      <c r="J915" s="93"/>
      <c r="K915" s="13"/>
      <c r="L915" s="93"/>
      <c r="M915" s="13"/>
      <c r="N915" s="93"/>
      <c r="O915" s="13"/>
      <c r="P915" s="93"/>
      <c r="Q915" s="21"/>
      <c r="R915" s="93"/>
      <c r="S915" s="21"/>
      <c r="T915" s="93"/>
      <c r="U915" s="13"/>
      <c r="V915" s="93"/>
      <c r="W915" s="13"/>
      <c r="X915" s="93"/>
      <c r="Y915" s="13"/>
      <c r="Z915" s="93"/>
      <c r="AA915" s="13"/>
      <c r="AB915" s="93"/>
      <c r="AC915" s="13"/>
      <c r="AD915" s="93"/>
      <c r="AE915" s="13"/>
      <c r="AF915" s="93"/>
      <c r="AG915" s="13"/>
      <c r="AH915" s="93"/>
      <c r="AI915" s="13"/>
      <c r="AJ915" s="93"/>
      <c r="AK915" s="13"/>
      <c r="AL915" s="93"/>
      <c r="AM915" s="13"/>
      <c r="AN915" s="93"/>
      <c r="AO915" s="13"/>
      <c r="AP915" s="93"/>
      <c r="AQ915" s="13"/>
      <c r="AR915" s="93"/>
      <c r="AS915" s="20">
        <f>SUM(H915,J915,L915,N915,P915,R915,T915,V915,X915,Z915,AB915,AD915,AF915,AH915,AJ915,AL915,AN915)</f>
        <v>0</v>
      </c>
      <c r="AT915" s="94" t="str">
        <f>IF(C915="","",DATE(YEAR(C915),MONTH(C915),1))</f>
        <v/>
      </c>
      <c r="AU915" s="93" t="str">
        <f>IF(AT915="","",TEXT(AT915,"mmmm yyyy"))</f>
        <v/>
      </c>
      <c r="AV915" s="94" t="str">
        <f>IF(C915="","",C915-WEEKDAY(C915,2)+1)</f>
        <v/>
      </c>
      <c r="AW915" s="94" t="str">
        <f>IF(AV915="","",AV915+6)</f>
        <v/>
      </c>
      <c r="AX915" s="93" t="str">
        <f>IF(AV915="","",TEXT(AV915,"dd/mm/yyyy")&amp;" - "&amp;TEXT(AW915,"dd/mm/yyyy"))</f>
        <v/>
      </c>
      <c r="AY915" s="93" t="str">
        <f>IF(B915="","",COUNTIFS($B$5:B915,B915,$AT$5:AT915,AT915))</f>
        <v/>
      </c>
      <c r="AZ915" s="93" t="str">
        <f>IF(B915="","",COUNTIFS($B$5:B915,B915,$AV$5:AV915,AV915))</f>
        <v/>
      </c>
      <c r="BA915" s="93" t="str">
        <f>IF(B915="","",TEXT(AY915,"00")&amp;"|"&amp;B915&amp;"|"&amp;TEXT(AT915,"yyyymmdd"))</f>
        <v/>
      </c>
      <c r="BB915" s="93" t="str">
        <f>IF(B915="","",TEXT(AZ915,"00")&amp;"|"&amp;B915&amp;"|"&amp;TEXT(AV915,"yyyymmdd"))</f>
        <v/>
      </c>
      <c r="BC915" s="93">
        <f>IF(OR(AQ915="YES",AQ915="Yes",AQ915="Y",AQ915=1),1,0)</f>
        <v>0</v>
      </c>
    </row>
    <row r="916" spans="1:55" ht="15" customHeight="1">
      <c r="A916" s="92"/>
      <c r="B916" s="93"/>
      <c r="C916" s="94"/>
      <c r="D916" s="95"/>
      <c r="E916" s="95"/>
      <c r="F916" s="93"/>
      <c r="G916" s="93"/>
      <c r="H916" s="93"/>
      <c r="I916" s="13"/>
      <c r="J916" s="93"/>
      <c r="K916" s="13"/>
      <c r="L916" s="93"/>
      <c r="M916" s="13"/>
      <c r="N916" s="93"/>
      <c r="O916" s="13"/>
      <c r="P916" s="93"/>
      <c r="Q916" s="21"/>
      <c r="R916" s="93"/>
      <c r="S916" s="21"/>
      <c r="T916" s="93"/>
      <c r="U916" s="13"/>
      <c r="V916" s="93"/>
      <c r="W916" s="13"/>
      <c r="X916" s="93"/>
      <c r="Y916" s="13"/>
      <c r="Z916" s="93"/>
      <c r="AA916" s="13"/>
      <c r="AB916" s="93"/>
      <c r="AC916" s="13"/>
      <c r="AD916" s="93"/>
      <c r="AE916" s="13"/>
      <c r="AF916" s="93"/>
      <c r="AG916" s="13"/>
      <c r="AH916" s="93"/>
      <c r="AI916" s="13"/>
      <c r="AJ916" s="93"/>
      <c r="AK916" s="13"/>
      <c r="AL916" s="93"/>
      <c r="AM916" s="13"/>
      <c r="AN916" s="93"/>
      <c r="AO916" s="13"/>
      <c r="AP916" s="93"/>
      <c r="AQ916" s="13"/>
      <c r="AR916" s="93"/>
      <c r="AS916" s="20">
        <f>SUM(H916,J916,L916,N916,P916,R916,T916,V916,X916,Z916,AB916,AD916,AF916,AH916,AJ916,AL916,AN916)</f>
        <v>0</v>
      </c>
      <c r="AT916" s="94" t="str">
        <f>IF(C916="","",DATE(YEAR(C916),MONTH(C916),1))</f>
        <v/>
      </c>
      <c r="AU916" s="93" t="str">
        <f>IF(AT916="","",TEXT(AT916,"mmmm yyyy"))</f>
        <v/>
      </c>
      <c r="AV916" s="94" t="str">
        <f>IF(C916="","",C916-WEEKDAY(C916,2)+1)</f>
        <v/>
      </c>
      <c r="AW916" s="94" t="str">
        <f>IF(AV916="","",AV916+6)</f>
        <v/>
      </c>
      <c r="AX916" s="93" t="str">
        <f>IF(AV916="","",TEXT(AV916,"dd/mm/yyyy")&amp;" - "&amp;TEXT(AW916,"dd/mm/yyyy"))</f>
        <v/>
      </c>
      <c r="AY916" s="93" t="str">
        <f>IF(B916="","",COUNTIFS($B$5:B916,B916,$AT$5:AT916,AT916))</f>
        <v/>
      </c>
      <c r="AZ916" s="93" t="str">
        <f>IF(B916="","",COUNTIFS($B$5:B916,B916,$AV$5:AV916,AV916))</f>
        <v/>
      </c>
      <c r="BA916" s="93" t="str">
        <f>IF(B916="","",TEXT(AY916,"00")&amp;"|"&amp;B916&amp;"|"&amp;TEXT(AT916,"yyyymmdd"))</f>
        <v/>
      </c>
      <c r="BB916" s="93" t="str">
        <f>IF(B916="","",TEXT(AZ916,"00")&amp;"|"&amp;B916&amp;"|"&amp;TEXT(AV916,"yyyymmdd"))</f>
        <v/>
      </c>
      <c r="BC916" s="93">
        <f>IF(OR(AQ916="YES",AQ916="Yes",AQ916="Y",AQ916=1),1,0)</f>
        <v>0</v>
      </c>
    </row>
    <row r="917" spans="1:55" ht="15" customHeight="1">
      <c r="A917" s="92"/>
      <c r="B917" s="93"/>
      <c r="C917" s="94"/>
      <c r="D917" s="95"/>
      <c r="E917" s="95"/>
      <c r="F917" s="93"/>
      <c r="G917" s="93"/>
      <c r="H917" s="93"/>
      <c r="I917" s="13"/>
      <c r="J917" s="93"/>
      <c r="K917" s="13"/>
      <c r="L917" s="93"/>
      <c r="M917" s="13"/>
      <c r="N917" s="93"/>
      <c r="O917" s="13"/>
      <c r="P917" s="93"/>
      <c r="Q917" s="21"/>
      <c r="R917" s="93"/>
      <c r="S917" s="21"/>
      <c r="T917" s="93"/>
      <c r="U917" s="13"/>
      <c r="V917" s="93"/>
      <c r="W917" s="13"/>
      <c r="X917" s="93"/>
      <c r="Y917" s="13"/>
      <c r="Z917" s="93"/>
      <c r="AA917" s="13"/>
      <c r="AB917" s="93"/>
      <c r="AC917" s="13"/>
      <c r="AD917" s="93"/>
      <c r="AE917" s="13"/>
      <c r="AF917" s="93"/>
      <c r="AG917" s="13"/>
      <c r="AH917" s="93"/>
      <c r="AI917" s="13"/>
      <c r="AJ917" s="93"/>
      <c r="AK917" s="13"/>
      <c r="AL917" s="93"/>
      <c r="AM917" s="13"/>
      <c r="AN917" s="93"/>
      <c r="AO917" s="13"/>
      <c r="AP917" s="93"/>
      <c r="AQ917" s="13"/>
      <c r="AR917" s="93"/>
      <c r="AS917" s="20">
        <f>SUM(H917,J917,L917,N917,P917,R917,T917,V917,X917,Z917,AB917,AD917,AF917,AH917,AJ917,AL917,AN917)</f>
        <v>0</v>
      </c>
      <c r="AT917" s="94" t="str">
        <f>IF(C917="","",DATE(YEAR(C917),MONTH(C917),1))</f>
        <v/>
      </c>
      <c r="AU917" s="93" t="str">
        <f>IF(AT917="","",TEXT(AT917,"mmmm yyyy"))</f>
        <v/>
      </c>
      <c r="AV917" s="94" t="str">
        <f>IF(C917="","",C917-WEEKDAY(C917,2)+1)</f>
        <v/>
      </c>
      <c r="AW917" s="94" t="str">
        <f>IF(AV917="","",AV917+6)</f>
        <v/>
      </c>
      <c r="AX917" s="93" t="str">
        <f>IF(AV917="","",TEXT(AV917,"dd/mm/yyyy")&amp;" - "&amp;TEXT(AW917,"dd/mm/yyyy"))</f>
        <v/>
      </c>
      <c r="AY917" s="93" t="str">
        <f>IF(B917="","",COUNTIFS($B$5:B917,B917,$AT$5:AT917,AT917))</f>
        <v/>
      </c>
      <c r="AZ917" s="93" t="str">
        <f>IF(B917="","",COUNTIFS($B$5:B917,B917,$AV$5:AV917,AV917))</f>
        <v/>
      </c>
      <c r="BA917" s="93" t="str">
        <f>IF(B917="","",TEXT(AY917,"00")&amp;"|"&amp;B917&amp;"|"&amp;TEXT(AT917,"yyyymmdd"))</f>
        <v/>
      </c>
      <c r="BB917" s="93" t="str">
        <f>IF(B917="","",TEXT(AZ917,"00")&amp;"|"&amp;B917&amp;"|"&amp;TEXT(AV917,"yyyymmdd"))</f>
        <v/>
      </c>
      <c r="BC917" s="93">
        <f>IF(OR(AQ917="YES",AQ917="Yes",AQ917="Y",AQ917=1),1,0)</f>
        <v>0</v>
      </c>
    </row>
    <row r="918" spans="1:55" ht="15" customHeight="1">
      <c r="A918" s="92"/>
      <c r="B918" s="93"/>
      <c r="C918" s="94"/>
      <c r="D918" s="95"/>
      <c r="E918" s="95"/>
      <c r="F918" s="93"/>
      <c r="G918" s="93"/>
      <c r="H918" s="93"/>
      <c r="I918" s="13"/>
      <c r="J918" s="93"/>
      <c r="K918" s="13"/>
      <c r="L918" s="93"/>
      <c r="M918" s="13"/>
      <c r="N918" s="93"/>
      <c r="O918" s="13"/>
      <c r="P918" s="93"/>
      <c r="Q918" s="21"/>
      <c r="R918" s="93"/>
      <c r="S918" s="21"/>
      <c r="T918" s="93"/>
      <c r="U918" s="13"/>
      <c r="V918" s="93"/>
      <c r="W918" s="13"/>
      <c r="X918" s="93"/>
      <c r="Y918" s="13"/>
      <c r="Z918" s="93"/>
      <c r="AA918" s="13"/>
      <c r="AB918" s="93"/>
      <c r="AC918" s="13"/>
      <c r="AD918" s="93"/>
      <c r="AE918" s="13"/>
      <c r="AF918" s="93"/>
      <c r="AG918" s="13"/>
      <c r="AH918" s="93"/>
      <c r="AI918" s="13"/>
      <c r="AJ918" s="93"/>
      <c r="AK918" s="13"/>
      <c r="AL918" s="93"/>
      <c r="AM918" s="13"/>
      <c r="AN918" s="93"/>
      <c r="AO918" s="13"/>
      <c r="AP918" s="93"/>
      <c r="AQ918" s="13"/>
      <c r="AR918" s="93"/>
      <c r="AS918" s="20">
        <f>SUM(H918,J918,L918,N918,P918,R918,T918,V918,X918,Z918,AB918,AD918,AF918,AH918,AJ918,AL918,AN918)</f>
        <v>0</v>
      </c>
      <c r="AT918" s="94" t="str">
        <f>IF(C918="","",DATE(YEAR(C918),MONTH(C918),1))</f>
        <v/>
      </c>
      <c r="AU918" s="93" t="str">
        <f>IF(AT918="","",TEXT(AT918,"mmmm yyyy"))</f>
        <v/>
      </c>
      <c r="AV918" s="94" t="str">
        <f>IF(C918="","",C918-WEEKDAY(C918,2)+1)</f>
        <v/>
      </c>
      <c r="AW918" s="94" t="str">
        <f>IF(AV918="","",AV918+6)</f>
        <v/>
      </c>
      <c r="AX918" s="93" t="str">
        <f>IF(AV918="","",TEXT(AV918,"dd/mm/yyyy")&amp;" - "&amp;TEXT(AW918,"dd/mm/yyyy"))</f>
        <v/>
      </c>
      <c r="AY918" s="93" t="str">
        <f>IF(B918="","",COUNTIFS($B$5:B918,B918,$AT$5:AT918,AT918))</f>
        <v/>
      </c>
      <c r="AZ918" s="93" t="str">
        <f>IF(B918="","",COUNTIFS($B$5:B918,B918,$AV$5:AV918,AV918))</f>
        <v/>
      </c>
      <c r="BA918" s="93" t="str">
        <f>IF(B918="","",TEXT(AY918,"00")&amp;"|"&amp;B918&amp;"|"&amp;TEXT(AT918,"yyyymmdd"))</f>
        <v/>
      </c>
      <c r="BB918" s="93" t="str">
        <f>IF(B918="","",TEXT(AZ918,"00")&amp;"|"&amp;B918&amp;"|"&amp;TEXT(AV918,"yyyymmdd"))</f>
        <v/>
      </c>
      <c r="BC918" s="93">
        <f>IF(OR(AQ918="YES",AQ918="Yes",AQ918="Y",AQ918=1),1,0)</f>
        <v>0</v>
      </c>
    </row>
    <row r="919" spans="1:55" ht="15" customHeight="1">
      <c r="A919" s="92"/>
      <c r="B919" s="93"/>
      <c r="C919" s="94"/>
      <c r="D919" s="95"/>
      <c r="E919" s="95"/>
      <c r="F919" s="93"/>
      <c r="G919" s="93"/>
      <c r="H919" s="93"/>
      <c r="I919" s="13"/>
      <c r="J919" s="93"/>
      <c r="K919" s="13"/>
      <c r="L919" s="93"/>
      <c r="M919" s="13"/>
      <c r="N919" s="93"/>
      <c r="O919" s="13"/>
      <c r="P919" s="93"/>
      <c r="Q919" s="21"/>
      <c r="R919" s="93"/>
      <c r="S919" s="21"/>
      <c r="T919" s="93"/>
      <c r="U919" s="13"/>
      <c r="V919" s="93"/>
      <c r="W919" s="13"/>
      <c r="X919" s="93"/>
      <c r="Y919" s="13"/>
      <c r="Z919" s="93"/>
      <c r="AA919" s="13"/>
      <c r="AB919" s="93"/>
      <c r="AC919" s="13"/>
      <c r="AD919" s="93"/>
      <c r="AE919" s="13"/>
      <c r="AF919" s="93"/>
      <c r="AG919" s="13"/>
      <c r="AH919" s="93"/>
      <c r="AI919" s="13"/>
      <c r="AJ919" s="93"/>
      <c r="AK919" s="13"/>
      <c r="AL919" s="93"/>
      <c r="AM919" s="13"/>
      <c r="AN919" s="93"/>
      <c r="AO919" s="13"/>
      <c r="AP919" s="93"/>
      <c r="AQ919" s="13"/>
      <c r="AR919" s="93"/>
      <c r="AS919" s="20">
        <f>SUM(H919,J919,L919,N919,P919,R919,T919,V919,X919,Z919,AB919,AD919,AF919,AH919,AJ919,AL919,AN919)</f>
        <v>0</v>
      </c>
      <c r="AT919" s="94" t="str">
        <f>IF(C919="","",DATE(YEAR(C919),MONTH(C919),1))</f>
        <v/>
      </c>
      <c r="AU919" s="93" t="str">
        <f>IF(AT919="","",TEXT(AT919,"mmmm yyyy"))</f>
        <v/>
      </c>
      <c r="AV919" s="94" t="str">
        <f>IF(C919="","",C919-WEEKDAY(C919,2)+1)</f>
        <v/>
      </c>
      <c r="AW919" s="94" t="str">
        <f>IF(AV919="","",AV919+6)</f>
        <v/>
      </c>
      <c r="AX919" s="93" t="str">
        <f>IF(AV919="","",TEXT(AV919,"dd/mm/yyyy")&amp;" - "&amp;TEXT(AW919,"dd/mm/yyyy"))</f>
        <v/>
      </c>
      <c r="AY919" s="93" t="str">
        <f>IF(B919="","",COUNTIFS($B$5:B919,B919,$AT$5:AT919,AT919))</f>
        <v/>
      </c>
      <c r="AZ919" s="93" t="str">
        <f>IF(B919="","",COUNTIFS($B$5:B919,B919,$AV$5:AV919,AV919))</f>
        <v/>
      </c>
      <c r="BA919" s="93" t="str">
        <f>IF(B919="","",TEXT(AY919,"00")&amp;"|"&amp;B919&amp;"|"&amp;TEXT(AT919,"yyyymmdd"))</f>
        <v/>
      </c>
      <c r="BB919" s="93" t="str">
        <f>IF(B919="","",TEXT(AZ919,"00")&amp;"|"&amp;B919&amp;"|"&amp;TEXT(AV919,"yyyymmdd"))</f>
        <v/>
      </c>
      <c r="BC919" s="93">
        <f>IF(OR(AQ919="YES",AQ919="Yes",AQ919="Y",AQ919=1),1,0)</f>
        <v>0</v>
      </c>
    </row>
    <row r="920" spans="1:55" ht="15" customHeight="1">
      <c r="A920" s="92"/>
      <c r="B920" s="93"/>
      <c r="C920" s="94"/>
      <c r="D920" s="95"/>
      <c r="E920" s="95"/>
      <c r="F920" s="93"/>
      <c r="G920" s="93"/>
      <c r="H920" s="93"/>
      <c r="I920" s="13"/>
      <c r="J920" s="93"/>
      <c r="K920" s="13"/>
      <c r="L920" s="93"/>
      <c r="M920" s="13"/>
      <c r="N920" s="93"/>
      <c r="O920" s="13"/>
      <c r="P920" s="93"/>
      <c r="Q920" s="21"/>
      <c r="R920" s="93"/>
      <c r="S920" s="21"/>
      <c r="T920" s="93"/>
      <c r="U920" s="13"/>
      <c r="V920" s="93"/>
      <c r="W920" s="13"/>
      <c r="X920" s="93"/>
      <c r="Y920" s="13"/>
      <c r="Z920" s="93"/>
      <c r="AA920" s="13"/>
      <c r="AB920" s="93"/>
      <c r="AC920" s="13"/>
      <c r="AD920" s="93"/>
      <c r="AE920" s="13"/>
      <c r="AF920" s="93"/>
      <c r="AG920" s="13"/>
      <c r="AH920" s="93"/>
      <c r="AI920" s="13"/>
      <c r="AJ920" s="93"/>
      <c r="AK920" s="13"/>
      <c r="AL920" s="93"/>
      <c r="AM920" s="13"/>
      <c r="AN920" s="93"/>
      <c r="AO920" s="13"/>
      <c r="AP920" s="93"/>
      <c r="AQ920" s="13"/>
      <c r="AR920" s="93"/>
      <c r="AS920" s="20">
        <f>SUM(H920,J920,L920,N920,P920,R920,T920,V920,X920,Z920,AB920,AD920,AF920,AH920,AJ920,AL920,AN920)</f>
        <v>0</v>
      </c>
      <c r="AT920" s="94" t="str">
        <f>IF(C920="","",DATE(YEAR(C920),MONTH(C920),1))</f>
        <v/>
      </c>
      <c r="AU920" s="93" t="str">
        <f>IF(AT920="","",TEXT(AT920,"mmmm yyyy"))</f>
        <v/>
      </c>
      <c r="AV920" s="94" t="str">
        <f>IF(C920="","",C920-WEEKDAY(C920,2)+1)</f>
        <v/>
      </c>
      <c r="AW920" s="94" t="str">
        <f>IF(AV920="","",AV920+6)</f>
        <v/>
      </c>
      <c r="AX920" s="93" t="str">
        <f>IF(AV920="","",TEXT(AV920,"dd/mm/yyyy")&amp;" - "&amp;TEXT(AW920,"dd/mm/yyyy"))</f>
        <v/>
      </c>
      <c r="AY920" s="93" t="str">
        <f>IF(B920="","",COUNTIFS($B$5:B920,B920,$AT$5:AT920,AT920))</f>
        <v/>
      </c>
      <c r="AZ920" s="93" t="str">
        <f>IF(B920="","",COUNTIFS($B$5:B920,B920,$AV$5:AV920,AV920))</f>
        <v/>
      </c>
      <c r="BA920" s="93" t="str">
        <f>IF(B920="","",TEXT(AY920,"00")&amp;"|"&amp;B920&amp;"|"&amp;TEXT(AT920,"yyyymmdd"))</f>
        <v/>
      </c>
      <c r="BB920" s="93" t="str">
        <f>IF(B920="","",TEXT(AZ920,"00")&amp;"|"&amp;B920&amp;"|"&amp;TEXT(AV920,"yyyymmdd"))</f>
        <v/>
      </c>
      <c r="BC920" s="93">
        <f>IF(OR(AQ920="YES",AQ920="Yes",AQ920="Y",AQ920=1),1,0)</f>
        <v>0</v>
      </c>
    </row>
    <row r="921" spans="1:55" ht="15" customHeight="1">
      <c r="A921" s="92"/>
      <c r="B921" s="93"/>
      <c r="C921" s="94"/>
      <c r="D921" s="95"/>
      <c r="E921" s="95"/>
      <c r="F921" s="93"/>
      <c r="G921" s="93"/>
      <c r="H921" s="93"/>
      <c r="I921" s="13"/>
      <c r="J921" s="93"/>
      <c r="K921" s="13"/>
      <c r="L921" s="93"/>
      <c r="M921" s="13"/>
      <c r="N921" s="93"/>
      <c r="O921" s="13"/>
      <c r="P921" s="93"/>
      <c r="Q921" s="21"/>
      <c r="R921" s="93"/>
      <c r="S921" s="21"/>
      <c r="T921" s="93"/>
      <c r="U921" s="13"/>
      <c r="V921" s="93"/>
      <c r="W921" s="13"/>
      <c r="X921" s="93"/>
      <c r="Y921" s="13"/>
      <c r="Z921" s="93"/>
      <c r="AA921" s="13"/>
      <c r="AB921" s="93"/>
      <c r="AC921" s="13"/>
      <c r="AD921" s="93"/>
      <c r="AE921" s="13"/>
      <c r="AF921" s="93"/>
      <c r="AG921" s="13"/>
      <c r="AH921" s="93"/>
      <c r="AI921" s="13"/>
      <c r="AJ921" s="93"/>
      <c r="AK921" s="13"/>
      <c r="AL921" s="93"/>
      <c r="AM921" s="13"/>
      <c r="AN921" s="93"/>
      <c r="AO921" s="13"/>
      <c r="AP921" s="93"/>
      <c r="AQ921" s="13"/>
      <c r="AR921" s="93"/>
      <c r="AS921" s="20">
        <f>SUM(H921,J921,L921,N921,P921,R921,T921,V921,X921,Z921,AB921,AD921,AF921,AH921,AJ921,AL921,AN921)</f>
        <v>0</v>
      </c>
      <c r="AT921" s="94" t="str">
        <f>IF(C921="","",DATE(YEAR(C921),MONTH(C921),1))</f>
        <v/>
      </c>
      <c r="AU921" s="93" t="str">
        <f>IF(AT921="","",TEXT(AT921,"mmmm yyyy"))</f>
        <v/>
      </c>
      <c r="AV921" s="94" t="str">
        <f>IF(C921="","",C921-WEEKDAY(C921,2)+1)</f>
        <v/>
      </c>
      <c r="AW921" s="94" t="str">
        <f>IF(AV921="","",AV921+6)</f>
        <v/>
      </c>
      <c r="AX921" s="93" t="str">
        <f>IF(AV921="","",TEXT(AV921,"dd/mm/yyyy")&amp;" - "&amp;TEXT(AW921,"dd/mm/yyyy"))</f>
        <v/>
      </c>
      <c r="AY921" s="93" t="str">
        <f>IF(B921="","",COUNTIFS($B$5:B921,B921,$AT$5:AT921,AT921))</f>
        <v/>
      </c>
      <c r="AZ921" s="93" t="str">
        <f>IF(B921="","",COUNTIFS($B$5:B921,B921,$AV$5:AV921,AV921))</f>
        <v/>
      </c>
      <c r="BA921" s="93" t="str">
        <f>IF(B921="","",TEXT(AY921,"00")&amp;"|"&amp;B921&amp;"|"&amp;TEXT(AT921,"yyyymmdd"))</f>
        <v/>
      </c>
      <c r="BB921" s="93" t="str">
        <f>IF(B921="","",TEXT(AZ921,"00")&amp;"|"&amp;B921&amp;"|"&amp;TEXT(AV921,"yyyymmdd"))</f>
        <v/>
      </c>
      <c r="BC921" s="93">
        <f>IF(OR(AQ921="YES",AQ921="Yes",AQ921="Y",AQ921=1),1,0)</f>
        <v>0</v>
      </c>
    </row>
    <row r="922" spans="1:55" ht="15" customHeight="1">
      <c r="A922" s="92"/>
      <c r="B922" s="93"/>
      <c r="C922" s="94"/>
      <c r="D922" s="95"/>
      <c r="E922" s="95"/>
      <c r="F922" s="93"/>
      <c r="G922" s="93"/>
      <c r="H922" s="93"/>
      <c r="I922" s="13"/>
      <c r="J922" s="93"/>
      <c r="K922" s="13"/>
      <c r="L922" s="93"/>
      <c r="M922" s="13"/>
      <c r="N922" s="93"/>
      <c r="O922" s="13"/>
      <c r="P922" s="93"/>
      <c r="Q922" s="21"/>
      <c r="R922" s="93"/>
      <c r="S922" s="21"/>
      <c r="T922" s="93"/>
      <c r="U922" s="13"/>
      <c r="V922" s="93"/>
      <c r="W922" s="13"/>
      <c r="X922" s="93"/>
      <c r="Y922" s="13"/>
      <c r="Z922" s="93"/>
      <c r="AA922" s="13"/>
      <c r="AB922" s="93"/>
      <c r="AC922" s="13"/>
      <c r="AD922" s="93"/>
      <c r="AE922" s="13"/>
      <c r="AF922" s="93"/>
      <c r="AG922" s="13"/>
      <c r="AH922" s="93"/>
      <c r="AI922" s="13"/>
      <c r="AJ922" s="93"/>
      <c r="AK922" s="13"/>
      <c r="AL922" s="93"/>
      <c r="AM922" s="13"/>
      <c r="AN922" s="93"/>
      <c r="AO922" s="13"/>
      <c r="AP922" s="93"/>
      <c r="AQ922" s="13"/>
      <c r="AR922" s="93"/>
      <c r="AS922" s="20">
        <f>SUM(H922,J922,L922,N922,P922,R922,T922,V922,X922,Z922,AB922,AD922,AF922,AH922,AJ922,AL922,AN922)</f>
        <v>0</v>
      </c>
      <c r="AT922" s="94" t="str">
        <f>IF(C922="","",DATE(YEAR(C922),MONTH(C922),1))</f>
        <v/>
      </c>
      <c r="AU922" s="93" t="str">
        <f>IF(AT922="","",TEXT(AT922,"mmmm yyyy"))</f>
        <v/>
      </c>
      <c r="AV922" s="94" t="str">
        <f>IF(C922="","",C922-WEEKDAY(C922,2)+1)</f>
        <v/>
      </c>
      <c r="AW922" s="94" t="str">
        <f>IF(AV922="","",AV922+6)</f>
        <v/>
      </c>
      <c r="AX922" s="93" t="str">
        <f>IF(AV922="","",TEXT(AV922,"dd/mm/yyyy")&amp;" - "&amp;TEXT(AW922,"dd/mm/yyyy"))</f>
        <v/>
      </c>
      <c r="AY922" s="93" t="str">
        <f>IF(B922="","",COUNTIFS($B$5:B922,B922,$AT$5:AT922,AT922))</f>
        <v/>
      </c>
      <c r="AZ922" s="93" t="str">
        <f>IF(B922="","",COUNTIFS($B$5:B922,B922,$AV$5:AV922,AV922))</f>
        <v/>
      </c>
      <c r="BA922" s="93" t="str">
        <f>IF(B922="","",TEXT(AY922,"00")&amp;"|"&amp;B922&amp;"|"&amp;TEXT(AT922,"yyyymmdd"))</f>
        <v/>
      </c>
      <c r="BB922" s="93" t="str">
        <f>IF(B922="","",TEXT(AZ922,"00")&amp;"|"&amp;B922&amp;"|"&amp;TEXT(AV922,"yyyymmdd"))</f>
        <v/>
      </c>
      <c r="BC922" s="93">
        <f>IF(OR(AQ922="YES",AQ922="Yes",AQ922="Y",AQ922=1),1,0)</f>
        <v>0</v>
      </c>
    </row>
    <row r="923" spans="1:55" ht="15" customHeight="1">
      <c r="A923" s="92"/>
      <c r="B923" s="93"/>
      <c r="C923" s="94"/>
      <c r="D923" s="95"/>
      <c r="E923" s="95"/>
      <c r="F923" s="93"/>
      <c r="G923" s="93"/>
      <c r="H923" s="93"/>
      <c r="I923" s="13"/>
      <c r="J923" s="93"/>
      <c r="K923" s="13"/>
      <c r="L923" s="93"/>
      <c r="M923" s="13"/>
      <c r="N923" s="93"/>
      <c r="O923" s="13"/>
      <c r="P923" s="93"/>
      <c r="Q923" s="21"/>
      <c r="R923" s="93"/>
      <c r="S923" s="21"/>
      <c r="T923" s="93"/>
      <c r="U923" s="13"/>
      <c r="V923" s="93"/>
      <c r="W923" s="13"/>
      <c r="X923" s="93"/>
      <c r="Y923" s="13"/>
      <c r="Z923" s="93"/>
      <c r="AA923" s="13"/>
      <c r="AB923" s="93"/>
      <c r="AC923" s="13"/>
      <c r="AD923" s="93"/>
      <c r="AE923" s="13"/>
      <c r="AF923" s="93"/>
      <c r="AG923" s="13"/>
      <c r="AH923" s="93"/>
      <c r="AI923" s="13"/>
      <c r="AJ923" s="93"/>
      <c r="AK923" s="13"/>
      <c r="AL923" s="93"/>
      <c r="AM923" s="13"/>
      <c r="AN923" s="93"/>
      <c r="AO923" s="13"/>
      <c r="AP923" s="93"/>
      <c r="AQ923" s="13"/>
      <c r="AR923" s="93"/>
      <c r="AS923" s="20">
        <f>SUM(H923,J923,L923,N923,P923,R923,T923,V923,X923,Z923,AB923,AD923,AF923,AH923,AJ923,AL923,AN923)</f>
        <v>0</v>
      </c>
      <c r="AT923" s="94" t="str">
        <f>IF(C923="","",DATE(YEAR(C923),MONTH(C923),1))</f>
        <v/>
      </c>
      <c r="AU923" s="93" t="str">
        <f>IF(AT923="","",TEXT(AT923,"mmmm yyyy"))</f>
        <v/>
      </c>
      <c r="AV923" s="94" t="str">
        <f>IF(C923="","",C923-WEEKDAY(C923,2)+1)</f>
        <v/>
      </c>
      <c r="AW923" s="94" t="str">
        <f>IF(AV923="","",AV923+6)</f>
        <v/>
      </c>
      <c r="AX923" s="93" t="str">
        <f>IF(AV923="","",TEXT(AV923,"dd/mm/yyyy")&amp;" - "&amp;TEXT(AW923,"dd/mm/yyyy"))</f>
        <v/>
      </c>
      <c r="AY923" s="93" t="str">
        <f>IF(B923="","",COUNTIFS($B$5:B923,B923,$AT$5:AT923,AT923))</f>
        <v/>
      </c>
      <c r="AZ923" s="93" t="str">
        <f>IF(B923="","",COUNTIFS($B$5:B923,B923,$AV$5:AV923,AV923))</f>
        <v/>
      </c>
      <c r="BA923" s="93" t="str">
        <f>IF(B923="","",TEXT(AY923,"00")&amp;"|"&amp;B923&amp;"|"&amp;TEXT(AT923,"yyyymmdd"))</f>
        <v/>
      </c>
      <c r="BB923" s="93" t="str">
        <f>IF(B923="","",TEXT(AZ923,"00")&amp;"|"&amp;B923&amp;"|"&amp;TEXT(AV923,"yyyymmdd"))</f>
        <v/>
      </c>
      <c r="BC923" s="93">
        <f>IF(OR(AQ923="YES",AQ923="Yes",AQ923="Y",AQ923=1),1,0)</f>
        <v>0</v>
      </c>
    </row>
    <row r="924" spans="1:55" ht="15" customHeight="1">
      <c r="A924" s="92"/>
      <c r="B924" s="93"/>
      <c r="C924" s="94"/>
      <c r="D924" s="95"/>
      <c r="E924" s="95"/>
      <c r="F924" s="93"/>
      <c r="G924" s="93"/>
      <c r="H924" s="93"/>
      <c r="I924" s="13"/>
      <c r="J924" s="93"/>
      <c r="K924" s="13"/>
      <c r="L924" s="93"/>
      <c r="M924" s="13"/>
      <c r="N924" s="93"/>
      <c r="O924" s="13"/>
      <c r="P924" s="93"/>
      <c r="Q924" s="21"/>
      <c r="R924" s="93"/>
      <c r="S924" s="21"/>
      <c r="T924" s="93"/>
      <c r="U924" s="13"/>
      <c r="V924" s="93"/>
      <c r="W924" s="13"/>
      <c r="X924" s="93"/>
      <c r="Y924" s="13"/>
      <c r="Z924" s="93"/>
      <c r="AA924" s="13"/>
      <c r="AB924" s="93"/>
      <c r="AC924" s="13"/>
      <c r="AD924" s="93"/>
      <c r="AE924" s="13"/>
      <c r="AF924" s="93"/>
      <c r="AG924" s="13"/>
      <c r="AH924" s="93"/>
      <c r="AI924" s="13"/>
      <c r="AJ924" s="93"/>
      <c r="AK924" s="13"/>
      <c r="AL924" s="93"/>
      <c r="AM924" s="13"/>
      <c r="AN924" s="93"/>
      <c r="AO924" s="13"/>
      <c r="AP924" s="93"/>
      <c r="AQ924" s="13"/>
      <c r="AR924" s="93"/>
      <c r="AS924" s="20">
        <f>SUM(H924,J924,L924,N924,P924,R924,T924,V924,X924,Z924,AB924,AD924,AF924,AH924,AJ924,AL924,AN924)</f>
        <v>0</v>
      </c>
      <c r="AT924" s="94" t="str">
        <f>IF(C924="","",DATE(YEAR(C924),MONTH(C924),1))</f>
        <v/>
      </c>
      <c r="AU924" s="93" t="str">
        <f>IF(AT924="","",TEXT(AT924,"mmmm yyyy"))</f>
        <v/>
      </c>
      <c r="AV924" s="94" t="str">
        <f>IF(C924="","",C924-WEEKDAY(C924,2)+1)</f>
        <v/>
      </c>
      <c r="AW924" s="94" t="str">
        <f>IF(AV924="","",AV924+6)</f>
        <v/>
      </c>
      <c r="AX924" s="93" t="str">
        <f>IF(AV924="","",TEXT(AV924,"dd/mm/yyyy")&amp;" - "&amp;TEXT(AW924,"dd/mm/yyyy"))</f>
        <v/>
      </c>
      <c r="AY924" s="93" t="str">
        <f>IF(B924="","",COUNTIFS($B$5:B924,B924,$AT$5:AT924,AT924))</f>
        <v/>
      </c>
      <c r="AZ924" s="93" t="str">
        <f>IF(B924="","",COUNTIFS($B$5:B924,B924,$AV$5:AV924,AV924))</f>
        <v/>
      </c>
      <c r="BA924" s="93" t="str">
        <f>IF(B924="","",TEXT(AY924,"00")&amp;"|"&amp;B924&amp;"|"&amp;TEXT(AT924,"yyyymmdd"))</f>
        <v/>
      </c>
      <c r="BB924" s="93" t="str">
        <f>IF(B924="","",TEXT(AZ924,"00")&amp;"|"&amp;B924&amp;"|"&amp;TEXT(AV924,"yyyymmdd"))</f>
        <v/>
      </c>
      <c r="BC924" s="93">
        <f>IF(OR(AQ924="YES",AQ924="Yes",AQ924="Y",AQ924=1),1,0)</f>
        <v>0</v>
      </c>
    </row>
    <row r="925" spans="1:55" ht="15" customHeight="1">
      <c r="A925" s="92"/>
      <c r="B925" s="93"/>
      <c r="C925" s="94"/>
      <c r="D925" s="95"/>
      <c r="E925" s="95"/>
      <c r="F925" s="93"/>
      <c r="G925" s="93"/>
      <c r="H925" s="93"/>
      <c r="I925" s="13"/>
      <c r="J925" s="93"/>
      <c r="K925" s="13"/>
      <c r="L925" s="93"/>
      <c r="M925" s="13"/>
      <c r="N925" s="93"/>
      <c r="O925" s="13"/>
      <c r="P925" s="93"/>
      <c r="Q925" s="21"/>
      <c r="R925" s="93"/>
      <c r="S925" s="21"/>
      <c r="T925" s="93"/>
      <c r="U925" s="13"/>
      <c r="V925" s="93"/>
      <c r="W925" s="13"/>
      <c r="X925" s="93"/>
      <c r="Y925" s="13"/>
      <c r="Z925" s="93"/>
      <c r="AA925" s="13"/>
      <c r="AB925" s="93"/>
      <c r="AC925" s="13"/>
      <c r="AD925" s="93"/>
      <c r="AE925" s="13"/>
      <c r="AF925" s="93"/>
      <c r="AG925" s="13"/>
      <c r="AH925" s="93"/>
      <c r="AI925" s="13"/>
      <c r="AJ925" s="93"/>
      <c r="AK925" s="13"/>
      <c r="AL925" s="93"/>
      <c r="AM925" s="13"/>
      <c r="AN925" s="93"/>
      <c r="AO925" s="13"/>
      <c r="AP925" s="93"/>
      <c r="AQ925" s="13"/>
      <c r="AR925" s="93"/>
      <c r="AS925" s="20">
        <f>SUM(H925,J925,L925,N925,P925,R925,T925,V925,X925,Z925,AB925,AD925,AF925,AH925,AJ925,AL925,AN925)</f>
        <v>0</v>
      </c>
      <c r="AT925" s="94" t="str">
        <f>IF(C925="","",DATE(YEAR(C925),MONTH(C925),1))</f>
        <v/>
      </c>
      <c r="AU925" s="93" t="str">
        <f>IF(AT925="","",TEXT(AT925,"mmmm yyyy"))</f>
        <v/>
      </c>
      <c r="AV925" s="94" t="str">
        <f>IF(C925="","",C925-WEEKDAY(C925,2)+1)</f>
        <v/>
      </c>
      <c r="AW925" s="94" t="str">
        <f>IF(AV925="","",AV925+6)</f>
        <v/>
      </c>
      <c r="AX925" s="93" t="str">
        <f>IF(AV925="","",TEXT(AV925,"dd/mm/yyyy")&amp;" - "&amp;TEXT(AW925,"dd/mm/yyyy"))</f>
        <v/>
      </c>
      <c r="AY925" s="93" t="str">
        <f>IF(B925="","",COUNTIFS($B$5:B925,B925,$AT$5:AT925,AT925))</f>
        <v/>
      </c>
      <c r="AZ925" s="93" t="str">
        <f>IF(B925="","",COUNTIFS($B$5:B925,B925,$AV$5:AV925,AV925))</f>
        <v/>
      </c>
      <c r="BA925" s="93" t="str">
        <f>IF(B925="","",TEXT(AY925,"00")&amp;"|"&amp;B925&amp;"|"&amp;TEXT(AT925,"yyyymmdd"))</f>
        <v/>
      </c>
      <c r="BB925" s="93" t="str">
        <f>IF(B925="","",TEXT(AZ925,"00")&amp;"|"&amp;B925&amp;"|"&amp;TEXT(AV925,"yyyymmdd"))</f>
        <v/>
      </c>
      <c r="BC925" s="93">
        <f>IF(OR(AQ925="YES",AQ925="Yes",AQ925="Y",AQ925=1),1,0)</f>
        <v>0</v>
      </c>
    </row>
    <row r="926" spans="1:55" ht="15" customHeight="1">
      <c r="A926" s="92"/>
      <c r="B926" s="93"/>
      <c r="C926" s="94"/>
      <c r="D926" s="95"/>
      <c r="E926" s="95"/>
      <c r="F926" s="93"/>
      <c r="G926" s="93"/>
      <c r="H926" s="93"/>
      <c r="I926" s="13"/>
      <c r="J926" s="93"/>
      <c r="K926" s="13"/>
      <c r="L926" s="93"/>
      <c r="M926" s="13"/>
      <c r="N926" s="93"/>
      <c r="O926" s="13"/>
      <c r="P926" s="93"/>
      <c r="Q926" s="21"/>
      <c r="R926" s="93"/>
      <c r="S926" s="21"/>
      <c r="T926" s="93"/>
      <c r="U926" s="13"/>
      <c r="V926" s="93"/>
      <c r="W926" s="13"/>
      <c r="X926" s="93"/>
      <c r="Y926" s="13"/>
      <c r="Z926" s="93"/>
      <c r="AA926" s="13"/>
      <c r="AB926" s="93"/>
      <c r="AC926" s="13"/>
      <c r="AD926" s="93"/>
      <c r="AE926" s="13"/>
      <c r="AF926" s="93"/>
      <c r="AG926" s="13"/>
      <c r="AH926" s="93"/>
      <c r="AI926" s="13"/>
      <c r="AJ926" s="93"/>
      <c r="AK926" s="13"/>
      <c r="AL926" s="93"/>
      <c r="AM926" s="13"/>
      <c r="AN926" s="93"/>
      <c r="AO926" s="13"/>
      <c r="AP926" s="93"/>
      <c r="AQ926" s="13"/>
      <c r="AR926" s="93"/>
      <c r="AS926" s="20">
        <f>SUM(H926,J926,L926,N926,P926,R926,T926,V926,X926,Z926,AB926,AD926,AF926,AH926,AJ926,AL926,AN926)</f>
        <v>0</v>
      </c>
      <c r="AT926" s="94" t="str">
        <f>IF(C926="","",DATE(YEAR(C926),MONTH(C926),1))</f>
        <v/>
      </c>
      <c r="AU926" s="93" t="str">
        <f>IF(AT926="","",TEXT(AT926,"mmmm yyyy"))</f>
        <v/>
      </c>
      <c r="AV926" s="94" t="str">
        <f>IF(C926="","",C926-WEEKDAY(C926,2)+1)</f>
        <v/>
      </c>
      <c r="AW926" s="94" t="str">
        <f>IF(AV926="","",AV926+6)</f>
        <v/>
      </c>
      <c r="AX926" s="93" t="str">
        <f>IF(AV926="","",TEXT(AV926,"dd/mm/yyyy")&amp;" - "&amp;TEXT(AW926,"dd/mm/yyyy"))</f>
        <v/>
      </c>
      <c r="AY926" s="93" t="str">
        <f>IF(B926="","",COUNTIFS($B$5:B926,B926,$AT$5:AT926,AT926))</f>
        <v/>
      </c>
      <c r="AZ926" s="93" t="str">
        <f>IF(B926="","",COUNTIFS($B$5:B926,B926,$AV$5:AV926,AV926))</f>
        <v/>
      </c>
      <c r="BA926" s="93" t="str">
        <f>IF(B926="","",TEXT(AY926,"00")&amp;"|"&amp;B926&amp;"|"&amp;TEXT(AT926,"yyyymmdd"))</f>
        <v/>
      </c>
      <c r="BB926" s="93" t="str">
        <f>IF(B926="","",TEXT(AZ926,"00")&amp;"|"&amp;B926&amp;"|"&amp;TEXT(AV926,"yyyymmdd"))</f>
        <v/>
      </c>
      <c r="BC926" s="93">
        <f>IF(OR(AQ926="YES",AQ926="Yes",AQ926="Y",AQ926=1),1,0)</f>
        <v>0</v>
      </c>
    </row>
    <row r="927" spans="1:55" ht="15" customHeight="1">
      <c r="A927" s="92"/>
      <c r="B927" s="93"/>
      <c r="C927" s="94"/>
      <c r="D927" s="95"/>
      <c r="E927" s="95"/>
      <c r="F927" s="93"/>
      <c r="G927" s="93"/>
      <c r="H927" s="93"/>
      <c r="I927" s="13"/>
      <c r="J927" s="93"/>
      <c r="K927" s="13"/>
      <c r="L927" s="93"/>
      <c r="M927" s="13"/>
      <c r="N927" s="93"/>
      <c r="O927" s="13"/>
      <c r="P927" s="93"/>
      <c r="Q927" s="21"/>
      <c r="R927" s="93"/>
      <c r="S927" s="21"/>
      <c r="T927" s="93"/>
      <c r="U927" s="13"/>
      <c r="V927" s="93"/>
      <c r="W927" s="13"/>
      <c r="X927" s="93"/>
      <c r="Y927" s="13"/>
      <c r="Z927" s="93"/>
      <c r="AA927" s="13"/>
      <c r="AB927" s="93"/>
      <c r="AC927" s="13"/>
      <c r="AD927" s="93"/>
      <c r="AE927" s="13"/>
      <c r="AF927" s="93"/>
      <c r="AG927" s="13"/>
      <c r="AH927" s="93"/>
      <c r="AI927" s="13"/>
      <c r="AJ927" s="93"/>
      <c r="AK927" s="13"/>
      <c r="AL927" s="93"/>
      <c r="AM927" s="13"/>
      <c r="AN927" s="93"/>
      <c r="AO927" s="13"/>
      <c r="AP927" s="93"/>
      <c r="AQ927" s="13"/>
      <c r="AR927" s="93"/>
      <c r="AS927" s="20">
        <f>SUM(H927,J927,L927,N927,P927,R927,T927,V927,X927,Z927,AB927,AD927,AF927,AH927,AJ927,AL927,AN927)</f>
        <v>0</v>
      </c>
      <c r="AT927" s="94" t="str">
        <f>IF(C927="","",DATE(YEAR(C927),MONTH(C927),1))</f>
        <v/>
      </c>
      <c r="AU927" s="93" t="str">
        <f>IF(AT927="","",TEXT(AT927,"mmmm yyyy"))</f>
        <v/>
      </c>
      <c r="AV927" s="94" t="str">
        <f>IF(C927="","",C927-WEEKDAY(C927,2)+1)</f>
        <v/>
      </c>
      <c r="AW927" s="94" t="str">
        <f>IF(AV927="","",AV927+6)</f>
        <v/>
      </c>
      <c r="AX927" s="93" t="str">
        <f>IF(AV927="","",TEXT(AV927,"dd/mm/yyyy")&amp;" - "&amp;TEXT(AW927,"dd/mm/yyyy"))</f>
        <v/>
      </c>
      <c r="AY927" s="93" t="str">
        <f>IF(B927="","",COUNTIFS($B$5:B927,B927,$AT$5:AT927,AT927))</f>
        <v/>
      </c>
      <c r="AZ927" s="93" t="str">
        <f>IF(B927="","",COUNTIFS($B$5:B927,B927,$AV$5:AV927,AV927))</f>
        <v/>
      </c>
      <c r="BA927" s="93" t="str">
        <f>IF(B927="","",TEXT(AY927,"00")&amp;"|"&amp;B927&amp;"|"&amp;TEXT(AT927,"yyyymmdd"))</f>
        <v/>
      </c>
      <c r="BB927" s="93" t="str">
        <f>IF(B927="","",TEXT(AZ927,"00")&amp;"|"&amp;B927&amp;"|"&amp;TEXT(AV927,"yyyymmdd"))</f>
        <v/>
      </c>
      <c r="BC927" s="93">
        <f>IF(OR(AQ927="YES",AQ927="Yes",AQ927="Y",AQ927=1),1,0)</f>
        <v>0</v>
      </c>
    </row>
    <row r="928" spans="1:55" ht="15" customHeight="1">
      <c r="A928" s="92"/>
      <c r="B928" s="93"/>
      <c r="C928" s="94"/>
      <c r="D928" s="95"/>
      <c r="E928" s="95"/>
      <c r="F928" s="93"/>
      <c r="G928" s="93"/>
      <c r="H928" s="93"/>
      <c r="I928" s="13"/>
      <c r="J928" s="93"/>
      <c r="K928" s="13"/>
      <c r="L928" s="93"/>
      <c r="M928" s="13"/>
      <c r="N928" s="93"/>
      <c r="O928" s="13"/>
      <c r="P928" s="93"/>
      <c r="Q928" s="21"/>
      <c r="R928" s="93"/>
      <c r="S928" s="21"/>
      <c r="T928" s="93"/>
      <c r="U928" s="13"/>
      <c r="V928" s="93"/>
      <c r="W928" s="13"/>
      <c r="X928" s="93"/>
      <c r="Y928" s="13"/>
      <c r="Z928" s="93"/>
      <c r="AA928" s="13"/>
      <c r="AB928" s="93"/>
      <c r="AC928" s="13"/>
      <c r="AD928" s="93"/>
      <c r="AE928" s="13"/>
      <c r="AF928" s="93"/>
      <c r="AG928" s="13"/>
      <c r="AH928" s="93"/>
      <c r="AI928" s="13"/>
      <c r="AJ928" s="93"/>
      <c r="AK928" s="13"/>
      <c r="AL928" s="93"/>
      <c r="AM928" s="13"/>
      <c r="AN928" s="93"/>
      <c r="AO928" s="13"/>
      <c r="AP928" s="93"/>
      <c r="AQ928" s="13"/>
      <c r="AR928" s="93"/>
      <c r="AS928" s="20">
        <f>SUM(H928,J928,L928,N928,P928,R928,T928,V928,X928,Z928,AB928,AD928,AF928,AH928,AJ928,AL928,AN928)</f>
        <v>0</v>
      </c>
      <c r="AT928" s="94" t="str">
        <f>IF(C928="","",DATE(YEAR(C928),MONTH(C928),1))</f>
        <v/>
      </c>
      <c r="AU928" s="93" t="str">
        <f>IF(AT928="","",TEXT(AT928,"mmmm yyyy"))</f>
        <v/>
      </c>
      <c r="AV928" s="94" t="str">
        <f>IF(C928="","",C928-WEEKDAY(C928,2)+1)</f>
        <v/>
      </c>
      <c r="AW928" s="94" t="str">
        <f>IF(AV928="","",AV928+6)</f>
        <v/>
      </c>
      <c r="AX928" s="93" t="str">
        <f>IF(AV928="","",TEXT(AV928,"dd/mm/yyyy")&amp;" - "&amp;TEXT(AW928,"dd/mm/yyyy"))</f>
        <v/>
      </c>
      <c r="AY928" s="93" t="str">
        <f>IF(B928="","",COUNTIFS($B$5:B928,B928,$AT$5:AT928,AT928))</f>
        <v/>
      </c>
      <c r="AZ928" s="93" t="str">
        <f>IF(B928="","",COUNTIFS($B$5:B928,B928,$AV$5:AV928,AV928))</f>
        <v/>
      </c>
      <c r="BA928" s="93" t="str">
        <f>IF(B928="","",TEXT(AY928,"00")&amp;"|"&amp;B928&amp;"|"&amp;TEXT(AT928,"yyyymmdd"))</f>
        <v/>
      </c>
      <c r="BB928" s="93" t="str">
        <f>IF(B928="","",TEXT(AZ928,"00")&amp;"|"&amp;B928&amp;"|"&amp;TEXT(AV928,"yyyymmdd"))</f>
        <v/>
      </c>
      <c r="BC928" s="93">
        <f>IF(OR(AQ928="YES",AQ928="Yes",AQ928="Y",AQ928=1),1,0)</f>
        <v>0</v>
      </c>
    </row>
    <row r="929" spans="1:55" ht="15" customHeight="1">
      <c r="A929" s="92"/>
      <c r="B929" s="93"/>
      <c r="C929" s="94"/>
      <c r="D929" s="95"/>
      <c r="E929" s="95"/>
      <c r="F929" s="93"/>
      <c r="G929" s="93"/>
      <c r="H929" s="93"/>
      <c r="I929" s="13"/>
      <c r="J929" s="93"/>
      <c r="K929" s="13"/>
      <c r="L929" s="93"/>
      <c r="M929" s="13"/>
      <c r="N929" s="93"/>
      <c r="O929" s="13"/>
      <c r="P929" s="93"/>
      <c r="Q929" s="21"/>
      <c r="R929" s="93"/>
      <c r="S929" s="21"/>
      <c r="T929" s="93"/>
      <c r="U929" s="13"/>
      <c r="V929" s="93"/>
      <c r="W929" s="13"/>
      <c r="X929" s="93"/>
      <c r="Y929" s="13"/>
      <c r="Z929" s="93"/>
      <c r="AA929" s="13"/>
      <c r="AB929" s="93"/>
      <c r="AC929" s="13"/>
      <c r="AD929" s="93"/>
      <c r="AE929" s="13"/>
      <c r="AF929" s="93"/>
      <c r="AG929" s="13"/>
      <c r="AH929" s="93"/>
      <c r="AI929" s="13"/>
      <c r="AJ929" s="93"/>
      <c r="AK929" s="13"/>
      <c r="AL929" s="93"/>
      <c r="AM929" s="13"/>
      <c r="AN929" s="93"/>
      <c r="AO929" s="13"/>
      <c r="AP929" s="93"/>
      <c r="AQ929" s="13"/>
      <c r="AR929" s="93"/>
      <c r="AS929" s="20">
        <f>SUM(H929,J929,L929,N929,P929,R929,T929,V929,X929,Z929,AB929,AD929,AF929,AH929,AJ929,AL929,AN929)</f>
        <v>0</v>
      </c>
      <c r="AT929" s="94" t="str">
        <f>IF(C929="","",DATE(YEAR(C929),MONTH(C929),1))</f>
        <v/>
      </c>
      <c r="AU929" s="93" t="str">
        <f>IF(AT929="","",TEXT(AT929,"mmmm yyyy"))</f>
        <v/>
      </c>
      <c r="AV929" s="94" t="str">
        <f>IF(C929="","",C929-WEEKDAY(C929,2)+1)</f>
        <v/>
      </c>
      <c r="AW929" s="94" t="str">
        <f>IF(AV929="","",AV929+6)</f>
        <v/>
      </c>
      <c r="AX929" s="93" t="str">
        <f>IF(AV929="","",TEXT(AV929,"dd/mm/yyyy")&amp;" - "&amp;TEXT(AW929,"dd/mm/yyyy"))</f>
        <v/>
      </c>
      <c r="AY929" s="93" t="str">
        <f>IF(B929="","",COUNTIFS($B$5:B929,B929,$AT$5:AT929,AT929))</f>
        <v/>
      </c>
      <c r="AZ929" s="93" t="str">
        <f>IF(B929="","",COUNTIFS($B$5:B929,B929,$AV$5:AV929,AV929))</f>
        <v/>
      </c>
      <c r="BA929" s="93" t="str">
        <f>IF(B929="","",TEXT(AY929,"00")&amp;"|"&amp;B929&amp;"|"&amp;TEXT(AT929,"yyyymmdd"))</f>
        <v/>
      </c>
      <c r="BB929" s="93" t="str">
        <f>IF(B929="","",TEXT(AZ929,"00")&amp;"|"&amp;B929&amp;"|"&amp;TEXT(AV929,"yyyymmdd"))</f>
        <v/>
      </c>
      <c r="BC929" s="93">
        <f>IF(OR(AQ929="YES",AQ929="Yes",AQ929="Y",AQ929=1),1,0)</f>
        <v>0</v>
      </c>
    </row>
    <row r="930" spans="1:55" ht="15" customHeight="1">
      <c r="A930" s="92"/>
      <c r="B930" s="93"/>
      <c r="C930" s="94"/>
      <c r="D930" s="95"/>
      <c r="E930" s="95"/>
      <c r="F930" s="93"/>
      <c r="G930" s="93"/>
      <c r="H930" s="93"/>
      <c r="I930" s="13"/>
      <c r="J930" s="93"/>
      <c r="K930" s="13"/>
      <c r="L930" s="93"/>
      <c r="M930" s="13"/>
      <c r="N930" s="93"/>
      <c r="O930" s="13"/>
      <c r="P930" s="93"/>
      <c r="Q930" s="21"/>
      <c r="R930" s="93"/>
      <c r="S930" s="21"/>
      <c r="T930" s="93"/>
      <c r="U930" s="13"/>
      <c r="V930" s="93"/>
      <c r="W930" s="13"/>
      <c r="X930" s="93"/>
      <c r="Y930" s="13"/>
      <c r="Z930" s="93"/>
      <c r="AA930" s="13"/>
      <c r="AB930" s="93"/>
      <c r="AC930" s="13"/>
      <c r="AD930" s="93"/>
      <c r="AE930" s="13"/>
      <c r="AF930" s="93"/>
      <c r="AG930" s="13"/>
      <c r="AH930" s="93"/>
      <c r="AI930" s="13"/>
      <c r="AJ930" s="93"/>
      <c r="AK930" s="13"/>
      <c r="AL930" s="93"/>
      <c r="AM930" s="13"/>
      <c r="AN930" s="93"/>
      <c r="AO930" s="13"/>
      <c r="AP930" s="93"/>
      <c r="AQ930" s="13"/>
      <c r="AR930" s="93"/>
      <c r="AS930" s="20">
        <f>SUM(H930,J930,L930,N930,P930,R930,T930,V930,X930,Z930,AB930,AD930,AF930,AH930,AJ930,AL930,AN930)</f>
        <v>0</v>
      </c>
      <c r="AT930" s="94" t="str">
        <f>IF(C930="","",DATE(YEAR(C930),MONTH(C930),1))</f>
        <v/>
      </c>
      <c r="AU930" s="93" t="str">
        <f>IF(AT930="","",TEXT(AT930,"mmmm yyyy"))</f>
        <v/>
      </c>
      <c r="AV930" s="94" t="str">
        <f>IF(C930="","",C930-WEEKDAY(C930,2)+1)</f>
        <v/>
      </c>
      <c r="AW930" s="94" t="str">
        <f>IF(AV930="","",AV930+6)</f>
        <v/>
      </c>
      <c r="AX930" s="93" t="str">
        <f>IF(AV930="","",TEXT(AV930,"dd/mm/yyyy")&amp;" - "&amp;TEXT(AW930,"dd/mm/yyyy"))</f>
        <v/>
      </c>
      <c r="AY930" s="93" t="str">
        <f>IF(B930="","",COUNTIFS($B$5:B930,B930,$AT$5:AT930,AT930))</f>
        <v/>
      </c>
      <c r="AZ930" s="93" t="str">
        <f>IF(B930="","",COUNTIFS($B$5:B930,B930,$AV$5:AV930,AV930))</f>
        <v/>
      </c>
      <c r="BA930" s="93" t="str">
        <f>IF(B930="","",TEXT(AY930,"00")&amp;"|"&amp;B930&amp;"|"&amp;TEXT(AT930,"yyyymmdd"))</f>
        <v/>
      </c>
      <c r="BB930" s="93" t="str">
        <f>IF(B930="","",TEXT(AZ930,"00")&amp;"|"&amp;B930&amp;"|"&amp;TEXT(AV930,"yyyymmdd"))</f>
        <v/>
      </c>
      <c r="BC930" s="93">
        <f>IF(OR(AQ930="YES",AQ930="Yes",AQ930="Y",AQ930=1),1,0)</f>
        <v>0</v>
      </c>
    </row>
    <row r="931" spans="1:55" ht="15" customHeight="1">
      <c r="A931" s="92"/>
      <c r="B931" s="93"/>
      <c r="C931" s="94"/>
      <c r="D931" s="95"/>
      <c r="E931" s="95"/>
      <c r="F931" s="93"/>
      <c r="G931" s="93"/>
      <c r="H931" s="93"/>
      <c r="I931" s="13"/>
      <c r="J931" s="93"/>
      <c r="K931" s="13"/>
      <c r="L931" s="93"/>
      <c r="M931" s="13"/>
      <c r="N931" s="93"/>
      <c r="O931" s="13"/>
      <c r="P931" s="93"/>
      <c r="Q931" s="21"/>
      <c r="R931" s="93"/>
      <c r="S931" s="21"/>
      <c r="T931" s="93"/>
      <c r="U931" s="13"/>
      <c r="V931" s="93"/>
      <c r="W931" s="13"/>
      <c r="X931" s="93"/>
      <c r="Y931" s="13"/>
      <c r="Z931" s="93"/>
      <c r="AA931" s="13"/>
      <c r="AB931" s="93"/>
      <c r="AC931" s="13"/>
      <c r="AD931" s="93"/>
      <c r="AE931" s="13"/>
      <c r="AF931" s="93"/>
      <c r="AG931" s="13"/>
      <c r="AH931" s="93"/>
      <c r="AI931" s="13"/>
      <c r="AJ931" s="93"/>
      <c r="AK931" s="13"/>
      <c r="AL931" s="93"/>
      <c r="AM931" s="13"/>
      <c r="AN931" s="93"/>
      <c r="AO931" s="13"/>
      <c r="AP931" s="93"/>
      <c r="AQ931" s="13"/>
      <c r="AR931" s="93"/>
      <c r="AS931" s="20">
        <f>SUM(H931,J931,L931,N931,P931,R931,T931,V931,X931,Z931,AB931,AD931,AF931,AH931,AJ931,AL931,AN931)</f>
        <v>0</v>
      </c>
      <c r="AT931" s="94" t="str">
        <f>IF(C931="","",DATE(YEAR(C931),MONTH(C931),1))</f>
        <v/>
      </c>
      <c r="AU931" s="93" t="str">
        <f>IF(AT931="","",TEXT(AT931,"mmmm yyyy"))</f>
        <v/>
      </c>
      <c r="AV931" s="94" t="str">
        <f>IF(C931="","",C931-WEEKDAY(C931,2)+1)</f>
        <v/>
      </c>
      <c r="AW931" s="94" t="str">
        <f>IF(AV931="","",AV931+6)</f>
        <v/>
      </c>
      <c r="AX931" s="93" t="str">
        <f>IF(AV931="","",TEXT(AV931,"dd/mm/yyyy")&amp;" - "&amp;TEXT(AW931,"dd/mm/yyyy"))</f>
        <v/>
      </c>
      <c r="AY931" s="93" t="str">
        <f>IF(B931="","",COUNTIFS($B$5:B931,B931,$AT$5:AT931,AT931))</f>
        <v/>
      </c>
      <c r="AZ931" s="93" t="str">
        <f>IF(B931="","",COUNTIFS($B$5:B931,B931,$AV$5:AV931,AV931))</f>
        <v/>
      </c>
      <c r="BA931" s="93" t="str">
        <f>IF(B931="","",TEXT(AY931,"00")&amp;"|"&amp;B931&amp;"|"&amp;TEXT(AT931,"yyyymmdd"))</f>
        <v/>
      </c>
      <c r="BB931" s="93" t="str">
        <f>IF(B931="","",TEXT(AZ931,"00")&amp;"|"&amp;B931&amp;"|"&amp;TEXT(AV931,"yyyymmdd"))</f>
        <v/>
      </c>
      <c r="BC931" s="93">
        <f>IF(OR(AQ931="YES",AQ931="Yes",AQ931="Y",AQ931=1),1,0)</f>
        <v>0</v>
      </c>
    </row>
    <row r="932" spans="1:55" ht="15" customHeight="1">
      <c r="A932" s="92"/>
      <c r="B932" s="93"/>
      <c r="C932" s="94"/>
      <c r="D932" s="95"/>
      <c r="E932" s="95"/>
      <c r="F932" s="93"/>
      <c r="G932" s="93"/>
      <c r="H932" s="93"/>
      <c r="I932" s="13"/>
      <c r="J932" s="93"/>
      <c r="K932" s="13"/>
      <c r="L932" s="93"/>
      <c r="M932" s="13"/>
      <c r="N932" s="93"/>
      <c r="O932" s="13"/>
      <c r="P932" s="93"/>
      <c r="Q932" s="21"/>
      <c r="R932" s="93"/>
      <c r="S932" s="21"/>
      <c r="T932" s="93"/>
      <c r="U932" s="13"/>
      <c r="V932" s="93"/>
      <c r="W932" s="13"/>
      <c r="X932" s="93"/>
      <c r="Y932" s="13"/>
      <c r="Z932" s="93"/>
      <c r="AA932" s="13"/>
      <c r="AB932" s="93"/>
      <c r="AC932" s="13"/>
      <c r="AD932" s="93"/>
      <c r="AE932" s="13"/>
      <c r="AF932" s="93"/>
      <c r="AG932" s="13"/>
      <c r="AH932" s="93"/>
      <c r="AI932" s="13"/>
      <c r="AJ932" s="93"/>
      <c r="AK932" s="13"/>
      <c r="AL932" s="93"/>
      <c r="AM932" s="13"/>
      <c r="AN932" s="93"/>
      <c r="AO932" s="13"/>
      <c r="AP932" s="93"/>
      <c r="AQ932" s="13"/>
      <c r="AR932" s="93"/>
      <c r="AS932" s="20">
        <f>SUM(H932,J932,L932,N932,P932,R932,T932,V932,X932,Z932,AB932,AD932,AF932,AH932,AJ932,AL932,AN932)</f>
        <v>0</v>
      </c>
      <c r="AT932" s="94" t="str">
        <f>IF(C932="","",DATE(YEAR(C932),MONTH(C932),1))</f>
        <v/>
      </c>
      <c r="AU932" s="93" t="str">
        <f>IF(AT932="","",TEXT(AT932,"mmmm yyyy"))</f>
        <v/>
      </c>
      <c r="AV932" s="94" t="str">
        <f>IF(C932="","",C932-WEEKDAY(C932,2)+1)</f>
        <v/>
      </c>
      <c r="AW932" s="94" t="str">
        <f>IF(AV932="","",AV932+6)</f>
        <v/>
      </c>
      <c r="AX932" s="93" t="str">
        <f>IF(AV932="","",TEXT(AV932,"dd/mm/yyyy")&amp;" - "&amp;TEXT(AW932,"dd/mm/yyyy"))</f>
        <v/>
      </c>
      <c r="AY932" s="93" t="str">
        <f>IF(B932="","",COUNTIFS($B$5:B932,B932,$AT$5:AT932,AT932))</f>
        <v/>
      </c>
      <c r="AZ932" s="93" t="str">
        <f>IF(B932="","",COUNTIFS($B$5:B932,B932,$AV$5:AV932,AV932))</f>
        <v/>
      </c>
      <c r="BA932" s="93" t="str">
        <f>IF(B932="","",TEXT(AY932,"00")&amp;"|"&amp;B932&amp;"|"&amp;TEXT(AT932,"yyyymmdd"))</f>
        <v/>
      </c>
      <c r="BB932" s="93" t="str">
        <f>IF(B932="","",TEXT(AZ932,"00")&amp;"|"&amp;B932&amp;"|"&amp;TEXT(AV932,"yyyymmdd"))</f>
        <v/>
      </c>
      <c r="BC932" s="93">
        <f>IF(OR(AQ932="YES",AQ932="Yes",AQ932="Y",AQ932=1),1,0)</f>
        <v>0</v>
      </c>
    </row>
    <row r="933" spans="1:55" ht="15" customHeight="1">
      <c r="A933" s="92"/>
      <c r="B933" s="93"/>
      <c r="C933" s="94"/>
      <c r="D933" s="95"/>
      <c r="E933" s="95"/>
      <c r="F933" s="93"/>
      <c r="G933" s="93"/>
      <c r="H933" s="93"/>
      <c r="I933" s="13"/>
      <c r="J933" s="93"/>
      <c r="K933" s="13"/>
      <c r="L933" s="93"/>
      <c r="M933" s="13"/>
      <c r="N933" s="93"/>
      <c r="O933" s="13"/>
      <c r="P933" s="93"/>
      <c r="Q933" s="21"/>
      <c r="R933" s="93"/>
      <c r="S933" s="21"/>
      <c r="T933" s="93"/>
      <c r="U933" s="13"/>
      <c r="V933" s="93"/>
      <c r="W933" s="13"/>
      <c r="X933" s="93"/>
      <c r="Y933" s="13"/>
      <c r="Z933" s="93"/>
      <c r="AA933" s="13"/>
      <c r="AB933" s="93"/>
      <c r="AC933" s="13"/>
      <c r="AD933" s="93"/>
      <c r="AE933" s="13"/>
      <c r="AF933" s="93"/>
      <c r="AG933" s="13"/>
      <c r="AH933" s="93"/>
      <c r="AI933" s="13"/>
      <c r="AJ933" s="93"/>
      <c r="AK933" s="13"/>
      <c r="AL933" s="93"/>
      <c r="AM933" s="13"/>
      <c r="AN933" s="93"/>
      <c r="AO933" s="13"/>
      <c r="AP933" s="93"/>
      <c r="AQ933" s="13"/>
      <c r="AR933" s="93"/>
      <c r="AS933" s="20">
        <f>SUM(H933,J933,L933,N933,P933,R933,T933,V933,X933,Z933,AB933,AD933,AF933,AH933,AJ933,AL933,AN933)</f>
        <v>0</v>
      </c>
      <c r="AT933" s="94" t="str">
        <f>IF(C933="","",DATE(YEAR(C933),MONTH(C933),1))</f>
        <v/>
      </c>
      <c r="AU933" s="93" t="str">
        <f>IF(AT933="","",TEXT(AT933,"mmmm yyyy"))</f>
        <v/>
      </c>
      <c r="AV933" s="94" t="str">
        <f>IF(C933="","",C933-WEEKDAY(C933,2)+1)</f>
        <v/>
      </c>
      <c r="AW933" s="94" t="str">
        <f>IF(AV933="","",AV933+6)</f>
        <v/>
      </c>
      <c r="AX933" s="93" t="str">
        <f>IF(AV933="","",TEXT(AV933,"dd/mm/yyyy")&amp;" - "&amp;TEXT(AW933,"dd/mm/yyyy"))</f>
        <v/>
      </c>
      <c r="AY933" s="93" t="str">
        <f>IF(B933="","",COUNTIFS($B$5:B933,B933,$AT$5:AT933,AT933))</f>
        <v/>
      </c>
      <c r="AZ933" s="93" t="str">
        <f>IF(B933="","",COUNTIFS($B$5:B933,B933,$AV$5:AV933,AV933))</f>
        <v/>
      </c>
      <c r="BA933" s="93" t="str">
        <f>IF(B933="","",TEXT(AY933,"00")&amp;"|"&amp;B933&amp;"|"&amp;TEXT(AT933,"yyyymmdd"))</f>
        <v/>
      </c>
      <c r="BB933" s="93" t="str">
        <f>IF(B933="","",TEXT(AZ933,"00")&amp;"|"&amp;B933&amp;"|"&amp;TEXT(AV933,"yyyymmdd"))</f>
        <v/>
      </c>
      <c r="BC933" s="93">
        <f>IF(OR(AQ933="YES",AQ933="Yes",AQ933="Y",AQ933=1),1,0)</f>
        <v>0</v>
      </c>
    </row>
    <row r="934" spans="1:55" ht="15" customHeight="1">
      <c r="A934" s="92"/>
      <c r="B934" s="93"/>
      <c r="C934" s="94"/>
      <c r="D934" s="95"/>
      <c r="E934" s="95"/>
      <c r="F934" s="93"/>
      <c r="G934" s="93"/>
      <c r="H934" s="93"/>
      <c r="I934" s="13"/>
      <c r="J934" s="93"/>
      <c r="K934" s="13"/>
      <c r="L934" s="93"/>
      <c r="M934" s="13"/>
      <c r="N934" s="93"/>
      <c r="O934" s="13"/>
      <c r="P934" s="93"/>
      <c r="Q934" s="21"/>
      <c r="R934" s="93"/>
      <c r="S934" s="21"/>
      <c r="T934" s="93"/>
      <c r="U934" s="13"/>
      <c r="V934" s="93"/>
      <c r="W934" s="13"/>
      <c r="X934" s="93"/>
      <c r="Y934" s="13"/>
      <c r="Z934" s="93"/>
      <c r="AA934" s="13"/>
      <c r="AB934" s="93"/>
      <c r="AC934" s="13"/>
      <c r="AD934" s="93"/>
      <c r="AE934" s="13"/>
      <c r="AF934" s="93"/>
      <c r="AG934" s="13"/>
      <c r="AH934" s="93"/>
      <c r="AI934" s="13"/>
      <c r="AJ934" s="93"/>
      <c r="AK934" s="13"/>
      <c r="AL934" s="93"/>
      <c r="AM934" s="13"/>
      <c r="AN934" s="93"/>
      <c r="AO934" s="13"/>
      <c r="AP934" s="93"/>
      <c r="AQ934" s="13"/>
      <c r="AR934" s="93"/>
      <c r="AS934" s="20">
        <f>SUM(H934,J934,L934,N934,P934,R934,T934,V934,X934,Z934,AB934,AD934,AF934,AH934,AJ934,AL934,AN934)</f>
        <v>0</v>
      </c>
      <c r="AT934" s="94" t="str">
        <f>IF(C934="","",DATE(YEAR(C934),MONTH(C934),1))</f>
        <v/>
      </c>
      <c r="AU934" s="93" t="str">
        <f>IF(AT934="","",TEXT(AT934,"mmmm yyyy"))</f>
        <v/>
      </c>
      <c r="AV934" s="94" t="str">
        <f>IF(C934="","",C934-WEEKDAY(C934,2)+1)</f>
        <v/>
      </c>
      <c r="AW934" s="94" t="str">
        <f>IF(AV934="","",AV934+6)</f>
        <v/>
      </c>
      <c r="AX934" s="93" t="str">
        <f>IF(AV934="","",TEXT(AV934,"dd/mm/yyyy")&amp;" - "&amp;TEXT(AW934,"dd/mm/yyyy"))</f>
        <v/>
      </c>
      <c r="AY934" s="93" t="str">
        <f>IF(B934="","",COUNTIFS($B$5:B934,B934,$AT$5:AT934,AT934))</f>
        <v/>
      </c>
      <c r="AZ934" s="93" t="str">
        <f>IF(B934="","",COUNTIFS($B$5:B934,B934,$AV$5:AV934,AV934))</f>
        <v/>
      </c>
      <c r="BA934" s="93" t="str">
        <f>IF(B934="","",TEXT(AY934,"00")&amp;"|"&amp;B934&amp;"|"&amp;TEXT(AT934,"yyyymmdd"))</f>
        <v/>
      </c>
      <c r="BB934" s="93" t="str">
        <f>IF(B934="","",TEXT(AZ934,"00")&amp;"|"&amp;B934&amp;"|"&amp;TEXT(AV934,"yyyymmdd"))</f>
        <v/>
      </c>
      <c r="BC934" s="93">
        <f>IF(OR(AQ934="YES",AQ934="Yes",AQ934="Y",AQ934=1),1,0)</f>
        <v>0</v>
      </c>
    </row>
    <row r="935" spans="1:55" ht="15" customHeight="1">
      <c r="A935" s="92"/>
      <c r="B935" s="93"/>
      <c r="C935" s="94"/>
      <c r="D935" s="95"/>
      <c r="E935" s="95"/>
      <c r="F935" s="93"/>
      <c r="G935" s="93"/>
      <c r="H935" s="93"/>
      <c r="I935" s="13"/>
      <c r="J935" s="93"/>
      <c r="K935" s="13"/>
      <c r="L935" s="93"/>
      <c r="M935" s="13"/>
      <c r="N935" s="93"/>
      <c r="O935" s="13"/>
      <c r="P935" s="93"/>
      <c r="Q935" s="21"/>
      <c r="R935" s="93"/>
      <c r="S935" s="21"/>
      <c r="T935" s="93"/>
      <c r="U935" s="13"/>
      <c r="V935" s="93"/>
      <c r="W935" s="13"/>
      <c r="X935" s="93"/>
      <c r="Y935" s="13"/>
      <c r="Z935" s="93"/>
      <c r="AA935" s="13"/>
      <c r="AB935" s="93"/>
      <c r="AC935" s="13"/>
      <c r="AD935" s="93"/>
      <c r="AE935" s="13"/>
      <c r="AF935" s="93"/>
      <c r="AG935" s="13"/>
      <c r="AH935" s="93"/>
      <c r="AI935" s="13"/>
      <c r="AJ935" s="93"/>
      <c r="AK935" s="13"/>
      <c r="AL935" s="93"/>
      <c r="AM935" s="13"/>
      <c r="AN935" s="93"/>
      <c r="AO935" s="13"/>
      <c r="AP935" s="93"/>
      <c r="AQ935" s="13"/>
      <c r="AR935" s="93"/>
      <c r="AS935" s="20">
        <f>SUM(H935,J935,L935,N935,P935,R935,T935,V935,X935,Z935,AB935,AD935,AF935,AH935,AJ935,AL935,AN935)</f>
        <v>0</v>
      </c>
      <c r="AT935" s="94" t="str">
        <f>IF(C935="","",DATE(YEAR(C935),MONTH(C935),1))</f>
        <v/>
      </c>
      <c r="AU935" s="93" t="str">
        <f>IF(AT935="","",TEXT(AT935,"mmmm yyyy"))</f>
        <v/>
      </c>
      <c r="AV935" s="94" t="str">
        <f>IF(C935="","",C935-WEEKDAY(C935,2)+1)</f>
        <v/>
      </c>
      <c r="AW935" s="94" t="str">
        <f>IF(AV935="","",AV935+6)</f>
        <v/>
      </c>
      <c r="AX935" s="93" t="str">
        <f>IF(AV935="","",TEXT(AV935,"dd/mm/yyyy")&amp;" - "&amp;TEXT(AW935,"dd/mm/yyyy"))</f>
        <v/>
      </c>
      <c r="AY935" s="93" t="str">
        <f>IF(B935="","",COUNTIFS($B$5:B935,B935,$AT$5:AT935,AT935))</f>
        <v/>
      </c>
      <c r="AZ935" s="93" t="str">
        <f>IF(B935="","",COUNTIFS($B$5:B935,B935,$AV$5:AV935,AV935))</f>
        <v/>
      </c>
      <c r="BA935" s="93" t="str">
        <f>IF(B935="","",TEXT(AY935,"00")&amp;"|"&amp;B935&amp;"|"&amp;TEXT(AT935,"yyyymmdd"))</f>
        <v/>
      </c>
      <c r="BB935" s="93" t="str">
        <f>IF(B935="","",TEXT(AZ935,"00")&amp;"|"&amp;B935&amp;"|"&amp;TEXT(AV935,"yyyymmdd"))</f>
        <v/>
      </c>
      <c r="BC935" s="93">
        <f>IF(OR(AQ935="YES",AQ935="Yes",AQ935="Y",AQ935=1),1,0)</f>
        <v>0</v>
      </c>
    </row>
    <row r="936" spans="1:55" ht="15" customHeight="1">
      <c r="A936" s="92"/>
      <c r="B936" s="93"/>
      <c r="C936" s="94"/>
      <c r="D936" s="95"/>
      <c r="E936" s="95"/>
      <c r="F936" s="93"/>
      <c r="G936" s="93"/>
      <c r="H936" s="93"/>
      <c r="I936" s="13"/>
      <c r="J936" s="93"/>
      <c r="K936" s="13"/>
      <c r="L936" s="93"/>
      <c r="M936" s="13"/>
      <c r="N936" s="93"/>
      <c r="O936" s="13"/>
      <c r="P936" s="93"/>
      <c r="Q936" s="21"/>
      <c r="R936" s="93"/>
      <c r="S936" s="21"/>
      <c r="T936" s="93"/>
      <c r="U936" s="13"/>
      <c r="V936" s="93"/>
      <c r="W936" s="13"/>
      <c r="X936" s="93"/>
      <c r="Y936" s="13"/>
      <c r="Z936" s="93"/>
      <c r="AA936" s="13"/>
      <c r="AB936" s="93"/>
      <c r="AC936" s="13"/>
      <c r="AD936" s="93"/>
      <c r="AE936" s="13"/>
      <c r="AF936" s="93"/>
      <c r="AG936" s="13"/>
      <c r="AH936" s="93"/>
      <c r="AI936" s="13"/>
      <c r="AJ936" s="93"/>
      <c r="AK936" s="13"/>
      <c r="AL936" s="93"/>
      <c r="AM936" s="13"/>
      <c r="AN936" s="93"/>
      <c r="AO936" s="13"/>
      <c r="AP936" s="93"/>
      <c r="AQ936" s="13"/>
      <c r="AR936" s="93"/>
      <c r="AS936" s="20">
        <f>SUM(H936,J936,L936,N936,P936,R936,T936,V936,X936,Z936,AB936,AD936,AF936,AH936,AJ936,AL936,AN936)</f>
        <v>0</v>
      </c>
      <c r="AT936" s="94" t="str">
        <f>IF(C936="","",DATE(YEAR(C936),MONTH(C936),1))</f>
        <v/>
      </c>
      <c r="AU936" s="93" t="str">
        <f>IF(AT936="","",TEXT(AT936,"mmmm yyyy"))</f>
        <v/>
      </c>
      <c r="AV936" s="94" t="str">
        <f>IF(C936="","",C936-WEEKDAY(C936,2)+1)</f>
        <v/>
      </c>
      <c r="AW936" s="94" t="str">
        <f>IF(AV936="","",AV936+6)</f>
        <v/>
      </c>
      <c r="AX936" s="93" t="str">
        <f>IF(AV936="","",TEXT(AV936,"dd/mm/yyyy")&amp;" - "&amp;TEXT(AW936,"dd/mm/yyyy"))</f>
        <v/>
      </c>
      <c r="AY936" s="93" t="str">
        <f>IF(B936="","",COUNTIFS($B$5:B936,B936,$AT$5:AT936,AT936))</f>
        <v/>
      </c>
      <c r="AZ936" s="93" t="str">
        <f>IF(B936="","",COUNTIFS($B$5:B936,B936,$AV$5:AV936,AV936))</f>
        <v/>
      </c>
      <c r="BA936" s="93" t="str">
        <f>IF(B936="","",TEXT(AY936,"00")&amp;"|"&amp;B936&amp;"|"&amp;TEXT(AT936,"yyyymmdd"))</f>
        <v/>
      </c>
      <c r="BB936" s="93" t="str">
        <f>IF(B936="","",TEXT(AZ936,"00")&amp;"|"&amp;B936&amp;"|"&amp;TEXT(AV936,"yyyymmdd"))</f>
        <v/>
      </c>
      <c r="BC936" s="93">
        <f>IF(OR(AQ936="YES",AQ936="Yes",AQ936="Y",AQ936=1),1,0)</f>
        <v>0</v>
      </c>
    </row>
    <row r="937" spans="1:55" ht="15" customHeight="1">
      <c r="A937" s="92"/>
      <c r="B937" s="93"/>
      <c r="C937" s="94"/>
      <c r="D937" s="95"/>
      <c r="E937" s="95"/>
      <c r="F937" s="93"/>
      <c r="G937" s="93"/>
      <c r="H937" s="93"/>
      <c r="I937" s="13"/>
      <c r="J937" s="93"/>
      <c r="K937" s="13"/>
      <c r="L937" s="93"/>
      <c r="M937" s="13"/>
      <c r="N937" s="93"/>
      <c r="O937" s="13"/>
      <c r="P937" s="93"/>
      <c r="Q937" s="21"/>
      <c r="R937" s="93"/>
      <c r="S937" s="21"/>
      <c r="T937" s="93"/>
      <c r="U937" s="13"/>
      <c r="V937" s="93"/>
      <c r="W937" s="13"/>
      <c r="X937" s="93"/>
      <c r="Y937" s="13"/>
      <c r="Z937" s="93"/>
      <c r="AA937" s="13"/>
      <c r="AB937" s="93"/>
      <c r="AC937" s="13"/>
      <c r="AD937" s="93"/>
      <c r="AE937" s="13"/>
      <c r="AF937" s="93"/>
      <c r="AG937" s="13"/>
      <c r="AH937" s="93"/>
      <c r="AI937" s="13"/>
      <c r="AJ937" s="93"/>
      <c r="AK937" s="13"/>
      <c r="AL937" s="93"/>
      <c r="AM937" s="13"/>
      <c r="AN937" s="93"/>
      <c r="AO937" s="13"/>
      <c r="AP937" s="93"/>
      <c r="AQ937" s="13"/>
      <c r="AR937" s="93"/>
      <c r="AS937" s="20">
        <f>SUM(H937,J937,L937,N937,P937,R937,T937,V937,X937,Z937,AB937,AD937,AF937,AH937,AJ937,AL937,AN937)</f>
        <v>0</v>
      </c>
      <c r="AT937" s="94" t="str">
        <f>IF(C937="","",DATE(YEAR(C937),MONTH(C937),1))</f>
        <v/>
      </c>
      <c r="AU937" s="93" t="str">
        <f>IF(AT937="","",TEXT(AT937,"mmmm yyyy"))</f>
        <v/>
      </c>
      <c r="AV937" s="94" t="str">
        <f>IF(C937="","",C937-WEEKDAY(C937,2)+1)</f>
        <v/>
      </c>
      <c r="AW937" s="94" t="str">
        <f>IF(AV937="","",AV937+6)</f>
        <v/>
      </c>
      <c r="AX937" s="93" t="str">
        <f>IF(AV937="","",TEXT(AV937,"dd/mm/yyyy")&amp;" - "&amp;TEXT(AW937,"dd/mm/yyyy"))</f>
        <v/>
      </c>
      <c r="AY937" s="93" t="str">
        <f>IF(B937="","",COUNTIFS($B$5:B937,B937,$AT$5:AT937,AT937))</f>
        <v/>
      </c>
      <c r="AZ937" s="93" t="str">
        <f>IF(B937="","",COUNTIFS($B$5:B937,B937,$AV$5:AV937,AV937))</f>
        <v/>
      </c>
      <c r="BA937" s="93" t="str">
        <f>IF(B937="","",TEXT(AY937,"00")&amp;"|"&amp;B937&amp;"|"&amp;TEXT(AT937,"yyyymmdd"))</f>
        <v/>
      </c>
      <c r="BB937" s="93" t="str">
        <f>IF(B937="","",TEXT(AZ937,"00")&amp;"|"&amp;B937&amp;"|"&amp;TEXT(AV937,"yyyymmdd"))</f>
        <v/>
      </c>
      <c r="BC937" s="93">
        <f>IF(OR(AQ937="YES",AQ937="Yes",AQ937="Y",AQ937=1),1,0)</f>
        <v>0</v>
      </c>
    </row>
    <row r="938" spans="1:55" ht="15" customHeight="1">
      <c r="A938" s="92"/>
      <c r="B938" s="93"/>
      <c r="C938" s="94"/>
      <c r="D938" s="95"/>
      <c r="E938" s="95"/>
      <c r="F938" s="93"/>
      <c r="G938" s="93"/>
      <c r="H938" s="93"/>
      <c r="I938" s="13"/>
      <c r="J938" s="93"/>
      <c r="K938" s="13"/>
      <c r="L938" s="93"/>
      <c r="M938" s="13"/>
      <c r="N938" s="93"/>
      <c r="O938" s="13"/>
      <c r="P938" s="93"/>
      <c r="Q938" s="21"/>
      <c r="R938" s="93"/>
      <c r="S938" s="21"/>
      <c r="T938" s="93"/>
      <c r="U938" s="13"/>
      <c r="V938" s="93"/>
      <c r="W938" s="13"/>
      <c r="X938" s="93"/>
      <c r="Y938" s="13"/>
      <c r="Z938" s="93"/>
      <c r="AA938" s="13"/>
      <c r="AB938" s="93"/>
      <c r="AC938" s="13"/>
      <c r="AD938" s="93"/>
      <c r="AE938" s="13"/>
      <c r="AF938" s="93"/>
      <c r="AG938" s="13"/>
      <c r="AH938" s="93"/>
      <c r="AI938" s="13"/>
      <c r="AJ938" s="93"/>
      <c r="AK938" s="13"/>
      <c r="AL938" s="93"/>
      <c r="AM938" s="13"/>
      <c r="AN938" s="93"/>
      <c r="AO938" s="13"/>
      <c r="AP938" s="93"/>
      <c r="AQ938" s="13"/>
      <c r="AR938" s="93"/>
      <c r="AS938" s="20">
        <f>SUM(H938,J938,L938,N938,P938,R938,T938,V938,X938,Z938,AB938,AD938,AF938,AH938,AJ938,AL938,AN938)</f>
        <v>0</v>
      </c>
      <c r="AT938" s="94" t="str">
        <f>IF(C938="","",DATE(YEAR(C938),MONTH(C938),1))</f>
        <v/>
      </c>
      <c r="AU938" s="93" t="str">
        <f>IF(AT938="","",TEXT(AT938,"mmmm yyyy"))</f>
        <v/>
      </c>
      <c r="AV938" s="94" t="str">
        <f>IF(C938="","",C938-WEEKDAY(C938,2)+1)</f>
        <v/>
      </c>
      <c r="AW938" s="94" t="str">
        <f>IF(AV938="","",AV938+6)</f>
        <v/>
      </c>
      <c r="AX938" s="93" t="str">
        <f>IF(AV938="","",TEXT(AV938,"dd/mm/yyyy")&amp;" - "&amp;TEXT(AW938,"dd/mm/yyyy"))</f>
        <v/>
      </c>
      <c r="AY938" s="93" t="str">
        <f>IF(B938="","",COUNTIFS($B$5:B938,B938,$AT$5:AT938,AT938))</f>
        <v/>
      </c>
      <c r="AZ938" s="93" t="str">
        <f>IF(B938="","",COUNTIFS($B$5:B938,B938,$AV$5:AV938,AV938))</f>
        <v/>
      </c>
      <c r="BA938" s="93" t="str">
        <f>IF(B938="","",TEXT(AY938,"00")&amp;"|"&amp;B938&amp;"|"&amp;TEXT(AT938,"yyyymmdd"))</f>
        <v/>
      </c>
      <c r="BB938" s="93" t="str">
        <f>IF(B938="","",TEXT(AZ938,"00")&amp;"|"&amp;B938&amp;"|"&amp;TEXT(AV938,"yyyymmdd"))</f>
        <v/>
      </c>
      <c r="BC938" s="93">
        <f>IF(OR(AQ938="YES",AQ938="Yes",AQ938="Y",AQ938=1),1,0)</f>
        <v>0</v>
      </c>
    </row>
    <row r="939" spans="1:55" ht="15" customHeight="1">
      <c r="A939" s="92"/>
      <c r="B939" s="93"/>
      <c r="C939" s="94"/>
      <c r="D939" s="95"/>
      <c r="E939" s="95"/>
      <c r="F939" s="93"/>
      <c r="G939" s="93"/>
      <c r="H939" s="93"/>
      <c r="I939" s="13"/>
      <c r="J939" s="93"/>
      <c r="K939" s="13"/>
      <c r="L939" s="93"/>
      <c r="M939" s="13"/>
      <c r="N939" s="93"/>
      <c r="O939" s="13"/>
      <c r="P939" s="93"/>
      <c r="Q939" s="21"/>
      <c r="R939" s="93"/>
      <c r="S939" s="21"/>
      <c r="T939" s="93"/>
      <c r="U939" s="13"/>
      <c r="V939" s="93"/>
      <c r="W939" s="13"/>
      <c r="X939" s="93"/>
      <c r="Y939" s="13"/>
      <c r="Z939" s="93"/>
      <c r="AA939" s="13"/>
      <c r="AB939" s="93"/>
      <c r="AC939" s="13"/>
      <c r="AD939" s="93"/>
      <c r="AE939" s="13"/>
      <c r="AF939" s="93"/>
      <c r="AG939" s="13"/>
      <c r="AH939" s="93"/>
      <c r="AI939" s="13"/>
      <c r="AJ939" s="93"/>
      <c r="AK939" s="13"/>
      <c r="AL939" s="93"/>
      <c r="AM939" s="13"/>
      <c r="AN939" s="93"/>
      <c r="AO939" s="13"/>
      <c r="AP939" s="93"/>
      <c r="AQ939" s="13"/>
      <c r="AR939" s="93"/>
      <c r="AS939" s="20">
        <f>SUM(H939,J939,L939,N939,P939,R939,T939,V939,X939,Z939,AB939,AD939,AF939,AH939,AJ939,AL939,AN939)</f>
        <v>0</v>
      </c>
      <c r="AT939" s="94" t="str">
        <f>IF(C939="","",DATE(YEAR(C939),MONTH(C939),1))</f>
        <v/>
      </c>
      <c r="AU939" s="93" t="str">
        <f>IF(AT939="","",TEXT(AT939,"mmmm yyyy"))</f>
        <v/>
      </c>
      <c r="AV939" s="94" t="str">
        <f>IF(C939="","",C939-WEEKDAY(C939,2)+1)</f>
        <v/>
      </c>
      <c r="AW939" s="94" t="str">
        <f>IF(AV939="","",AV939+6)</f>
        <v/>
      </c>
      <c r="AX939" s="93" t="str">
        <f>IF(AV939="","",TEXT(AV939,"dd/mm/yyyy")&amp;" - "&amp;TEXT(AW939,"dd/mm/yyyy"))</f>
        <v/>
      </c>
      <c r="AY939" s="93" t="str">
        <f>IF(B939="","",COUNTIFS($B$5:B939,B939,$AT$5:AT939,AT939))</f>
        <v/>
      </c>
      <c r="AZ939" s="93" t="str">
        <f>IF(B939="","",COUNTIFS($B$5:B939,B939,$AV$5:AV939,AV939))</f>
        <v/>
      </c>
      <c r="BA939" s="93" t="str">
        <f>IF(B939="","",TEXT(AY939,"00")&amp;"|"&amp;B939&amp;"|"&amp;TEXT(AT939,"yyyymmdd"))</f>
        <v/>
      </c>
      <c r="BB939" s="93" t="str">
        <f>IF(B939="","",TEXT(AZ939,"00")&amp;"|"&amp;B939&amp;"|"&amp;TEXT(AV939,"yyyymmdd"))</f>
        <v/>
      </c>
      <c r="BC939" s="93">
        <f>IF(OR(AQ939="YES",AQ939="Yes",AQ939="Y",AQ939=1),1,0)</f>
        <v>0</v>
      </c>
    </row>
    <row r="940" spans="1:55" ht="15" customHeight="1">
      <c r="A940" s="92"/>
      <c r="B940" s="93"/>
      <c r="C940" s="94"/>
      <c r="D940" s="95"/>
      <c r="E940" s="95"/>
      <c r="F940" s="93"/>
      <c r="G940" s="93"/>
      <c r="H940" s="93"/>
      <c r="I940" s="13"/>
      <c r="J940" s="93"/>
      <c r="K940" s="13"/>
      <c r="L940" s="93"/>
      <c r="M940" s="13"/>
      <c r="N940" s="93"/>
      <c r="O940" s="13"/>
      <c r="P940" s="93"/>
      <c r="Q940" s="21"/>
      <c r="R940" s="93"/>
      <c r="S940" s="21"/>
      <c r="T940" s="93"/>
      <c r="U940" s="13"/>
      <c r="V940" s="93"/>
      <c r="W940" s="13"/>
      <c r="X940" s="93"/>
      <c r="Y940" s="13"/>
      <c r="Z940" s="93"/>
      <c r="AA940" s="13"/>
      <c r="AB940" s="93"/>
      <c r="AC940" s="13"/>
      <c r="AD940" s="93"/>
      <c r="AE940" s="13"/>
      <c r="AF940" s="93"/>
      <c r="AG940" s="13"/>
      <c r="AH940" s="93"/>
      <c r="AI940" s="13"/>
      <c r="AJ940" s="93"/>
      <c r="AK940" s="13"/>
      <c r="AL940" s="93"/>
      <c r="AM940" s="13"/>
      <c r="AN940" s="93"/>
      <c r="AO940" s="13"/>
      <c r="AP940" s="93"/>
      <c r="AQ940" s="13"/>
      <c r="AR940" s="93"/>
      <c r="AS940" s="20">
        <f>SUM(H940,J940,L940,N940,P940,R940,T940,V940,X940,Z940,AB940,AD940,AF940,AH940,AJ940,AL940,AN940)</f>
        <v>0</v>
      </c>
      <c r="AT940" s="94" t="str">
        <f>IF(C940="","",DATE(YEAR(C940),MONTH(C940),1))</f>
        <v/>
      </c>
      <c r="AU940" s="93" t="str">
        <f>IF(AT940="","",TEXT(AT940,"mmmm yyyy"))</f>
        <v/>
      </c>
      <c r="AV940" s="94" t="str">
        <f>IF(C940="","",C940-WEEKDAY(C940,2)+1)</f>
        <v/>
      </c>
      <c r="AW940" s="94" t="str">
        <f>IF(AV940="","",AV940+6)</f>
        <v/>
      </c>
      <c r="AX940" s="93" t="str">
        <f>IF(AV940="","",TEXT(AV940,"dd/mm/yyyy")&amp;" - "&amp;TEXT(AW940,"dd/mm/yyyy"))</f>
        <v/>
      </c>
      <c r="AY940" s="93" t="str">
        <f>IF(B940="","",COUNTIFS($B$5:B940,B940,$AT$5:AT940,AT940))</f>
        <v/>
      </c>
      <c r="AZ940" s="93" t="str">
        <f>IF(B940="","",COUNTIFS($B$5:B940,B940,$AV$5:AV940,AV940))</f>
        <v/>
      </c>
      <c r="BA940" s="93" t="str">
        <f>IF(B940="","",TEXT(AY940,"00")&amp;"|"&amp;B940&amp;"|"&amp;TEXT(AT940,"yyyymmdd"))</f>
        <v/>
      </c>
      <c r="BB940" s="93" t="str">
        <f>IF(B940="","",TEXT(AZ940,"00")&amp;"|"&amp;B940&amp;"|"&amp;TEXT(AV940,"yyyymmdd"))</f>
        <v/>
      </c>
      <c r="BC940" s="93">
        <f>IF(OR(AQ940="YES",AQ940="Yes",AQ940="Y",AQ940=1),1,0)</f>
        <v>0</v>
      </c>
    </row>
    <row r="941" spans="1:55" ht="15" customHeight="1">
      <c r="A941" s="92"/>
      <c r="B941" s="93"/>
      <c r="C941" s="94"/>
      <c r="D941" s="95"/>
      <c r="E941" s="95"/>
      <c r="F941" s="93"/>
      <c r="G941" s="93"/>
      <c r="H941" s="93"/>
      <c r="I941" s="13"/>
      <c r="J941" s="93"/>
      <c r="K941" s="13"/>
      <c r="L941" s="93"/>
      <c r="M941" s="13"/>
      <c r="N941" s="93"/>
      <c r="O941" s="13"/>
      <c r="P941" s="93"/>
      <c r="Q941" s="21"/>
      <c r="R941" s="93"/>
      <c r="S941" s="21"/>
      <c r="T941" s="93"/>
      <c r="U941" s="13"/>
      <c r="V941" s="93"/>
      <c r="W941" s="13"/>
      <c r="X941" s="93"/>
      <c r="Y941" s="13"/>
      <c r="Z941" s="93"/>
      <c r="AA941" s="13"/>
      <c r="AB941" s="93"/>
      <c r="AC941" s="13"/>
      <c r="AD941" s="93"/>
      <c r="AE941" s="13"/>
      <c r="AF941" s="93"/>
      <c r="AG941" s="13"/>
      <c r="AH941" s="93"/>
      <c r="AI941" s="13"/>
      <c r="AJ941" s="93"/>
      <c r="AK941" s="13"/>
      <c r="AL941" s="93"/>
      <c r="AM941" s="13"/>
      <c r="AN941" s="93"/>
      <c r="AO941" s="13"/>
      <c r="AP941" s="93"/>
      <c r="AQ941" s="13"/>
      <c r="AR941" s="93"/>
      <c r="AS941" s="20">
        <f>SUM(H941,J941,L941,N941,P941,R941,T941,V941,X941,Z941,AB941,AD941,AF941,AH941,AJ941,AL941,AN941)</f>
        <v>0</v>
      </c>
      <c r="AT941" s="94" t="str">
        <f>IF(C941="","",DATE(YEAR(C941),MONTH(C941),1))</f>
        <v/>
      </c>
      <c r="AU941" s="93" t="str">
        <f>IF(AT941="","",TEXT(AT941,"mmmm yyyy"))</f>
        <v/>
      </c>
      <c r="AV941" s="94" t="str">
        <f>IF(C941="","",C941-WEEKDAY(C941,2)+1)</f>
        <v/>
      </c>
      <c r="AW941" s="94" t="str">
        <f>IF(AV941="","",AV941+6)</f>
        <v/>
      </c>
      <c r="AX941" s="93" t="str">
        <f>IF(AV941="","",TEXT(AV941,"dd/mm/yyyy")&amp;" - "&amp;TEXT(AW941,"dd/mm/yyyy"))</f>
        <v/>
      </c>
      <c r="AY941" s="93" t="str">
        <f>IF(B941="","",COUNTIFS($B$5:B941,B941,$AT$5:AT941,AT941))</f>
        <v/>
      </c>
      <c r="AZ941" s="93" t="str">
        <f>IF(B941="","",COUNTIFS($B$5:B941,B941,$AV$5:AV941,AV941))</f>
        <v/>
      </c>
      <c r="BA941" s="93" t="str">
        <f>IF(B941="","",TEXT(AY941,"00")&amp;"|"&amp;B941&amp;"|"&amp;TEXT(AT941,"yyyymmdd"))</f>
        <v/>
      </c>
      <c r="BB941" s="93" t="str">
        <f>IF(B941="","",TEXT(AZ941,"00")&amp;"|"&amp;B941&amp;"|"&amp;TEXT(AV941,"yyyymmdd"))</f>
        <v/>
      </c>
      <c r="BC941" s="93">
        <f>IF(OR(AQ941="YES",AQ941="Yes",AQ941="Y",AQ941=1),1,0)</f>
        <v>0</v>
      </c>
    </row>
    <row r="942" spans="1:55" ht="15" customHeight="1">
      <c r="A942" s="92"/>
      <c r="B942" s="93"/>
      <c r="C942" s="94"/>
      <c r="D942" s="95"/>
      <c r="E942" s="95"/>
      <c r="F942" s="93"/>
      <c r="G942" s="93"/>
      <c r="H942" s="93"/>
      <c r="I942" s="13"/>
      <c r="J942" s="93"/>
      <c r="K942" s="13"/>
      <c r="L942" s="93"/>
      <c r="M942" s="13"/>
      <c r="N942" s="93"/>
      <c r="O942" s="13"/>
      <c r="P942" s="93"/>
      <c r="Q942" s="21"/>
      <c r="R942" s="93"/>
      <c r="S942" s="21"/>
      <c r="T942" s="93"/>
      <c r="U942" s="13"/>
      <c r="V942" s="93"/>
      <c r="W942" s="13"/>
      <c r="X942" s="93"/>
      <c r="Y942" s="13"/>
      <c r="Z942" s="93"/>
      <c r="AA942" s="13"/>
      <c r="AB942" s="93"/>
      <c r="AC942" s="13"/>
      <c r="AD942" s="93"/>
      <c r="AE942" s="13"/>
      <c r="AF942" s="93"/>
      <c r="AG942" s="13"/>
      <c r="AH942" s="93"/>
      <c r="AI942" s="13"/>
      <c r="AJ942" s="93"/>
      <c r="AK942" s="13"/>
      <c r="AL942" s="93"/>
      <c r="AM942" s="13"/>
      <c r="AN942" s="93"/>
      <c r="AO942" s="13"/>
      <c r="AP942" s="93"/>
      <c r="AQ942" s="13"/>
      <c r="AR942" s="93"/>
      <c r="AS942" s="20">
        <f>SUM(H942,J942,L942,N942,P942,R942,T942,V942,X942,Z942,AB942,AD942,AF942,AH942,AJ942,AL942,AN942)</f>
        <v>0</v>
      </c>
      <c r="AT942" s="94" t="str">
        <f>IF(C942="","",DATE(YEAR(C942),MONTH(C942),1))</f>
        <v/>
      </c>
      <c r="AU942" s="93" t="str">
        <f>IF(AT942="","",TEXT(AT942,"mmmm yyyy"))</f>
        <v/>
      </c>
      <c r="AV942" s="94" t="str">
        <f>IF(C942="","",C942-WEEKDAY(C942,2)+1)</f>
        <v/>
      </c>
      <c r="AW942" s="94" t="str">
        <f>IF(AV942="","",AV942+6)</f>
        <v/>
      </c>
      <c r="AX942" s="93" t="str">
        <f>IF(AV942="","",TEXT(AV942,"dd/mm/yyyy")&amp;" - "&amp;TEXT(AW942,"dd/mm/yyyy"))</f>
        <v/>
      </c>
      <c r="AY942" s="93" t="str">
        <f>IF(B942="","",COUNTIFS($B$5:B942,B942,$AT$5:AT942,AT942))</f>
        <v/>
      </c>
      <c r="AZ942" s="93" t="str">
        <f>IF(B942="","",COUNTIFS($B$5:B942,B942,$AV$5:AV942,AV942))</f>
        <v/>
      </c>
      <c r="BA942" s="93" t="str">
        <f>IF(B942="","",TEXT(AY942,"00")&amp;"|"&amp;B942&amp;"|"&amp;TEXT(AT942,"yyyymmdd"))</f>
        <v/>
      </c>
      <c r="BB942" s="93" t="str">
        <f>IF(B942="","",TEXT(AZ942,"00")&amp;"|"&amp;B942&amp;"|"&amp;TEXT(AV942,"yyyymmdd"))</f>
        <v/>
      </c>
      <c r="BC942" s="93">
        <f>IF(OR(AQ942="YES",AQ942="Yes",AQ942="Y",AQ942=1),1,0)</f>
        <v>0</v>
      </c>
    </row>
    <row r="943" spans="1:55" ht="15" customHeight="1">
      <c r="A943" s="92"/>
      <c r="B943" s="93"/>
      <c r="C943" s="94"/>
      <c r="D943" s="95"/>
      <c r="E943" s="95"/>
      <c r="F943" s="93"/>
      <c r="G943" s="93"/>
      <c r="H943" s="93"/>
      <c r="I943" s="13"/>
      <c r="J943" s="93"/>
      <c r="K943" s="13"/>
      <c r="L943" s="93"/>
      <c r="M943" s="13"/>
      <c r="N943" s="93"/>
      <c r="O943" s="13"/>
      <c r="P943" s="93"/>
      <c r="Q943" s="21"/>
      <c r="R943" s="93"/>
      <c r="S943" s="21"/>
      <c r="T943" s="93"/>
      <c r="U943" s="13"/>
      <c r="V943" s="93"/>
      <c r="W943" s="13"/>
      <c r="X943" s="93"/>
      <c r="Y943" s="13"/>
      <c r="Z943" s="93"/>
      <c r="AA943" s="13"/>
      <c r="AB943" s="93"/>
      <c r="AC943" s="13"/>
      <c r="AD943" s="93"/>
      <c r="AE943" s="13"/>
      <c r="AF943" s="93"/>
      <c r="AG943" s="13"/>
      <c r="AH943" s="93"/>
      <c r="AI943" s="13"/>
      <c r="AJ943" s="93"/>
      <c r="AK943" s="13"/>
      <c r="AL943" s="93"/>
      <c r="AM943" s="13"/>
      <c r="AN943" s="93"/>
      <c r="AO943" s="13"/>
      <c r="AP943" s="93"/>
      <c r="AQ943" s="13"/>
      <c r="AR943" s="93"/>
      <c r="AS943" s="20">
        <f>SUM(H943,J943,L943,N943,P943,R943,T943,V943,X943,Z943,AB943,AD943,AF943,AH943,AJ943,AL943,AN943)</f>
        <v>0</v>
      </c>
      <c r="AT943" s="94" t="str">
        <f>IF(C943="","",DATE(YEAR(C943),MONTH(C943),1))</f>
        <v/>
      </c>
      <c r="AU943" s="93" t="str">
        <f>IF(AT943="","",TEXT(AT943,"mmmm yyyy"))</f>
        <v/>
      </c>
      <c r="AV943" s="94" t="str">
        <f>IF(C943="","",C943-WEEKDAY(C943,2)+1)</f>
        <v/>
      </c>
      <c r="AW943" s="94" t="str">
        <f>IF(AV943="","",AV943+6)</f>
        <v/>
      </c>
      <c r="AX943" s="93" t="str">
        <f>IF(AV943="","",TEXT(AV943,"dd/mm/yyyy")&amp;" - "&amp;TEXT(AW943,"dd/mm/yyyy"))</f>
        <v/>
      </c>
      <c r="AY943" s="93" t="str">
        <f>IF(B943="","",COUNTIFS($B$5:B943,B943,$AT$5:AT943,AT943))</f>
        <v/>
      </c>
      <c r="AZ943" s="93" t="str">
        <f>IF(B943="","",COUNTIFS($B$5:B943,B943,$AV$5:AV943,AV943))</f>
        <v/>
      </c>
      <c r="BA943" s="93" t="str">
        <f>IF(B943="","",TEXT(AY943,"00")&amp;"|"&amp;B943&amp;"|"&amp;TEXT(AT943,"yyyymmdd"))</f>
        <v/>
      </c>
      <c r="BB943" s="93" t="str">
        <f>IF(B943="","",TEXT(AZ943,"00")&amp;"|"&amp;B943&amp;"|"&amp;TEXT(AV943,"yyyymmdd"))</f>
        <v/>
      </c>
      <c r="BC943" s="93">
        <f>IF(OR(AQ943="YES",AQ943="Yes",AQ943="Y",AQ943=1),1,0)</f>
        <v>0</v>
      </c>
    </row>
    <row r="944" spans="1:55" ht="15" customHeight="1">
      <c r="A944" s="92"/>
      <c r="B944" s="93"/>
      <c r="C944" s="94"/>
      <c r="D944" s="95"/>
      <c r="E944" s="95"/>
      <c r="F944" s="93"/>
      <c r="G944" s="93"/>
      <c r="H944" s="93"/>
      <c r="I944" s="13"/>
      <c r="J944" s="93"/>
      <c r="K944" s="13"/>
      <c r="L944" s="93"/>
      <c r="M944" s="13"/>
      <c r="N944" s="93"/>
      <c r="O944" s="13"/>
      <c r="P944" s="93"/>
      <c r="Q944" s="21"/>
      <c r="R944" s="93"/>
      <c r="S944" s="21"/>
      <c r="T944" s="93"/>
      <c r="U944" s="13"/>
      <c r="V944" s="93"/>
      <c r="W944" s="13"/>
      <c r="X944" s="93"/>
      <c r="Y944" s="13"/>
      <c r="Z944" s="93"/>
      <c r="AA944" s="13"/>
      <c r="AB944" s="93"/>
      <c r="AC944" s="13"/>
      <c r="AD944" s="93"/>
      <c r="AE944" s="13"/>
      <c r="AF944" s="93"/>
      <c r="AG944" s="13"/>
      <c r="AH944" s="93"/>
      <c r="AI944" s="13"/>
      <c r="AJ944" s="93"/>
      <c r="AK944" s="13"/>
      <c r="AL944" s="93"/>
      <c r="AM944" s="13"/>
      <c r="AN944" s="93"/>
      <c r="AO944" s="13"/>
      <c r="AP944" s="93"/>
      <c r="AQ944" s="13"/>
      <c r="AR944" s="93"/>
      <c r="AS944" s="20">
        <f>SUM(H944,J944,L944,N944,P944,R944,T944,V944,X944,Z944,AB944,AD944,AF944,AH944,AJ944,AL944,AN944)</f>
        <v>0</v>
      </c>
      <c r="AT944" s="94" t="str">
        <f>IF(C944="","",DATE(YEAR(C944),MONTH(C944),1))</f>
        <v/>
      </c>
      <c r="AU944" s="93" t="str">
        <f>IF(AT944="","",TEXT(AT944,"mmmm yyyy"))</f>
        <v/>
      </c>
      <c r="AV944" s="94" t="str">
        <f>IF(C944="","",C944-WEEKDAY(C944,2)+1)</f>
        <v/>
      </c>
      <c r="AW944" s="94" t="str">
        <f>IF(AV944="","",AV944+6)</f>
        <v/>
      </c>
      <c r="AX944" s="93" t="str">
        <f>IF(AV944="","",TEXT(AV944,"dd/mm/yyyy")&amp;" - "&amp;TEXT(AW944,"dd/mm/yyyy"))</f>
        <v/>
      </c>
      <c r="AY944" s="93" t="str">
        <f>IF(B944="","",COUNTIFS($B$5:B944,B944,$AT$5:AT944,AT944))</f>
        <v/>
      </c>
      <c r="AZ944" s="93" t="str">
        <f>IF(B944="","",COUNTIFS($B$5:B944,B944,$AV$5:AV944,AV944))</f>
        <v/>
      </c>
      <c r="BA944" s="93" t="str">
        <f>IF(B944="","",TEXT(AY944,"00")&amp;"|"&amp;B944&amp;"|"&amp;TEXT(AT944,"yyyymmdd"))</f>
        <v/>
      </c>
      <c r="BB944" s="93" t="str">
        <f>IF(B944="","",TEXT(AZ944,"00")&amp;"|"&amp;B944&amp;"|"&amp;TEXT(AV944,"yyyymmdd"))</f>
        <v/>
      </c>
      <c r="BC944" s="93">
        <f>IF(OR(AQ944="YES",AQ944="Yes",AQ944="Y",AQ944=1),1,0)</f>
        <v>0</v>
      </c>
    </row>
    <row r="945" spans="1:55" ht="15" customHeight="1">
      <c r="A945" s="92"/>
      <c r="B945" s="93"/>
      <c r="C945" s="94"/>
      <c r="D945" s="95"/>
      <c r="E945" s="95"/>
      <c r="F945" s="93"/>
      <c r="G945" s="93"/>
      <c r="H945" s="93"/>
      <c r="I945" s="13"/>
      <c r="J945" s="93"/>
      <c r="K945" s="13"/>
      <c r="L945" s="93"/>
      <c r="M945" s="13"/>
      <c r="N945" s="93"/>
      <c r="O945" s="13"/>
      <c r="P945" s="93"/>
      <c r="Q945" s="21"/>
      <c r="R945" s="93"/>
      <c r="S945" s="21"/>
      <c r="T945" s="93"/>
      <c r="U945" s="13"/>
      <c r="V945" s="93"/>
      <c r="W945" s="13"/>
      <c r="X945" s="93"/>
      <c r="Y945" s="13"/>
      <c r="Z945" s="93"/>
      <c r="AA945" s="13"/>
      <c r="AB945" s="93"/>
      <c r="AC945" s="13"/>
      <c r="AD945" s="93"/>
      <c r="AE945" s="13"/>
      <c r="AF945" s="93"/>
      <c r="AG945" s="13"/>
      <c r="AH945" s="93"/>
      <c r="AI945" s="13"/>
      <c r="AJ945" s="93"/>
      <c r="AK945" s="13"/>
      <c r="AL945" s="93"/>
      <c r="AM945" s="13"/>
      <c r="AN945" s="93"/>
      <c r="AO945" s="13"/>
      <c r="AP945" s="93"/>
      <c r="AQ945" s="13"/>
      <c r="AR945" s="93"/>
      <c r="AS945" s="20">
        <f>SUM(H945,J945,L945,N945,P945,R945,T945,V945,X945,Z945,AB945,AD945,AF945,AH945,AJ945,AL945,AN945)</f>
        <v>0</v>
      </c>
      <c r="AT945" s="94" t="str">
        <f>IF(C945="","",DATE(YEAR(C945),MONTH(C945),1))</f>
        <v/>
      </c>
      <c r="AU945" s="93" t="str">
        <f>IF(AT945="","",TEXT(AT945,"mmmm yyyy"))</f>
        <v/>
      </c>
      <c r="AV945" s="94" t="str">
        <f>IF(C945="","",C945-WEEKDAY(C945,2)+1)</f>
        <v/>
      </c>
      <c r="AW945" s="94" t="str">
        <f>IF(AV945="","",AV945+6)</f>
        <v/>
      </c>
      <c r="AX945" s="93" t="str">
        <f>IF(AV945="","",TEXT(AV945,"dd/mm/yyyy")&amp;" - "&amp;TEXT(AW945,"dd/mm/yyyy"))</f>
        <v/>
      </c>
      <c r="AY945" s="93" t="str">
        <f>IF(B945="","",COUNTIFS($B$5:B945,B945,$AT$5:AT945,AT945))</f>
        <v/>
      </c>
      <c r="AZ945" s="93" t="str">
        <f>IF(B945="","",COUNTIFS($B$5:B945,B945,$AV$5:AV945,AV945))</f>
        <v/>
      </c>
      <c r="BA945" s="93" t="str">
        <f>IF(B945="","",TEXT(AY945,"00")&amp;"|"&amp;B945&amp;"|"&amp;TEXT(AT945,"yyyymmdd"))</f>
        <v/>
      </c>
      <c r="BB945" s="93" t="str">
        <f>IF(B945="","",TEXT(AZ945,"00")&amp;"|"&amp;B945&amp;"|"&amp;TEXT(AV945,"yyyymmdd"))</f>
        <v/>
      </c>
      <c r="BC945" s="93">
        <f>IF(OR(AQ945="YES",AQ945="Yes",AQ945="Y",AQ945=1),1,0)</f>
        <v>0</v>
      </c>
    </row>
    <row r="946" spans="1:55" ht="15" customHeight="1">
      <c r="A946" s="92"/>
      <c r="B946" s="93"/>
      <c r="C946" s="94"/>
      <c r="D946" s="95"/>
      <c r="E946" s="95"/>
      <c r="F946" s="93"/>
      <c r="G946" s="93"/>
      <c r="H946" s="93"/>
      <c r="I946" s="13"/>
      <c r="J946" s="93"/>
      <c r="K946" s="13"/>
      <c r="L946" s="93"/>
      <c r="M946" s="13"/>
      <c r="N946" s="93"/>
      <c r="O946" s="13"/>
      <c r="P946" s="93"/>
      <c r="Q946" s="21"/>
      <c r="R946" s="93"/>
      <c r="S946" s="21"/>
      <c r="T946" s="93"/>
      <c r="U946" s="13"/>
      <c r="V946" s="93"/>
      <c r="W946" s="13"/>
      <c r="X946" s="93"/>
      <c r="Y946" s="13"/>
      <c r="Z946" s="93"/>
      <c r="AA946" s="13"/>
      <c r="AB946" s="93"/>
      <c r="AC946" s="13"/>
      <c r="AD946" s="93"/>
      <c r="AE946" s="13"/>
      <c r="AF946" s="93"/>
      <c r="AG946" s="13"/>
      <c r="AH946" s="93"/>
      <c r="AI946" s="13"/>
      <c r="AJ946" s="93"/>
      <c r="AK946" s="13"/>
      <c r="AL946" s="93"/>
      <c r="AM946" s="13"/>
      <c r="AN946" s="93"/>
      <c r="AO946" s="13"/>
      <c r="AP946" s="93"/>
      <c r="AQ946" s="13"/>
      <c r="AR946" s="93"/>
      <c r="AS946" s="20">
        <f>SUM(H946,J946,L946,N946,P946,R946,T946,V946,X946,Z946,AB946,AD946,AF946,AH946,AJ946,AL946,AN946)</f>
        <v>0</v>
      </c>
      <c r="AT946" s="94" t="str">
        <f>IF(C946="","",DATE(YEAR(C946),MONTH(C946),1))</f>
        <v/>
      </c>
      <c r="AU946" s="93" t="str">
        <f>IF(AT946="","",TEXT(AT946,"mmmm yyyy"))</f>
        <v/>
      </c>
      <c r="AV946" s="94" t="str">
        <f>IF(C946="","",C946-WEEKDAY(C946,2)+1)</f>
        <v/>
      </c>
      <c r="AW946" s="94" t="str">
        <f>IF(AV946="","",AV946+6)</f>
        <v/>
      </c>
      <c r="AX946" s="93" t="str">
        <f>IF(AV946="","",TEXT(AV946,"dd/mm/yyyy")&amp;" - "&amp;TEXT(AW946,"dd/mm/yyyy"))</f>
        <v/>
      </c>
      <c r="AY946" s="93" t="str">
        <f>IF(B946="","",COUNTIFS($B$5:B946,B946,$AT$5:AT946,AT946))</f>
        <v/>
      </c>
      <c r="AZ946" s="93" t="str">
        <f>IF(B946="","",COUNTIFS($B$5:B946,B946,$AV$5:AV946,AV946))</f>
        <v/>
      </c>
      <c r="BA946" s="93" t="str">
        <f>IF(B946="","",TEXT(AY946,"00")&amp;"|"&amp;B946&amp;"|"&amp;TEXT(AT946,"yyyymmdd"))</f>
        <v/>
      </c>
      <c r="BB946" s="93" t="str">
        <f>IF(B946="","",TEXT(AZ946,"00")&amp;"|"&amp;B946&amp;"|"&amp;TEXT(AV946,"yyyymmdd"))</f>
        <v/>
      </c>
      <c r="BC946" s="93">
        <f>IF(OR(AQ946="YES",AQ946="Yes",AQ946="Y",AQ946=1),1,0)</f>
        <v>0</v>
      </c>
    </row>
    <row r="947" spans="1:55" ht="15" customHeight="1">
      <c r="A947" s="92"/>
      <c r="B947" s="93"/>
      <c r="C947" s="94"/>
      <c r="D947" s="95"/>
      <c r="E947" s="95"/>
      <c r="F947" s="93"/>
      <c r="G947" s="93"/>
      <c r="H947" s="93"/>
      <c r="I947" s="13"/>
      <c r="J947" s="93"/>
      <c r="K947" s="13"/>
      <c r="L947" s="93"/>
      <c r="M947" s="13"/>
      <c r="N947" s="93"/>
      <c r="O947" s="13"/>
      <c r="P947" s="93"/>
      <c r="Q947" s="21"/>
      <c r="R947" s="93"/>
      <c r="S947" s="21"/>
      <c r="T947" s="93"/>
      <c r="U947" s="13"/>
      <c r="V947" s="93"/>
      <c r="W947" s="13"/>
      <c r="X947" s="93"/>
      <c r="Y947" s="13"/>
      <c r="Z947" s="93"/>
      <c r="AA947" s="13"/>
      <c r="AB947" s="93"/>
      <c r="AC947" s="13"/>
      <c r="AD947" s="93"/>
      <c r="AE947" s="13"/>
      <c r="AF947" s="93"/>
      <c r="AG947" s="13"/>
      <c r="AH947" s="93"/>
      <c r="AI947" s="13"/>
      <c r="AJ947" s="93"/>
      <c r="AK947" s="13"/>
      <c r="AL947" s="93"/>
      <c r="AM947" s="13"/>
      <c r="AN947" s="93"/>
      <c r="AO947" s="13"/>
      <c r="AP947" s="93"/>
      <c r="AQ947" s="13"/>
      <c r="AR947" s="93"/>
      <c r="AS947" s="20">
        <f>SUM(H947,J947,L947,N947,P947,R947,T947,V947,X947,Z947,AB947,AD947,AF947,AH947,AJ947,AL947,AN947)</f>
        <v>0</v>
      </c>
      <c r="AT947" s="94" t="str">
        <f>IF(C947="","",DATE(YEAR(C947),MONTH(C947),1))</f>
        <v/>
      </c>
      <c r="AU947" s="93" t="str">
        <f>IF(AT947="","",TEXT(AT947,"mmmm yyyy"))</f>
        <v/>
      </c>
      <c r="AV947" s="94" t="str">
        <f>IF(C947="","",C947-WEEKDAY(C947,2)+1)</f>
        <v/>
      </c>
      <c r="AW947" s="94" t="str">
        <f>IF(AV947="","",AV947+6)</f>
        <v/>
      </c>
      <c r="AX947" s="93" t="str">
        <f>IF(AV947="","",TEXT(AV947,"dd/mm/yyyy")&amp;" - "&amp;TEXT(AW947,"dd/mm/yyyy"))</f>
        <v/>
      </c>
      <c r="AY947" s="93" t="str">
        <f>IF(B947="","",COUNTIFS($B$5:B947,B947,$AT$5:AT947,AT947))</f>
        <v/>
      </c>
      <c r="AZ947" s="93" t="str">
        <f>IF(B947="","",COUNTIFS($B$5:B947,B947,$AV$5:AV947,AV947))</f>
        <v/>
      </c>
      <c r="BA947" s="93" t="str">
        <f>IF(B947="","",TEXT(AY947,"00")&amp;"|"&amp;B947&amp;"|"&amp;TEXT(AT947,"yyyymmdd"))</f>
        <v/>
      </c>
      <c r="BB947" s="93" t="str">
        <f>IF(B947="","",TEXT(AZ947,"00")&amp;"|"&amp;B947&amp;"|"&amp;TEXT(AV947,"yyyymmdd"))</f>
        <v/>
      </c>
      <c r="BC947" s="93">
        <f>IF(OR(AQ947="YES",AQ947="Yes",AQ947="Y",AQ947=1),1,0)</f>
        <v>0</v>
      </c>
    </row>
    <row r="948" spans="1:55" ht="15" customHeight="1">
      <c r="A948" s="92"/>
      <c r="B948" s="93"/>
      <c r="C948" s="94"/>
      <c r="D948" s="95"/>
      <c r="E948" s="95"/>
      <c r="F948" s="93"/>
      <c r="G948" s="93"/>
      <c r="H948" s="93"/>
      <c r="I948" s="13"/>
      <c r="J948" s="93"/>
      <c r="K948" s="13"/>
      <c r="L948" s="93"/>
      <c r="M948" s="13"/>
      <c r="N948" s="93"/>
      <c r="O948" s="13"/>
      <c r="P948" s="93"/>
      <c r="Q948" s="21"/>
      <c r="R948" s="93"/>
      <c r="S948" s="21"/>
      <c r="T948" s="93"/>
      <c r="U948" s="13"/>
      <c r="V948" s="93"/>
      <c r="W948" s="13"/>
      <c r="X948" s="93"/>
      <c r="Y948" s="13"/>
      <c r="Z948" s="93"/>
      <c r="AA948" s="13"/>
      <c r="AB948" s="93"/>
      <c r="AC948" s="13"/>
      <c r="AD948" s="93"/>
      <c r="AE948" s="13"/>
      <c r="AF948" s="93"/>
      <c r="AG948" s="13"/>
      <c r="AH948" s="93"/>
      <c r="AI948" s="13"/>
      <c r="AJ948" s="93"/>
      <c r="AK948" s="13"/>
      <c r="AL948" s="93"/>
      <c r="AM948" s="13"/>
      <c r="AN948" s="93"/>
      <c r="AO948" s="13"/>
      <c r="AP948" s="93"/>
      <c r="AQ948" s="13"/>
      <c r="AR948" s="93"/>
      <c r="AS948" s="20">
        <f>SUM(H948,J948,L948,N948,P948,R948,T948,V948,X948,Z948,AB948,AD948,AF948,AH948,AJ948,AL948,AN948)</f>
        <v>0</v>
      </c>
      <c r="AT948" s="94" t="str">
        <f>IF(C948="","",DATE(YEAR(C948),MONTH(C948),1))</f>
        <v/>
      </c>
      <c r="AU948" s="93" t="str">
        <f>IF(AT948="","",TEXT(AT948,"mmmm yyyy"))</f>
        <v/>
      </c>
      <c r="AV948" s="94" t="str">
        <f>IF(C948="","",C948-WEEKDAY(C948,2)+1)</f>
        <v/>
      </c>
      <c r="AW948" s="94" t="str">
        <f>IF(AV948="","",AV948+6)</f>
        <v/>
      </c>
      <c r="AX948" s="93" t="str">
        <f>IF(AV948="","",TEXT(AV948,"dd/mm/yyyy")&amp;" - "&amp;TEXT(AW948,"dd/mm/yyyy"))</f>
        <v/>
      </c>
      <c r="AY948" s="93" t="str">
        <f>IF(B948="","",COUNTIFS($B$5:B948,B948,$AT$5:AT948,AT948))</f>
        <v/>
      </c>
      <c r="AZ948" s="93" t="str">
        <f>IF(B948="","",COUNTIFS($B$5:B948,B948,$AV$5:AV948,AV948))</f>
        <v/>
      </c>
      <c r="BA948" s="93" t="str">
        <f>IF(B948="","",TEXT(AY948,"00")&amp;"|"&amp;B948&amp;"|"&amp;TEXT(AT948,"yyyymmdd"))</f>
        <v/>
      </c>
      <c r="BB948" s="93" t="str">
        <f>IF(B948="","",TEXT(AZ948,"00")&amp;"|"&amp;B948&amp;"|"&amp;TEXT(AV948,"yyyymmdd"))</f>
        <v/>
      </c>
      <c r="BC948" s="93">
        <f>IF(OR(AQ948="YES",AQ948="Yes",AQ948="Y",AQ948=1),1,0)</f>
        <v>0</v>
      </c>
    </row>
    <row r="949" spans="1:55" ht="15" customHeight="1">
      <c r="A949" s="92"/>
      <c r="B949" s="93"/>
      <c r="C949" s="94"/>
      <c r="D949" s="95"/>
      <c r="E949" s="95"/>
      <c r="F949" s="93"/>
      <c r="G949" s="93"/>
      <c r="H949" s="93"/>
      <c r="I949" s="13"/>
      <c r="J949" s="93"/>
      <c r="K949" s="13"/>
      <c r="L949" s="93"/>
      <c r="M949" s="13"/>
      <c r="N949" s="93"/>
      <c r="O949" s="13"/>
      <c r="P949" s="93"/>
      <c r="Q949" s="21"/>
      <c r="R949" s="93"/>
      <c r="S949" s="21"/>
      <c r="T949" s="93"/>
      <c r="U949" s="13"/>
      <c r="V949" s="93"/>
      <c r="W949" s="13"/>
      <c r="X949" s="93"/>
      <c r="Y949" s="13"/>
      <c r="Z949" s="93"/>
      <c r="AA949" s="13"/>
      <c r="AB949" s="93"/>
      <c r="AC949" s="13"/>
      <c r="AD949" s="93"/>
      <c r="AE949" s="13"/>
      <c r="AF949" s="93"/>
      <c r="AG949" s="13"/>
      <c r="AH949" s="93"/>
      <c r="AI949" s="13"/>
      <c r="AJ949" s="93"/>
      <c r="AK949" s="13"/>
      <c r="AL949" s="93"/>
      <c r="AM949" s="13"/>
      <c r="AN949" s="93"/>
      <c r="AO949" s="13"/>
      <c r="AP949" s="93"/>
      <c r="AQ949" s="13"/>
      <c r="AR949" s="93"/>
      <c r="AS949" s="20">
        <f>SUM(H949,J949,L949,N949,P949,R949,T949,V949,X949,Z949,AB949,AD949,AF949,AH949,AJ949,AL949,AN949)</f>
        <v>0</v>
      </c>
      <c r="AT949" s="94" t="str">
        <f>IF(C949="","",DATE(YEAR(C949),MONTH(C949),1))</f>
        <v/>
      </c>
      <c r="AU949" s="93" t="str">
        <f>IF(AT949="","",TEXT(AT949,"mmmm yyyy"))</f>
        <v/>
      </c>
      <c r="AV949" s="94" t="str">
        <f>IF(C949="","",C949-WEEKDAY(C949,2)+1)</f>
        <v/>
      </c>
      <c r="AW949" s="94" t="str">
        <f>IF(AV949="","",AV949+6)</f>
        <v/>
      </c>
      <c r="AX949" s="93" t="str">
        <f>IF(AV949="","",TEXT(AV949,"dd/mm/yyyy")&amp;" - "&amp;TEXT(AW949,"dd/mm/yyyy"))</f>
        <v/>
      </c>
      <c r="AY949" s="93" t="str">
        <f>IF(B949="","",COUNTIFS($B$5:B949,B949,$AT$5:AT949,AT949))</f>
        <v/>
      </c>
      <c r="AZ949" s="93" t="str">
        <f>IF(B949="","",COUNTIFS($B$5:B949,B949,$AV$5:AV949,AV949))</f>
        <v/>
      </c>
      <c r="BA949" s="93" t="str">
        <f>IF(B949="","",TEXT(AY949,"00")&amp;"|"&amp;B949&amp;"|"&amp;TEXT(AT949,"yyyymmdd"))</f>
        <v/>
      </c>
      <c r="BB949" s="93" t="str">
        <f>IF(B949="","",TEXT(AZ949,"00")&amp;"|"&amp;B949&amp;"|"&amp;TEXT(AV949,"yyyymmdd"))</f>
        <v/>
      </c>
      <c r="BC949" s="93">
        <f>IF(OR(AQ949="YES",AQ949="Yes",AQ949="Y",AQ949=1),1,0)</f>
        <v>0</v>
      </c>
    </row>
    <row r="950" spans="1:55" ht="15" customHeight="1">
      <c r="A950" s="92"/>
      <c r="B950" s="93"/>
      <c r="C950" s="94"/>
      <c r="D950" s="95"/>
      <c r="E950" s="95"/>
      <c r="F950" s="93"/>
      <c r="G950" s="93"/>
      <c r="H950" s="93"/>
      <c r="I950" s="13"/>
      <c r="J950" s="93"/>
      <c r="K950" s="13"/>
      <c r="L950" s="93"/>
      <c r="M950" s="13"/>
      <c r="N950" s="93"/>
      <c r="O950" s="13"/>
      <c r="P950" s="93"/>
      <c r="Q950" s="21"/>
      <c r="R950" s="93"/>
      <c r="S950" s="21"/>
      <c r="T950" s="93"/>
      <c r="U950" s="13"/>
      <c r="V950" s="93"/>
      <c r="W950" s="13"/>
      <c r="X950" s="93"/>
      <c r="Y950" s="13"/>
      <c r="Z950" s="93"/>
      <c r="AA950" s="13"/>
      <c r="AB950" s="93"/>
      <c r="AC950" s="13"/>
      <c r="AD950" s="93"/>
      <c r="AE950" s="13"/>
      <c r="AF950" s="93"/>
      <c r="AG950" s="13"/>
      <c r="AH950" s="93"/>
      <c r="AI950" s="13"/>
      <c r="AJ950" s="93"/>
      <c r="AK950" s="13"/>
      <c r="AL950" s="93"/>
      <c r="AM950" s="13"/>
      <c r="AN950" s="93"/>
      <c r="AO950" s="13"/>
      <c r="AP950" s="93"/>
      <c r="AQ950" s="13"/>
      <c r="AR950" s="93"/>
      <c r="AS950" s="20">
        <f>SUM(H950,J950,L950,N950,P950,R950,T950,V950,X950,Z950,AB950,AD950,AF950,AH950,AJ950,AL950,AN950)</f>
        <v>0</v>
      </c>
      <c r="AT950" s="94" t="str">
        <f>IF(C950="","",DATE(YEAR(C950),MONTH(C950),1))</f>
        <v/>
      </c>
      <c r="AU950" s="93" t="str">
        <f>IF(AT950="","",TEXT(AT950,"mmmm yyyy"))</f>
        <v/>
      </c>
      <c r="AV950" s="94" t="str">
        <f>IF(C950="","",C950-WEEKDAY(C950,2)+1)</f>
        <v/>
      </c>
      <c r="AW950" s="94" t="str">
        <f>IF(AV950="","",AV950+6)</f>
        <v/>
      </c>
      <c r="AX950" s="93" t="str">
        <f>IF(AV950="","",TEXT(AV950,"dd/mm/yyyy")&amp;" - "&amp;TEXT(AW950,"dd/mm/yyyy"))</f>
        <v/>
      </c>
      <c r="AY950" s="93" t="str">
        <f>IF(B950="","",COUNTIFS($B$5:B950,B950,$AT$5:AT950,AT950))</f>
        <v/>
      </c>
      <c r="AZ950" s="93" t="str">
        <f>IF(B950="","",COUNTIFS($B$5:B950,B950,$AV$5:AV950,AV950))</f>
        <v/>
      </c>
      <c r="BA950" s="93" t="str">
        <f>IF(B950="","",TEXT(AY950,"00")&amp;"|"&amp;B950&amp;"|"&amp;TEXT(AT950,"yyyymmdd"))</f>
        <v/>
      </c>
      <c r="BB950" s="93" t="str">
        <f>IF(B950="","",TEXT(AZ950,"00")&amp;"|"&amp;B950&amp;"|"&amp;TEXT(AV950,"yyyymmdd"))</f>
        <v/>
      </c>
      <c r="BC950" s="93">
        <f>IF(OR(AQ950="YES",AQ950="Yes",AQ950="Y",AQ950=1),1,0)</f>
        <v>0</v>
      </c>
    </row>
    <row r="951" spans="1:55" ht="15" customHeight="1">
      <c r="A951" s="92"/>
      <c r="B951" s="93"/>
      <c r="C951" s="94"/>
      <c r="D951" s="95"/>
      <c r="E951" s="95"/>
      <c r="F951" s="93"/>
      <c r="G951" s="93"/>
      <c r="H951" s="93"/>
      <c r="I951" s="13"/>
      <c r="J951" s="93"/>
      <c r="K951" s="13"/>
      <c r="L951" s="93"/>
      <c r="M951" s="13"/>
      <c r="N951" s="93"/>
      <c r="O951" s="13"/>
      <c r="P951" s="93"/>
      <c r="Q951" s="21"/>
      <c r="R951" s="93"/>
      <c r="S951" s="21"/>
      <c r="T951" s="93"/>
      <c r="U951" s="13"/>
      <c r="V951" s="93"/>
      <c r="W951" s="13"/>
      <c r="X951" s="93"/>
      <c r="Y951" s="13"/>
      <c r="Z951" s="93"/>
      <c r="AA951" s="13"/>
      <c r="AB951" s="93"/>
      <c r="AC951" s="13"/>
      <c r="AD951" s="93"/>
      <c r="AE951" s="13"/>
      <c r="AF951" s="93"/>
      <c r="AG951" s="13"/>
      <c r="AH951" s="93"/>
      <c r="AI951" s="13"/>
      <c r="AJ951" s="93"/>
      <c r="AK951" s="13"/>
      <c r="AL951" s="93"/>
      <c r="AM951" s="13"/>
      <c r="AN951" s="93"/>
      <c r="AO951" s="13"/>
      <c r="AP951" s="93"/>
      <c r="AQ951" s="13"/>
      <c r="AR951" s="93"/>
      <c r="AS951" s="20">
        <f>SUM(H951,J951,L951,N951,P951,R951,T951,V951,X951,Z951,AB951,AD951,AF951,AH951,AJ951,AL951,AN951)</f>
        <v>0</v>
      </c>
      <c r="AT951" s="94" t="str">
        <f>IF(C951="","",DATE(YEAR(C951),MONTH(C951),1))</f>
        <v/>
      </c>
      <c r="AU951" s="93" t="str">
        <f>IF(AT951="","",TEXT(AT951,"mmmm yyyy"))</f>
        <v/>
      </c>
      <c r="AV951" s="94" t="str">
        <f>IF(C951="","",C951-WEEKDAY(C951,2)+1)</f>
        <v/>
      </c>
      <c r="AW951" s="94" t="str">
        <f>IF(AV951="","",AV951+6)</f>
        <v/>
      </c>
      <c r="AX951" s="93" t="str">
        <f>IF(AV951="","",TEXT(AV951,"dd/mm/yyyy")&amp;" - "&amp;TEXT(AW951,"dd/mm/yyyy"))</f>
        <v/>
      </c>
      <c r="AY951" s="93" t="str">
        <f>IF(B951="","",COUNTIFS($B$5:B951,B951,$AT$5:AT951,AT951))</f>
        <v/>
      </c>
      <c r="AZ951" s="93" t="str">
        <f>IF(B951="","",COUNTIFS($B$5:B951,B951,$AV$5:AV951,AV951))</f>
        <v/>
      </c>
      <c r="BA951" s="93" t="str">
        <f>IF(B951="","",TEXT(AY951,"00")&amp;"|"&amp;B951&amp;"|"&amp;TEXT(AT951,"yyyymmdd"))</f>
        <v/>
      </c>
      <c r="BB951" s="93" t="str">
        <f>IF(B951="","",TEXT(AZ951,"00")&amp;"|"&amp;B951&amp;"|"&amp;TEXT(AV951,"yyyymmdd"))</f>
        <v/>
      </c>
      <c r="BC951" s="93">
        <f>IF(OR(AQ951="YES",AQ951="Yes",AQ951="Y",AQ951=1),1,0)</f>
        <v>0</v>
      </c>
    </row>
    <row r="952" spans="1:55" ht="15" customHeight="1">
      <c r="A952" s="92"/>
      <c r="B952" s="93"/>
      <c r="C952" s="94"/>
      <c r="D952" s="95"/>
      <c r="E952" s="95"/>
      <c r="F952" s="93"/>
      <c r="G952" s="93"/>
      <c r="H952" s="93"/>
      <c r="I952" s="13"/>
      <c r="J952" s="93"/>
      <c r="K952" s="13"/>
      <c r="L952" s="93"/>
      <c r="M952" s="13"/>
      <c r="N952" s="93"/>
      <c r="O952" s="13"/>
      <c r="P952" s="93"/>
      <c r="Q952" s="21"/>
      <c r="R952" s="93"/>
      <c r="S952" s="21"/>
      <c r="T952" s="93"/>
      <c r="U952" s="13"/>
      <c r="V952" s="93"/>
      <c r="W952" s="13"/>
      <c r="X952" s="93"/>
      <c r="Y952" s="13"/>
      <c r="Z952" s="93"/>
      <c r="AA952" s="13"/>
      <c r="AB952" s="93"/>
      <c r="AC952" s="13"/>
      <c r="AD952" s="93"/>
      <c r="AE952" s="13"/>
      <c r="AF952" s="93"/>
      <c r="AG952" s="13"/>
      <c r="AH952" s="93"/>
      <c r="AI952" s="13"/>
      <c r="AJ952" s="93"/>
      <c r="AK952" s="13"/>
      <c r="AL952" s="93"/>
      <c r="AM952" s="13"/>
      <c r="AN952" s="93"/>
      <c r="AO952" s="13"/>
      <c r="AP952" s="93"/>
      <c r="AQ952" s="13"/>
      <c r="AR952" s="93"/>
      <c r="AS952" s="20">
        <f>SUM(H952,J952,L952,N952,P952,R952,T952,V952,X952,Z952,AB952,AD952,AF952,AH952,AJ952,AL952,AN952)</f>
        <v>0</v>
      </c>
      <c r="AT952" s="94" t="str">
        <f>IF(C952="","",DATE(YEAR(C952),MONTH(C952),1))</f>
        <v/>
      </c>
      <c r="AU952" s="93" t="str">
        <f>IF(AT952="","",TEXT(AT952,"mmmm yyyy"))</f>
        <v/>
      </c>
      <c r="AV952" s="94" t="str">
        <f>IF(C952="","",C952-WEEKDAY(C952,2)+1)</f>
        <v/>
      </c>
      <c r="AW952" s="94" t="str">
        <f>IF(AV952="","",AV952+6)</f>
        <v/>
      </c>
      <c r="AX952" s="93" t="str">
        <f>IF(AV952="","",TEXT(AV952,"dd/mm/yyyy")&amp;" - "&amp;TEXT(AW952,"dd/mm/yyyy"))</f>
        <v/>
      </c>
      <c r="AY952" s="93" t="str">
        <f>IF(B952="","",COUNTIFS($B$5:B952,B952,$AT$5:AT952,AT952))</f>
        <v/>
      </c>
      <c r="AZ952" s="93" t="str">
        <f>IF(B952="","",COUNTIFS($B$5:B952,B952,$AV$5:AV952,AV952))</f>
        <v/>
      </c>
      <c r="BA952" s="93" t="str">
        <f>IF(B952="","",TEXT(AY952,"00")&amp;"|"&amp;B952&amp;"|"&amp;TEXT(AT952,"yyyymmdd"))</f>
        <v/>
      </c>
      <c r="BB952" s="93" t="str">
        <f>IF(B952="","",TEXT(AZ952,"00")&amp;"|"&amp;B952&amp;"|"&amp;TEXT(AV952,"yyyymmdd"))</f>
        <v/>
      </c>
      <c r="BC952" s="93">
        <f>IF(OR(AQ952="YES",AQ952="Yes",AQ952="Y",AQ952=1),1,0)</f>
        <v>0</v>
      </c>
    </row>
    <row r="953" spans="1:55" ht="15" customHeight="1">
      <c r="A953" s="92"/>
      <c r="B953" s="93"/>
      <c r="C953" s="94"/>
      <c r="D953" s="95"/>
      <c r="E953" s="95"/>
      <c r="F953" s="93"/>
      <c r="G953" s="93"/>
      <c r="H953" s="93"/>
      <c r="I953" s="13"/>
      <c r="J953" s="93"/>
      <c r="K953" s="13"/>
      <c r="L953" s="93"/>
      <c r="M953" s="13"/>
      <c r="N953" s="93"/>
      <c r="O953" s="13"/>
      <c r="P953" s="93"/>
      <c r="Q953" s="21"/>
      <c r="R953" s="93"/>
      <c r="S953" s="21"/>
      <c r="T953" s="93"/>
      <c r="U953" s="13"/>
      <c r="V953" s="93"/>
      <c r="W953" s="13"/>
      <c r="X953" s="93"/>
      <c r="Y953" s="13"/>
      <c r="Z953" s="93"/>
      <c r="AA953" s="13"/>
      <c r="AB953" s="93"/>
      <c r="AC953" s="13"/>
      <c r="AD953" s="93"/>
      <c r="AE953" s="13"/>
      <c r="AF953" s="93"/>
      <c r="AG953" s="13"/>
      <c r="AH953" s="93"/>
      <c r="AI953" s="13"/>
      <c r="AJ953" s="93"/>
      <c r="AK953" s="13"/>
      <c r="AL953" s="93"/>
      <c r="AM953" s="13"/>
      <c r="AN953" s="93"/>
      <c r="AO953" s="13"/>
      <c r="AP953" s="93"/>
      <c r="AQ953" s="13"/>
      <c r="AR953" s="93"/>
      <c r="AS953" s="20">
        <f>SUM(H953,J953,L953,N953,P953,R953,T953,V953,X953,Z953,AB953,AD953,AF953,AH953,AJ953,AL953,AN953)</f>
        <v>0</v>
      </c>
      <c r="AT953" s="94" t="str">
        <f>IF(C953="","",DATE(YEAR(C953),MONTH(C953),1))</f>
        <v/>
      </c>
      <c r="AU953" s="93" t="str">
        <f>IF(AT953="","",TEXT(AT953,"mmmm yyyy"))</f>
        <v/>
      </c>
      <c r="AV953" s="94" t="str">
        <f>IF(C953="","",C953-WEEKDAY(C953,2)+1)</f>
        <v/>
      </c>
      <c r="AW953" s="94" t="str">
        <f>IF(AV953="","",AV953+6)</f>
        <v/>
      </c>
      <c r="AX953" s="93" t="str">
        <f>IF(AV953="","",TEXT(AV953,"dd/mm/yyyy")&amp;" - "&amp;TEXT(AW953,"dd/mm/yyyy"))</f>
        <v/>
      </c>
      <c r="AY953" s="93" t="str">
        <f>IF(B953="","",COUNTIFS($B$5:B953,B953,$AT$5:AT953,AT953))</f>
        <v/>
      </c>
      <c r="AZ953" s="93" t="str">
        <f>IF(B953="","",COUNTIFS($B$5:B953,B953,$AV$5:AV953,AV953))</f>
        <v/>
      </c>
      <c r="BA953" s="93" t="str">
        <f>IF(B953="","",TEXT(AY953,"00")&amp;"|"&amp;B953&amp;"|"&amp;TEXT(AT953,"yyyymmdd"))</f>
        <v/>
      </c>
      <c r="BB953" s="93" t="str">
        <f>IF(B953="","",TEXT(AZ953,"00")&amp;"|"&amp;B953&amp;"|"&amp;TEXT(AV953,"yyyymmdd"))</f>
        <v/>
      </c>
      <c r="BC953" s="93">
        <f>IF(OR(AQ953="YES",AQ953="Yes",AQ953="Y",AQ953=1),1,0)</f>
        <v>0</v>
      </c>
    </row>
    <row r="954" spans="1:55" ht="15" customHeight="1">
      <c r="A954" s="92"/>
      <c r="B954" s="93"/>
      <c r="C954" s="94"/>
      <c r="D954" s="95"/>
      <c r="E954" s="95"/>
      <c r="F954" s="93"/>
      <c r="G954" s="93"/>
      <c r="H954" s="93"/>
      <c r="I954" s="13"/>
      <c r="J954" s="93"/>
      <c r="K954" s="13"/>
      <c r="L954" s="93"/>
      <c r="M954" s="13"/>
      <c r="N954" s="93"/>
      <c r="O954" s="13"/>
      <c r="P954" s="93"/>
      <c r="Q954" s="21"/>
      <c r="R954" s="93"/>
      <c r="S954" s="21"/>
      <c r="T954" s="93"/>
      <c r="U954" s="13"/>
      <c r="V954" s="93"/>
      <c r="W954" s="13"/>
      <c r="X954" s="93"/>
      <c r="Y954" s="13"/>
      <c r="Z954" s="93"/>
      <c r="AA954" s="13"/>
      <c r="AB954" s="93"/>
      <c r="AC954" s="13"/>
      <c r="AD954" s="93"/>
      <c r="AE954" s="13"/>
      <c r="AF954" s="93"/>
      <c r="AG954" s="13"/>
      <c r="AH954" s="93"/>
      <c r="AI954" s="13"/>
      <c r="AJ954" s="93"/>
      <c r="AK954" s="13"/>
      <c r="AL954" s="93"/>
      <c r="AM954" s="13"/>
      <c r="AN954" s="93"/>
      <c r="AO954" s="13"/>
      <c r="AP954" s="93"/>
      <c r="AQ954" s="13"/>
      <c r="AR954" s="93"/>
      <c r="AS954" s="20">
        <f>SUM(H954,J954,L954,N954,P954,R954,T954,V954,X954,Z954,AB954,AD954,AF954,AH954,AJ954,AL954,AN954)</f>
        <v>0</v>
      </c>
      <c r="AT954" s="94" t="str">
        <f>IF(C954="","",DATE(YEAR(C954),MONTH(C954),1))</f>
        <v/>
      </c>
      <c r="AU954" s="93" t="str">
        <f>IF(AT954="","",TEXT(AT954,"mmmm yyyy"))</f>
        <v/>
      </c>
      <c r="AV954" s="94" t="str">
        <f>IF(C954="","",C954-WEEKDAY(C954,2)+1)</f>
        <v/>
      </c>
      <c r="AW954" s="94" t="str">
        <f>IF(AV954="","",AV954+6)</f>
        <v/>
      </c>
      <c r="AX954" s="93" t="str">
        <f>IF(AV954="","",TEXT(AV954,"dd/mm/yyyy")&amp;" - "&amp;TEXT(AW954,"dd/mm/yyyy"))</f>
        <v/>
      </c>
      <c r="AY954" s="93" t="str">
        <f>IF(B954="","",COUNTIFS($B$5:B954,B954,$AT$5:AT954,AT954))</f>
        <v/>
      </c>
      <c r="AZ954" s="93" t="str">
        <f>IF(B954="","",COUNTIFS($B$5:B954,B954,$AV$5:AV954,AV954))</f>
        <v/>
      </c>
      <c r="BA954" s="93" t="str">
        <f>IF(B954="","",TEXT(AY954,"00")&amp;"|"&amp;B954&amp;"|"&amp;TEXT(AT954,"yyyymmdd"))</f>
        <v/>
      </c>
      <c r="BB954" s="93" t="str">
        <f>IF(B954="","",TEXT(AZ954,"00")&amp;"|"&amp;B954&amp;"|"&amp;TEXT(AV954,"yyyymmdd"))</f>
        <v/>
      </c>
      <c r="BC954" s="93">
        <f>IF(OR(AQ954="YES",AQ954="Yes",AQ954="Y",AQ954=1),1,0)</f>
        <v>0</v>
      </c>
    </row>
    <row r="955" spans="1:55" ht="15" customHeight="1">
      <c r="A955" s="92"/>
      <c r="B955" s="93"/>
      <c r="C955" s="94"/>
      <c r="D955" s="95"/>
      <c r="E955" s="95"/>
      <c r="F955" s="93"/>
      <c r="G955" s="93"/>
      <c r="H955" s="93"/>
      <c r="I955" s="13"/>
      <c r="J955" s="93"/>
      <c r="K955" s="13"/>
      <c r="L955" s="93"/>
      <c r="M955" s="13"/>
      <c r="N955" s="93"/>
      <c r="O955" s="13"/>
      <c r="P955" s="93"/>
      <c r="Q955" s="21"/>
      <c r="R955" s="93"/>
      <c r="S955" s="21"/>
      <c r="T955" s="93"/>
      <c r="U955" s="13"/>
      <c r="V955" s="93"/>
      <c r="W955" s="13"/>
      <c r="X955" s="93"/>
      <c r="Y955" s="13"/>
      <c r="Z955" s="93"/>
      <c r="AA955" s="13"/>
      <c r="AB955" s="93"/>
      <c r="AC955" s="13"/>
      <c r="AD955" s="93"/>
      <c r="AE955" s="13"/>
      <c r="AF955" s="93"/>
      <c r="AG955" s="13"/>
      <c r="AH955" s="93"/>
      <c r="AI955" s="13"/>
      <c r="AJ955" s="93"/>
      <c r="AK955" s="13"/>
      <c r="AL955" s="93"/>
      <c r="AM955" s="13"/>
      <c r="AN955" s="93"/>
      <c r="AO955" s="13"/>
      <c r="AP955" s="93"/>
      <c r="AQ955" s="13"/>
      <c r="AR955" s="93"/>
      <c r="AS955" s="20">
        <f>SUM(H955,J955,L955,N955,P955,R955,T955,V955,X955,Z955,AB955,AD955,AF955,AH955,AJ955,AL955,AN955)</f>
        <v>0</v>
      </c>
      <c r="AT955" s="94" t="str">
        <f>IF(C955="","",DATE(YEAR(C955),MONTH(C955),1))</f>
        <v/>
      </c>
      <c r="AU955" s="93" t="str">
        <f>IF(AT955="","",TEXT(AT955,"mmmm yyyy"))</f>
        <v/>
      </c>
      <c r="AV955" s="94" t="str">
        <f>IF(C955="","",C955-WEEKDAY(C955,2)+1)</f>
        <v/>
      </c>
      <c r="AW955" s="94" t="str">
        <f>IF(AV955="","",AV955+6)</f>
        <v/>
      </c>
      <c r="AX955" s="93" t="str">
        <f>IF(AV955="","",TEXT(AV955,"dd/mm/yyyy")&amp;" - "&amp;TEXT(AW955,"dd/mm/yyyy"))</f>
        <v/>
      </c>
      <c r="AY955" s="93" t="str">
        <f>IF(B955="","",COUNTIFS($B$5:B955,B955,$AT$5:AT955,AT955))</f>
        <v/>
      </c>
      <c r="AZ955" s="93" t="str">
        <f>IF(B955="","",COUNTIFS($B$5:B955,B955,$AV$5:AV955,AV955))</f>
        <v/>
      </c>
      <c r="BA955" s="93" t="str">
        <f>IF(B955="","",TEXT(AY955,"00")&amp;"|"&amp;B955&amp;"|"&amp;TEXT(AT955,"yyyymmdd"))</f>
        <v/>
      </c>
      <c r="BB955" s="93" t="str">
        <f>IF(B955="","",TEXT(AZ955,"00")&amp;"|"&amp;B955&amp;"|"&amp;TEXT(AV955,"yyyymmdd"))</f>
        <v/>
      </c>
      <c r="BC955" s="93">
        <f>IF(OR(AQ955="YES",AQ955="Yes",AQ955="Y",AQ955=1),1,0)</f>
        <v>0</v>
      </c>
    </row>
    <row r="956" spans="1:55" ht="15" customHeight="1">
      <c r="A956" s="92"/>
      <c r="B956" s="93"/>
      <c r="C956" s="94"/>
      <c r="D956" s="95"/>
      <c r="E956" s="95"/>
      <c r="F956" s="93"/>
      <c r="G956" s="93"/>
      <c r="H956" s="93"/>
      <c r="I956" s="13"/>
      <c r="J956" s="93"/>
      <c r="K956" s="13"/>
      <c r="L956" s="93"/>
      <c r="M956" s="13"/>
      <c r="N956" s="93"/>
      <c r="O956" s="13"/>
      <c r="P956" s="93"/>
      <c r="Q956" s="21"/>
      <c r="R956" s="93"/>
      <c r="S956" s="21"/>
      <c r="T956" s="93"/>
      <c r="U956" s="13"/>
      <c r="V956" s="93"/>
      <c r="W956" s="13"/>
      <c r="X956" s="93"/>
      <c r="Y956" s="13"/>
      <c r="Z956" s="93"/>
      <c r="AA956" s="13"/>
      <c r="AB956" s="93"/>
      <c r="AC956" s="13"/>
      <c r="AD956" s="93"/>
      <c r="AE956" s="13"/>
      <c r="AF956" s="93"/>
      <c r="AG956" s="13"/>
      <c r="AH956" s="93"/>
      <c r="AI956" s="13"/>
      <c r="AJ956" s="93"/>
      <c r="AK956" s="13"/>
      <c r="AL956" s="93"/>
      <c r="AM956" s="13"/>
      <c r="AN956" s="93"/>
      <c r="AO956" s="13"/>
      <c r="AP956" s="93"/>
      <c r="AQ956" s="13"/>
      <c r="AR956" s="93"/>
      <c r="AS956" s="20">
        <f>SUM(H956,J956,L956,N956,P956,R956,T956,V956,X956,Z956,AB956,AD956,AF956,AH956,AJ956,AL956,AN956)</f>
        <v>0</v>
      </c>
      <c r="AT956" s="94" t="str">
        <f>IF(C956="","",DATE(YEAR(C956),MONTH(C956),1))</f>
        <v/>
      </c>
      <c r="AU956" s="93" t="str">
        <f>IF(AT956="","",TEXT(AT956,"mmmm yyyy"))</f>
        <v/>
      </c>
      <c r="AV956" s="94" t="str">
        <f>IF(C956="","",C956-WEEKDAY(C956,2)+1)</f>
        <v/>
      </c>
      <c r="AW956" s="94" t="str">
        <f>IF(AV956="","",AV956+6)</f>
        <v/>
      </c>
      <c r="AX956" s="93" t="str">
        <f>IF(AV956="","",TEXT(AV956,"dd/mm/yyyy")&amp;" - "&amp;TEXT(AW956,"dd/mm/yyyy"))</f>
        <v/>
      </c>
      <c r="AY956" s="93" t="str">
        <f>IF(B956="","",COUNTIFS($B$5:B956,B956,$AT$5:AT956,AT956))</f>
        <v/>
      </c>
      <c r="AZ956" s="93" t="str">
        <f>IF(B956="","",COUNTIFS($B$5:B956,B956,$AV$5:AV956,AV956))</f>
        <v/>
      </c>
      <c r="BA956" s="93" t="str">
        <f>IF(B956="","",TEXT(AY956,"00")&amp;"|"&amp;B956&amp;"|"&amp;TEXT(AT956,"yyyymmdd"))</f>
        <v/>
      </c>
      <c r="BB956" s="93" t="str">
        <f>IF(B956="","",TEXT(AZ956,"00")&amp;"|"&amp;B956&amp;"|"&amp;TEXT(AV956,"yyyymmdd"))</f>
        <v/>
      </c>
      <c r="BC956" s="93">
        <f>IF(OR(AQ956="YES",AQ956="Yes",AQ956="Y",AQ956=1),1,0)</f>
        <v>0</v>
      </c>
    </row>
    <row r="957" spans="1:55" ht="15" customHeight="1">
      <c r="A957" s="92"/>
      <c r="B957" s="93"/>
      <c r="C957" s="94"/>
      <c r="D957" s="95"/>
      <c r="E957" s="95"/>
      <c r="F957" s="93"/>
      <c r="G957" s="93"/>
      <c r="H957" s="93"/>
      <c r="I957" s="13"/>
      <c r="J957" s="93"/>
      <c r="K957" s="13"/>
      <c r="L957" s="93"/>
      <c r="M957" s="13"/>
      <c r="N957" s="93"/>
      <c r="O957" s="13"/>
      <c r="P957" s="93"/>
      <c r="Q957" s="21"/>
      <c r="R957" s="93"/>
      <c r="S957" s="21"/>
      <c r="T957" s="93"/>
      <c r="U957" s="13"/>
      <c r="V957" s="93"/>
      <c r="W957" s="13"/>
      <c r="X957" s="93"/>
      <c r="Y957" s="13"/>
      <c r="Z957" s="93"/>
      <c r="AA957" s="13"/>
      <c r="AB957" s="93"/>
      <c r="AC957" s="13"/>
      <c r="AD957" s="93"/>
      <c r="AE957" s="13"/>
      <c r="AF957" s="93"/>
      <c r="AG957" s="13"/>
      <c r="AH957" s="93"/>
      <c r="AI957" s="13"/>
      <c r="AJ957" s="93"/>
      <c r="AK957" s="13"/>
      <c r="AL957" s="93"/>
      <c r="AM957" s="13"/>
      <c r="AN957" s="93"/>
      <c r="AO957" s="13"/>
      <c r="AP957" s="93"/>
      <c r="AQ957" s="13"/>
      <c r="AR957" s="93"/>
      <c r="AS957" s="20">
        <f>SUM(H957,J957,L957,N957,P957,R957,T957,V957,X957,Z957,AB957,AD957,AF957,AH957,AJ957,AL957,AN957)</f>
        <v>0</v>
      </c>
      <c r="AT957" s="94" t="str">
        <f>IF(C957="","",DATE(YEAR(C957),MONTH(C957),1))</f>
        <v/>
      </c>
      <c r="AU957" s="93" t="str">
        <f>IF(AT957="","",TEXT(AT957,"mmmm yyyy"))</f>
        <v/>
      </c>
      <c r="AV957" s="94" t="str">
        <f>IF(C957="","",C957-WEEKDAY(C957,2)+1)</f>
        <v/>
      </c>
      <c r="AW957" s="94" t="str">
        <f>IF(AV957="","",AV957+6)</f>
        <v/>
      </c>
      <c r="AX957" s="93" t="str">
        <f>IF(AV957="","",TEXT(AV957,"dd/mm/yyyy")&amp;" - "&amp;TEXT(AW957,"dd/mm/yyyy"))</f>
        <v/>
      </c>
      <c r="AY957" s="93" t="str">
        <f>IF(B957="","",COUNTIFS($B$5:B957,B957,$AT$5:AT957,AT957))</f>
        <v/>
      </c>
      <c r="AZ957" s="93" t="str">
        <f>IF(B957="","",COUNTIFS($B$5:B957,B957,$AV$5:AV957,AV957))</f>
        <v/>
      </c>
      <c r="BA957" s="93" t="str">
        <f>IF(B957="","",TEXT(AY957,"00")&amp;"|"&amp;B957&amp;"|"&amp;TEXT(AT957,"yyyymmdd"))</f>
        <v/>
      </c>
      <c r="BB957" s="93" t="str">
        <f>IF(B957="","",TEXT(AZ957,"00")&amp;"|"&amp;B957&amp;"|"&amp;TEXT(AV957,"yyyymmdd"))</f>
        <v/>
      </c>
      <c r="BC957" s="93">
        <f>IF(OR(AQ957="YES",AQ957="Yes",AQ957="Y",AQ957=1),1,0)</f>
        <v>0</v>
      </c>
    </row>
    <row r="958" spans="1:55" ht="15" customHeight="1">
      <c r="A958" s="92"/>
      <c r="B958" s="93"/>
      <c r="C958" s="94"/>
      <c r="D958" s="95"/>
      <c r="E958" s="95"/>
      <c r="F958" s="93"/>
      <c r="G958" s="93"/>
      <c r="H958" s="93"/>
      <c r="I958" s="13"/>
      <c r="J958" s="93"/>
      <c r="K958" s="13"/>
      <c r="L958" s="93"/>
      <c r="M958" s="13"/>
      <c r="N958" s="93"/>
      <c r="O958" s="13"/>
      <c r="P958" s="93"/>
      <c r="Q958" s="21"/>
      <c r="R958" s="93"/>
      <c r="S958" s="21"/>
      <c r="T958" s="93"/>
      <c r="U958" s="13"/>
      <c r="V958" s="93"/>
      <c r="W958" s="13"/>
      <c r="X958" s="93"/>
      <c r="Y958" s="13"/>
      <c r="Z958" s="93"/>
      <c r="AA958" s="13"/>
      <c r="AB958" s="93"/>
      <c r="AC958" s="13"/>
      <c r="AD958" s="93"/>
      <c r="AE958" s="13"/>
      <c r="AF958" s="93"/>
      <c r="AG958" s="13"/>
      <c r="AH958" s="93"/>
      <c r="AI958" s="13"/>
      <c r="AJ958" s="93"/>
      <c r="AK958" s="13"/>
      <c r="AL958" s="93"/>
      <c r="AM958" s="13"/>
      <c r="AN958" s="93"/>
      <c r="AO958" s="13"/>
      <c r="AP958" s="93"/>
      <c r="AQ958" s="13"/>
      <c r="AR958" s="93"/>
      <c r="AS958" s="20">
        <f>SUM(H958,J958,L958,N958,P958,R958,T958,V958,X958,Z958,AB958,AD958,AF958,AH958,AJ958,AL958,AN958)</f>
        <v>0</v>
      </c>
      <c r="AT958" s="94" t="str">
        <f>IF(C958="","",DATE(YEAR(C958),MONTH(C958),1))</f>
        <v/>
      </c>
      <c r="AU958" s="93" t="str">
        <f>IF(AT958="","",TEXT(AT958,"mmmm yyyy"))</f>
        <v/>
      </c>
      <c r="AV958" s="94" t="str">
        <f>IF(C958="","",C958-WEEKDAY(C958,2)+1)</f>
        <v/>
      </c>
      <c r="AW958" s="94" t="str">
        <f>IF(AV958="","",AV958+6)</f>
        <v/>
      </c>
      <c r="AX958" s="93" t="str">
        <f>IF(AV958="","",TEXT(AV958,"dd/mm/yyyy")&amp;" - "&amp;TEXT(AW958,"dd/mm/yyyy"))</f>
        <v/>
      </c>
      <c r="AY958" s="93" t="str">
        <f>IF(B958="","",COUNTIFS($B$5:B958,B958,$AT$5:AT958,AT958))</f>
        <v/>
      </c>
      <c r="AZ958" s="93" t="str">
        <f>IF(B958="","",COUNTIFS($B$5:B958,B958,$AV$5:AV958,AV958))</f>
        <v/>
      </c>
      <c r="BA958" s="93" t="str">
        <f>IF(B958="","",TEXT(AY958,"00")&amp;"|"&amp;B958&amp;"|"&amp;TEXT(AT958,"yyyymmdd"))</f>
        <v/>
      </c>
      <c r="BB958" s="93" t="str">
        <f>IF(B958="","",TEXT(AZ958,"00")&amp;"|"&amp;B958&amp;"|"&amp;TEXT(AV958,"yyyymmdd"))</f>
        <v/>
      </c>
      <c r="BC958" s="93">
        <f>IF(OR(AQ958="YES",AQ958="Yes",AQ958="Y",AQ958=1),1,0)</f>
        <v>0</v>
      </c>
    </row>
    <row r="959" spans="1:55" ht="15" customHeight="1">
      <c r="A959" s="92"/>
      <c r="B959" s="93"/>
      <c r="C959" s="94"/>
      <c r="D959" s="95"/>
      <c r="E959" s="95"/>
      <c r="F959" s="93"/>
      <c r="G959" s="93"/>
      <c r="H959" s="93"/>
      <c r="I959" s="13"/>
      <c r="J959" s="93"/>
      <c r="K959" s="13"/>
      <c r="L959" s="93"/>
      <c r="M959" s="13"/>
      <c r="N959" s="93"/>
      <c r="O959" s="13"/>
      <c r="P959" s="93"/>
      <c r="Q959" s="21"/>
      <c r="R959" s="93"/>
      <c r="S959" s="21"/>
      <c r="T959" s="93"/>
      <c r="U959" s="13"/>
      <c r="V959" s="93"/>
      <c r="W959" s="13"/>
      <c r="X959" s="93"/>
      <c r="Y959" s="13"/>
      <c r="Z959" s="93"/>
      <c r="AA959" s="13"/>
      <c r="AB959" s="93"/>
      <c r="AC959" s="13"/>
      <c r="AD959" s="93"/>
      <c r="AE959" s="13"/>
      <c r="AF959" s="93"/>
      <c r="AG959" s="13"/>
      <c r="AH959" s="93"/>
      <c r="AI959" s="13"/>
      <c r="AJ959" s="93"/>
      <c r="AK959" s="13"/>
      <c r="AL959" s="93"/>
      <c r="AM959" s="13"/>
      <c r="AN959" s="93"/>
      <c r="AO959" s="13"/>
      <c r="AP959" s="93"/>
      <c r="AQ959" s="13"/>
      <c r="AR959" s="93"/>
      <c r="AS959" s="20">
        <f>SUM(H959,J959,L959,N959,P959,R959,T959,V959,X959,Z959,AB959,AD959,AF959,AH959,AJ959,AL959,AN959)</f>
        <v>0</v>
      </c>
      <c r="AT959" s="94" t="str">
        <f>IF(C959="","",DATE(YEAR(C959),MONTH(C959),1))</f>
        <v/>
      </c>
      <c r="AU959" s="93" t="str">
        <f>IF(AT959="","",TEXT(AT959,"mmmm yyyy"))</f>
        <v/>
      </c>
      <c r="AV959" s="94" t="str">
        <f>IF(C959="","",C959-WEEKDAY(C959,2)+1)</f>
        <v/>
      </c>
      <c r="AW959" s="94" t="str">
        <f>IF(AV959="","",AV959+6)</f>
        <v/>
      </c>
      <c r="AX959" s="93" t="str">
        <f>IF(AV959="","",TEXT(AV959,"dd/mm/yyyy")&amp;" - "&amp;TEXT(AW959,"dd/mm/yyyy"))</f>
        <v/>
      </c>
      <c r="AY959" s="93" t="str">
        <f>IF(B959="","",COUNTIFS($B$5:B959,B959,$AT$5:AT959,AT959))</f>
        <v/>
      </c>
      <c r="AZ959" s="93" t="str">
        <f>IF(B959="","",COUNTIFS($B$5:B959,B959,$AV$5:AV959,AV959))</f>
        <v/>
      </c>
      <c r="BA959" s="93" t="str">
        <f>IF(B959="","",TEXT(AY959,"00")&amp;"|"&amp;B959&amp;"|"&amp;TEXT(AT959,"yyyymmdd"))</f>
        <v/>
      </c>
      <c r="BB959" s="93" t="str">
        <f>IF(B959="","",TEXT(AZ959,"00")&amp;"|"&amp;B959&amp;"|"&amp;TEXT(AV959,"yyyymmdd"))</f>
        <v/>
      </c>
      <c r="BC959" s="93">
        <f>IF(OR(AQ959="YES",AQ959="Yes",AQ959="Y",AQ959=1),1,0)</f>
        <v>0</v>
      </c>
    </row>
    <row r="960" spans="1:55" ht="15" customHeight="1">
      <c r="A960" s="92"/>
      <c r="B960" s="93"/>
      <c r="C960" s="94"/>
      <c r="D960" s="95"/>
      <c r="E960" s="95"/>
      <c r="F960" s="93"/>
      <c r="G960" s="93"/>
      <c r="H960" s="93"/>
      <c r="I960" s="13"/>
      <c r="J960" s="93"/>
      <c r="K960" s="13"/>
      <c r="L960" s="93"/>
      <c r="M960" s="13"/>
      <c r="N960" s="93"/>
      <c r="O960" s="13"/>
      <c r="P960" s="93"/>
      <c r="Q960" s="21"/>
      <c r="R960" s="93"/>
      <c r="S960" s="21"/>
      <c r="T960" s="93"/>
      <c r="U960" s="13"/>
      <c r="V960" s="93"/>
      <c r="W960" s="13"/>
      <c r="X960" s="93"/>
      <c r="Y960" s="13"/>
      <c r="Z960" s="93"/>
      <c r="AA960" s="13"/>
      <c r="AB960" s="93"/>
      <c r="AC960" s="13"/>
      <c r="AD960" s="93"/>
      <c r="AE960" s="13"/>
      <c r="AF960" s="93"/>
      <c r="AG960" s="13"/>
      <c r="AH960" s="93"/>
      <c r="AI960" s="13"/>
      <c r="AJ960" s="93"/>
      <c r="AK960" s="13"/>
      <c r="AL960" s="93"/>
      <c r="AM960" s="13"/>
      <c r="AN960" s="93"/>
      <c r="AO960" s="13"/>
      <c r="AP960" s="93"/>
      <c r="AQ960" s="13"/>
      <c r="AR960" s="93"/>
      <c r="AS960" s="20">
        <f>SUM(H960,J960,L960,N960,P960,R960,T960,V960,X960,Z960,AB960,AD960,AF960,AH960,AJ960,AL960,AN960)</f>
        <v>0</v>
      </c>
      <c r="AT960" s="94" t="str">
        <f>IF(C960="","",DATE(YEAR(C960),MONTH(C960),1))</f>
        <v/>
      </c>
      <c r="AU960" s="93" t="str">
        <f>IF(AT960="","",TEXT(AT960,"mmmm yyyy"))</f>
        <v/>
      </c>
      <c r="AV960" s="94" t="str">
        <f>IF(C960="","",C960-WEEKDAY(C960,2)+1)</f>
        <v/>
      </c>
      <c r="AW960" s="94" t="str">
        <f>IF(AV960="","",AV960+6)</f>
        <v/>
      </c>
      <c r="AX960" s="93" t="str">
        <f>IF(AV960="","",TEXT(AV960,"dd/mm/yyyy")&amp;" - "&amp;TEXT(AW960,"dd/mm/yyyy"))</f>
        <v/>
      </c>
      <c r="AY960" s="93" t="str">
        <f>IF(B960="","",COUNTIFS($B$5:B960,B960,$AT$5:AT960,AT960))</f>
        <v/>
      </c>
      <c r="AZ960" s="93" t="str">
        <f>IF(B960="","",COUNTIFS($B$5:B960,B960,$AV$5:AV960,AV960))</f>
        <v/>
      </c>
      <c r="BA960" s="93" t="str">
        <f>IF(B960="","",TEXT(AY960,"00")&amp;"|"&amp;B960&amp;"|"&amp;TEXT(AT960,"yyyymmdd"))</f>
        <v/>
      </c>
      <c r="BB960" s="93" t="str">
        <f>IF(B960="","",TEXT(AZ960,"00")&amp;"|"&amp;B960&amp;"|"&amp;TEXT(AV960,"yyyymmdd"))</f>
        <v/>
      </c>
      <c r="BC960" s="93">
        <f>IF(OR(AQ960="YES",AQ960="Yes",AQ960="Y",AQ960=1),1,0)</f>
        <v>0</v>
      </c>
    </row>
    <row r="961" spans="1:55" ht="15" customHeight="1">
      <c r="A961" s="92"/>
      <c r="B961" s="93"/>
      <c r="C961" s="94"/>
      <c r="D961" s="95"/>
      <c r="E961" s="95"/>
      <c r="F961" s="93"/>
      <c r="G961" s="93"/>
      <c r="H961" s="93"/>
      <c r="I961" s="13"/>
      <c r="J961" s="93"/>
      <c r="K961" s="13"/>
      <c r="L961" s="93"/>
      <c r="M961" s="13"/>
      <c r="N961" s="93"/>
      <c r="O961" s="13"/>
      <c r="P961" s="93"/>
      <c r="Q961" s="21"/>
      <c r="R961" s="93"/>
      <c r="S961" s="21"/>
      <c r="T961" s="93"/>
      <c r="U961" s="13"/>
      <c r="V961" s="93"/>
      <c r="W961" s="13"/>
      <c r="X961" s="93"/>
      <c r="Y961" s="13"/>
      <c r="Z961" s="93"/>
      <c r="AA961" s="13"/>
      <c r="AB961" s="93"/>
      <c r="AC961" s="13"/>
      <c r="AD961" s="93"/>
      <c r="AE961" s="13"/>
      <c r="AF961" s="93"/>
      <c r="AG961" s="13"/>
      <c r="AH961" s="93"/>
      <c r="AI961" s="13"/>
      <c r="AJ961" s="93"/>
      <c r="AK961" s="13"/>
      <c r="AL961" s="93"/>
      <c r="AM961" s="13"/>
      <c r="AN961" s="93"/>
      <c r="AO961" s="13"/>
      <c r="AP961" s="93"/>
      <c r="AQ961" s="13"/>
      <c r="AR961" s="93"/>
      <c r="AS961" s="20">
        <f>SUM(H961,J961,L961,N961,P961,R961,T961,V961,X961,Z961,AB961,AD961,AF961,AH961,AJ961,AL961,AN961)</f>
        <v>0</v>
      </c>
      <c r="AT961" s="94" t="str">
        <f>IF(C961="","",DATE(YEAR(C961),MONTH(C961),1))</f>
        <v/>
      </c>
      <c r="AU961" s="93" t="str">
        <f>IF(AT961="","",TEXT(AT961,"mmmm yyyy"))</f>
        <v/>
      </c>
      <c r="AV961" s="94" t="str">
        <f>IF(C961="","",C961-WEEKDAY(C961,2)+1)</f>
        <v/>
      </c>
      <c r="AW961" s="94" t="str">
        <f>IF(AV961="","",AV961+6)</f>
        <v/>
      </c>
      <c r="AX961" s="93" t="str">
        <f>IF(AV961="","",TEXT(AV961,"dd/mm/yyyy")&amp;" - "&amp;TEXT(AW961,"dd/mm/yyyy"))</f>
        <v/>
      </c>
      <c r="AY961" s="93" t="str">
        <f>IF(B961="","",COUNTIFS($B$5:B961,B961,$AT$5:AT961,AT961))</f>
        <v/>
      </c>
      <c r="AZ961" s="93" t="str">
        <f>IF(B961="","",COUNTIFS($B$5:B961,B961,$AV$5:AV961,AV961))</f>
        <v/>
      </c>
      <c r="BA961" s="93" t="str">
        <f>IF(B961="","",TEXT(AY961,"00")&amp;"|"&amp;B961&amp;"|"&amp;TEXT(AT961,"yyyymmdd"))</f>
        <v/>
      </c>
      <c r="BB961" s="93" t="str">
        <f>IF(B961="","",TEXT(AZ961,"00")&amp;"|"&amp;B961&amp;"|"&amp;TEXT(AV961,"yyyymmdd"))</f>
        <v/>
      </c>
      <c r="BC961" s="93">
        <f>IF(OR(AQ961="YES",AQ961="Yes",AQ961="Y",AQ961=1),1,0)</f>
        <v>0</v>
      </c>
    </row>
    <row r="962" spans="1:55" ht="15" customHeight="1">
      <c r="A962" s="92"/>
      <c r="B962" s="93"/>
      <c r="C962" s="94"/>
      <c r="D962" s="95"/>
      <c r="E962" s="95"/>
      <c r="F962" s="93"/>
      <c r="G962" s="93"/>
      <c r="H962" s="93"/>
      <c r="I962" s="13"/>
      <c r="J962" s="93"/>
      <c r="K962" s="13"/>
      <c r="L962" s="93"/>
      <c r="M962" s="13"/>
      <c r="N962" s="93"/>
      <c r="O962" s="13"/>
      <c r="P962" s="93"/>
      <c r="Q962" s="21"/>
      <c r="R962" s="93"/>
      <c r="S962" s="21"/>
      <c r="T962" s="93"/>
      <c r="U962" s="13"/>
      <c r="V962" s="93"/>
      <c r="W962" s="13"/>
      <c r="X962" s="93"/>
      <c r="Y962" s="13"/>
      <c r="Z962" s="93"/>
      <c r="AA962" s="13"/>
      <c r="AB962" s="93"/>
      <c r="AC962" s="13"/>
      <c r="AD962" s="93"/>
      <c r="AE962" s="13"/>
      <c r="AF962" s="93"/>
      <c r="AG962" s="13"/>
      <c r="AH962" s="93"/>
      <c r="AI962" s="13"/>
      <c r="AJ962" s="93"/>
      <c r="AK962" s="13"/>
      <c r="AL962" s="93"/>
      <c r="AM962" s="13"/>
      <c r="AN962" s="93"/>
      <c r="AO962" s="13"/>
      <c r="AP962" s="93"/>
      <c r="AQ962" s="13"/>
      <c r="AR962" s="93"/>
      <c r="AS962" s="20">
        <f>SUM(H962,J962,L962,N962,P962,R962,T962,V962,X962,Z962,AB962,AD962,AF962,AH962,AJ962,AL962,AN962)</f>
        <v>0</v>
      </c>
      <c r="AT962" s="94" t="str">
        <f>IF(C962="","",DATE(YEAR(C962),MONTH(C962),1))</f>
        <v/>
      </c>
      <c r="AU962" s="93" t="str">
        <f>IF(AT962="","",TEXT(AT962,"mmmm yyyy"))</f>
        <v/>
      </c>
      <c r="AV962" s="94" t="str">
        <f>IF(C962="","",C962-WEEKDAY(C962,2)+1)</f>
        <v/>
      </c>
      <c r="AW962" s="94" t="str">
        <f>IF(AV962="","",AV962+6)</f>
        <v/>
      </c>
      <c r="AX962" s="93" t="str">
        <f>IF(AV962="","",TEXT(AV962,"dd/mm/yyyy")&amp;" - "&amp;TEXT(AW962,"dd/mm/yyyy"))</f>
        <v/>
      </c>
      <c r="AY962" s="93" t="str">
        <f>IF(B962="","",COUNTIFS($B$5:B962,B962,$AT$5:AT962,AT962))</f>
        <v/>
      </c>
      <c r="AZ962" s="93" t="str">
        <f>IF(B962="","",COUNTIFS($B$5:B962,B962,$AV$5:AV962,AV962))</f>
        <v/>
      </c>
      <c r="BA962" s="93" t="str">
        <f>IF(B962="","",TEXT(AY962,"00")&amp;"|"&amp;B962&amp;"|"&amp;TEXT(AT962,"yyyymmdd"))</f>
        <v/>
      </c>
      <c r="BB962" s="93" t="str">
        <f>IF(B962="","",TEXT(AZ962,"00")&amp;"|"&amp;B962&amp;"|"&amp;TEXT(AV962,"yyyymmdd"))</f>
        <v/>
      </c>
      <c r="BC962" s="93">
        <f>IF(OR(AQ962="YES",AQ962="Yes",AQ962="Y",AQ962=1),1,0)</f>
        <v>0</v>
      </c>
    </row>
    <row r="963" spans="1:55" ht="15" customHeight="1">
      <c r="A963" s="92"/>
      <c r="B963" s="93"/>
      <c r="C963" s="94"/>
      <c r="D963" s="95"/>
      <c r="E963" s="95"/>
      <c r="F963" s="93"/>
      <c r="G963" s="93"/>
      <c r="H963" s="93"/>
      <c r="I963" s="13"/>
      <c r="J963" s="93"/>
      <c r="K963" s="13"/>
      <c r="L963" s="93"/>
      <c r="M963" s="13"/>
      <c r="N963" s="93"/>
      <c r="O963" s="13"/>
      <c r="P963" s="93"/>
      <c r="Q963" s="21"/>
      <c r="R963" s="93"/>
      <c r="S963" s="21"/>
      <c r="T963" s="93"/>
      <c r="U963" s="13"/>
      <c r="V963" s="93"/>
      <c r="W963" s="13"/>
      <c r="X963" s="93"/>
      <c r="Y963" s="13"/>
      <c r="Z963" s="93"/>
      <c r="AA963" s="13"/>
      <c r="AB963" s="93"/>
      <c r="AC963" s="13"/>
      <c r="AD963" s="93"/>
      <c r="AE963" s="13"/>
      <c r="AF963" s="93"/>
      <c r="AG963" s="13"/>
      <c r="AH963" s="93"/>
      <c r="AI963" s="13"/>
      <c r="AJ963" s="93"/>
      <c r="AK963" s="13"/>
      <c r="AL963" s="93"/>
      <c r="AM963" s="13"/>
      <c r="AN963" s="93"/>
      <c r="AO963" s="13"/>
      <c r="AP963" s="93"/>
      <c r="AQ963" s="13"/>
      <c r="AR963" s="93"/>
      <c r="AS963" s="20">
        <f>SUM(H963,J963,L963,N963,P963,R963,T963,V963,X963,Z963,AB963,AD963,AF963,AH963,AJ963,AL963,AN963)</f>
        <v>0</v>
      </c>
      <c r="AT963" s="94" t="str">
        <f>IF(C963="","",DATE(YEAR(C963),MONTH(C963),1))</f>
        <v/>
      </c>
      <c r="AU963" s="93" t="str">
        <f>IF(AT963="","",TEXT(AT963,"mmmm yyyy"))</f>
        <v/>
      </c>
      <c r="AV963" s="94" t="str">
        <f>IF(C963="","",C963-WEEKDAY(C963,2)+1)</f>
        <v/>
      </c>
      <c r="AW963" s="94" t="str">
        <f>IF(AV963="","",AV963+6)</f>
        <v/>
      </c>
      <c r="AX963" s="93" t="str">
        <f>IF(AV963="","",TEXT(AV963,"dd/mm/yyyy")&amp;" - "&amp;TEXT(AW963,"dd/mm/yyyy"))</f>
        <v/>
      </c>
      <c r="AY963" s="93" t="str">
        <f>IF(B963="","",COUNTIFS($B$5:B963,B963,$AT$5:AT963,AT963))</f>
        <v/>
      </c>
      <c r="AZ963" s="93" t="str">
        <f>IF(B963="","",COUNTIFS($B$5:B963,B963,$AV$5:AV963,AV963))</f>
        <v/>
      </c>
      <c r="BA963" s="93" t="str">
        <f>IF(B963="","",TEXT(AY963,"00")&amp;"|"&amp;B963&amp;"|"&amp;TEXT(AT963,"yyyymmdd"))</f>
        <v/>
      </c>
      <c r="BB963" s="93" t="str">
        <f>IF(B963="","",TEXT(AZ963,"00")&amp;"|"&amp;B963&amp;"|"&amp;TEXT(AV963,"yyyymmdd"))</f>
        <v/>
      </c>
      <c r="BC963" s="93">
        <f>IF(OR(AQ963="YES",AQ963="Yes",AQ963="Y",AQ963=1),1,0)</f>
        <v>0</v>
      </c>
    </row>
    <row r="964" spans="1:55" ht="15" customHeight="1">
      <c r="A964" s="92"/>
      <c r="B964" s="93"/>
      <c r="C964" s="94"/>
      <c r="D964" s="95"/>
      <c r="E964" s="95"/>
      <c r="F964" s="93"/>
      <c r="G964" s="93"/>
      <c r="H964" s="93"/>
      <c r="I964" s="13"/>
      <c r="J964" s="93"/>
      <c r="K964" s="13"/>
      <c r="L964" s="93"/>
      <c r="M964" s="13"/>
      <c r="N964" s="93"/>
      <c r="O964" s="13"/>
      <c r="P964" s="93"/>
      <c r="Q964" s="21"/>
      <c r="R964" s="93"/>
      <c r="S964" s="21"/>
      <c r="T964" s="93"/>
      <c r="U964" s="13"/>
      <c r="V964" s="93"/>
      <c r="W964" s="13"/>
      <c r="X964" s="93"/>
      <c r="Y964" s="13"/>
      <c r="Z964" s="93"/>
      <c r="AA964" s="13"/>
      <c r="AB964" s="93"/>
      <c r="AC964" s="13"/>
      <c r="AD964" s="93"/>
      <c r="AE964" s="13"/>
      <c r="AF964" s="93"/>
      <c r="AG964" s="13"/>
      <c r="AH964" s="93"/>
      <c r="AI964" s="13"/>
      <c r="AJ964" s="93"/>
      <c r="AK964" s="13"/>
      <c r="AL964" s="93"/>
      <c r="AM964" s="13"/>
      <c r="AN964" s="93"/>
      <c r="AO964" s="13"/>
      <c r="AP964" s="93"/>
      <c r="AQ964" s="13"/>
      <c r="AR964" s="93"/>
      <c r="AS964" s="20">
        <f>SUM(H964,J964,L964,N964,P964,R964,T964,V964,X964,Z964,AB964,AD964,AF964,AH964,AJ964,AL964,AN964)</f>
        <v>0</v>
      </c>
      <c r="AT964" s="94" t="str">
        <f>IF(C964="","",DATE(YEAR(C964),MONTH(C964),1))</f>
        <v/>
      </c>
      <c r="AU964" s="93" t="str">
        <f>IF(AT964="","",TEXT(AT964,"mmmm yyyy"))</f>
        <v/>
      </c>
      <c r="AV964" s="94" t="str">
        <f>IF(C964="","",C964-WEEKDAY(C964,2)+1)</f>
        <v/>
      </c>
      <c r="AW964" s="94" t="str">
        <f>IF(AV964="","",AV964+6)</f>
        <v/>
      </c>
      <c r="AX964" s="93" t="str">
        <f>IF(AV964="","",TEXT(AV964,"dd/mm/yyyy")&amp;" - "&amp;TEXT(AW964,"dd/mm/yyyy"))</f>
        <v/>
      </c>
      <c r="AY964" s="93" t="str">
        <f>IF(B964="","",COUNTIFS($B$5:B964,B964,$AT$5:AT964,AT964))</f>
        <v/>
      </c>
      <c r="AZ964" s="93" t="str">
        <f>IF(B964="","",COUNTIFS($B$5:B964,B964,$AV$5:AV964,AV964))</f>
        <v/>
      </c>
      <c r="BA964" s="93" t="str">
        <f>IF(B964="","",TEXT(AY964,"00")&amp;"|"&amp;B964&amp;"|"&amp;TEXT(AT964,"yyyymmdd"))</f>
        <v/>
      </c>
      <c r="BB964" s="93" t="str">
        <f>IF(B964="","",TEXT(AZ964,"00")&amp;"|"&amp;B964&amp;"|"&amp;TEXT(AV964,"yyyymmdd"))</f>
        <v/>
      </c>
      <c r="BC964" s="93">
        <f>IF(OR(AQ964="YES",AQ964="Yes",AQ964="Y",AQ964=1),1,0)</f>
        <v>0</v>
      </c>
    </row>
    <row r="965" spans="1:55" ht="15" customHeight="1">
      <c r="A965" s="92"/>
      <c r="B965" s="93"/>
      <c r="C965" s="94"/>
      <c r="D965" s="95"/>
      <c r="E965" s="95"/>
      <c r="F965" s="93"/>
      <c r="G965" s="93"/>
      <c r="H965" s="93"/>
      <c r="I965" s="13"/>
      <c r="J965" s="93"/>
      <c r="K965" s="13"/>
      <c r="L965" s="93"/>
      <c r="M965" s="13"/>
      <c r="N965" s="93"/>
      <c r="O965" s="13"/>
      <c r="P965" s="93"/>
      <c r="Q965" s="21"/>
      <c r="R965" s="93"/>
      <c r="S965" s="21"/>
      <c r="T965" s="93"/>
      <c r="U965" s="13"/>
      <c r="V965" s="93"/>
      <c r="W965" s="13"/>
      <c r="X965" s="93"/>
      <c r="Y965" s="13"/>
      <c r="Z965" s="93"/>
      <c r="AA965" s="13"/>
      <c r="AB965" s="93"/>
      <c r="AC965" s="13"/>
      <c r="AD965" s="93"/>
      <c r="AE965" s="13"/>
      <c r="AF965" s="93"/>
      <c r="AG965" s="13"/>
      <c r="AH965" s="93"/>
      <c r="AI965" s="13"/>
      <c r="AJ965" s="93"/>
      <c r="AK965" s="13"/>
      <c r="AL965" s="93"/>
      <c r="AM965" s="13"/>
      <c r="AN965" s="93"/>
      <c r="AO965" s="13"/>
      <c r="AP965" s="93"/>
      <c r="AQ965" s="13"/>
      <c r="AR965" s="93"/>
      <c r="AS965" s="20">
        <f>SUM(H965,J965,L965,N965,P965,R965,T965,V965,X965,Z965,AB965,AD965,AF965,AH965,AJ965,AL965,AN965)</f>
        <v>0</v>
      </c>
      <c r="AT965" s="94" t="str">
        <f>IF(C965="","",DATE(YEAR(C965),MONTH(C965),1))</f>
        <v/>
      </c>
      <c r="AU965" s="93" t="str">
        <f>IF(AT965="","",TEXT(AT965,"mmmm yyyy"))</f>
        <v/>
      </c>
      <c r="AV965" s="94" t="str">
        <f>IF(C965="","",C965-WEEKDAY(C965,2)+1)</f>
        <v/>
      </c>
      <c r="AW965" s="94" t="str">
        <f>IF(AV965="","",AV965+6)</f>
        <v/>
      </c>
      <c r="AX965" s="93" t="str">
        <f>IF(AV965="","",TEXT(AV965,"dd/mm/yyyy")&amp;" - "&amp;TEXT(AW965,"dd/mm/yyyy"))</f>
        <v/>
      </c>
      <c r="AY965" s="93" t="str">
        <f>IF(B965="","",COUNTIFS($B$5:B965,B965,$AT$5:AT965,AT965))</f>
        <v/>
      </c>
      <c r="AZ965" s="93" t="str">
        <f>IF(B965="","",COUNTIFS($B$5:B965,B965,$AV$5:AV965,AV965))</f>
        <v/>
      </c>
      <c r="BA965" s="93" t="str">
        <f>IF(B965="","",TEXT(AY965,"00")&amp;"|"&amp;B965&amp;"|"&amp;TEXT(AT965,"yyyymmdd"))</f>
        <v/>
      </c>
      <c r="BB965" s="93" t="str">
        <f>IF(B965="","",TEXT(AZ965,"00")&amp;"|"&amp;B965&amp;"|"&amp;TEXT(AV965,"yyyymmdd"))</f>
        <v/>
      </c>
      <c r="BC965" s="93">
        <f>IF(OR(AQ965="YES",AQ965="Yes",AQ965="Y",AQ965=1),1,0)</f>
        <v>0</v>
      </c>
    </row>
    <row r="966" spans="1:55" ht="15" customHeight="1">
      <c r="A966" s="92"/>
      <c r="B966" s="93"/>
      <c r="C966" s="94"/>
      <c r="D966" s="95"/>
      <c r="E966" s="95"/>
      <c r="F966" s="93"/>
      <c r="G966" s="93"/>
      <c r="H966" s="93"/>
      <c r="I966" s="13"/>
      <c r="J966" s="93"/>
      <c r="K966" s="13"/>
      <c r="L966" s="93"/>
      <c r="M966" s="13"/>
      <c r="N966" s="93"/>
      <c r="O966" s="13"/>
      <c r="P966" s="93"/>
      <c r="Q966" s="21"/>
      <c r="R966" s="93"/>
      <c r="S966" s="21"/>
      <c r="T966" s="93"/>
      <c r="U966" s="13"/>
      <c r="V966" s="93"/>
      <c r="W966" s="13"/>
      <c r="X966" s="93"/>
      <c r="Y966" s="13"/>
      <c r="Z966" s="93"/>
      <c r="AA966" s="13"/>
      <c r="AB966" s="93"/>
      <c r="AC966" s="13"/>
      <c r="AD966" s="93"/>
      <c r="AE966" s="13"/>
      <c r="AF966" s="93"/>
      <c r="AG966" s="13"/>
      <c r="AH966" s="93"/>
      <c r="AI966" s="13"/>
      <c r="AJ966" s="93"/>
      <c r="AK966" s="13"/>
      <c r="AL966" s="93"/>
      <c r="AM966" s="13"/>
      <c r="AN966" s="93"/>
      <c r="AO966" s="13"/>
      <c r="AP966" s="93"/>
      <c r="AQ966" s="13"/>
      <c r="AR966" s="93"/>
      <c r="AS966" s="20">
        <f>SUM(H966,J966,L966,N966,P966,R966,T966,V966,X966,Z966,AB966,AD966,AF966,AH966,AJ966,AL966,AN966)</f>
        <v>0</v>
      </c>
      <c r="AT966" s="94" t="str">
        <f>IF(C966="","",DATE(YEAR(C966),MONTH(C966),1))</f>
        <v/>
      </c>
      <c r="AU966" s="93" t="str">
        <f>IF(AT966="","",TEXT(AT966,"mmmm yyyy"))</f>
        <v/>
      </c>
      <c r="AV966" s="94" t="str">
        <f>IF(C966="","",C966-WEEKDAY(C966,2)+1)</f>
        <v/>
      </c>
      <c r="AW966" s="94" t="str">
        <f>IF(AV966="","",AV966+6)</f>
        <v/>
      </c>
      <c r="AX966" s="93" t="str">
        <f>IF(AV966="","",TEXT(AV966,"dd/mm/yyyy")&amp;" - "&amp;TEXT(AW966,"dd/mm/yyyy"))</f>
        <v/>
      </c>
      <c r="AY966" s="93" t="str">
        <f>IF(B966="","",COUNTIFS($B$5:B966,B966,$AT$5:AT966,AT966))</f>
        <v/>
      </c>
      <c r="AZ966" s="93" t="str">
        <f>IF(B966="","",COUNTIFS($B$5:B966,B966,$AV$5:AV966,AV966))</f>
        <v/>
      </c>
      <c r="BA966" s="93" t="str">
        <f>IF(B966="","",TEXT(AY966,"00")&amp;"|"&amp;B966&amp;"|"&amp;TEXT(AT966,"yyyymmdd"))</f>
        <v/>
      </c>
      <c r="BB966" s="93" t="str">
        <f>IF(B966="","",TEXT(AZ966,"00")&amp;"|"&amp;B966&amp;"|"&amp;TEXT(AV966,"yyyymmdd"))</f>
        <v/>
      </c>
      <c r="BC966" s="93">
        <f>IF(OR(AQ966="YES",AQ966="Yes",AQ966="Y",AQ966=1),1,0)</f>
        <v>0</v>
      </c>
    </row>
    <row r="967" spans="1:55" ht="15" customHeight="1">
      <c r="A967" s="92"/>
      <c r="B967" s="93"/>
      <c r="C967" s="94"/>
      <c r="D967" s="95"/>
      <c r="E967" s="95"/>
      <c r="F967" s="93"/>
      <c r="G967" s="93"/>
      <c r="H967" s="93"/>
      <c r="I967" s="13"/>
      <c r="J967" s="93"/>
      <c r="K967" s="13"/>
      <c r="L967" s="93"/>
      <c r="M967" s="13"/>
      <c r="N967" s="93"/>
      <c r="O967" s="13"/>
      <c r="P967" s="93"/>
      <c r="Q967" s="21"/>
      <c r="R967" s="93"/>
      <c r="S967" s="21"/>
      <c r="T967" s="93"/>
      <c r="U967" s="13"/>
      <c r="V967" s="93"/>
      <c r="W967" s="13"/>
      <c r="X967" s="93"/>
      <c r="Y967" s="13"/>
      <c r="Z967" s="93"/>
      <c r="AA967" s="13"/>
      <c r="AB967" s="93"/>
      <c r="AC967" s="13"/>
      <c r="AD967" s="93"/>
      <c r="AE967" s="13"/>
      <c r="AF967" s="93"/>
      <c r="AG967" s="13"/>
      <c r="AH967" s="93"/>
      <c r="AI967" s="13"/>
      <c r="AJ967" s="93"/>
      <c r="AK967" s="13"/>
      <c r="AL967" s="93"/>
      <c r="AM967" s="13"/>
      <c r="AN967" s="93"/>
      <c r="AO967" s="13"/>
      <c r="AP967" s="93"/>
      <c r="AQ967" s="13"/>
      <c r="AR967" s="93"/>
      <c r="AS967" s="20">
        <f>SUM(H967,J967,L967,N967,P967,R967,T967,V967,X967,Z967,AB967,AD967,AF967,AH967,AJ967,AL967,AN967)</f>
        <v>0</v>
      </c>
      <c r="AT967" s="94" t="str">
        <f>IF(C967="","",DATE(YEAR(C967),MONTH(C967),1))</f>
        <v/>
      </c>
      <c r="AU967" s="93" t="str">
        <f>IF(AT967="","",TEXT(AT967,"mmmm yyyy"))</f>
        <v/>
      </c>
      <c r="AV967" s="94" t="str">
        <f>IF(C967="","",C967-WEEKDAY(C967,2)+1)</f>
        <v/>
      </c>
      <c r="AW967" s="94" t="str">
        <f>IF(AV967="","",AV967+6)</f>
        <v/>
      </c>
      <c r="AX967" s="93" t="str">
        <f>IF(AV967="","",TEXT(AV967,"dd/mm/yyyy")&amp;" - "&amp;TEXT(AW967,"dd/mm/yyyy"))</f>
        <v/>
      </c>
      <c r="AY967" s="93" t="str">
        <f>IF(B967="","",COUNTIFS($B$5:B967,B967,$AT$5:AT967,AT967))</f>
        <v/>
      </c>
      <c r="AZ967" s="93" t="str">
        <f>IF(B967="","",COUNTIFS($B$5:B967,B967,$AV$5:AV967,AV967))</f>
        <v/>
      </c>
      <c r="BA967" s="93" t="str">
        <f>IF(B967="","",TEXT(AY967,"00")&amp;"|"&amp;B967&amp;"|"&amp;TEXT(AT967,"yyyymmdd"))</f>
        <v/>
      </c>
      <c r="BB967" s="93" t="str">
        <f>IF(B967="","",TEXT(AZ967,"00")&amp;"|"&amp;B967&amp;"|"&amp;TEXT(AV967,"yyyymmdd"))</f>
        <v/>
      </c>
      <c r="BC967" s="93">
        <f>IF(OR(AQ967="YES",AQ967="Yes",AQ967="Y",AQ967=1),1,0)</f>
        <v>0</v>
      </c>
    </row>
    <row r="968" spans="1:55" ht="15" customHeight="1">
      <c r="A968" s="92"/>
      <c r="B968" s="93"/>
      <c r="C968" s="94"/>
      <c r="D968" s="95"/>
      <c r="E968" s="95"/>
      <c r="F968" s="93"/>
      <c r="G968" s="93"/>
      <c r="H968" s="93"/>
      <c r="I968" s="13"/>
      <c r="J968" s="93"/>
      <c r="K968" s="13"/>
      <c r="L968" s="93"/>
      <c r="M968" s="13"/>
      <c r="N968" s="93"/>
      <c r="O968" s="13"/>
      <c r="P968" s="93"/>
      <c r="Q968" s="21"/>
      <c r="R968" s="93"/>
      <c r="S968" s="21"/>
      <c r="T968" s="93"/>
      <c r="U968" s="13"/>
      <c r="V968" s="93"/>
      <c r="W968" s="13"/>
      <c r="X968" s="93"/>
      <c r="Y968" s="13"/>
      <c r="Z968" s="93"/>
      <c r="AA968" s="13"/>
      <c r="AB968" s="93"/>
      <c r="AC968" s="13"/>
      <c r="AD968" s="93"/>
      <c r="AE968" s="13"/>
      <c r="AF968" s="93"/>
      <c r="AG968" s="13"/>
      <c r="AH968" s="93"/>
      <c r="AI968" s="13"/>
      <c r="AJ968" s="93"/>
      <c r="AK968" s="13"/>
      <c r="AL968" s="93"/>
      <c r="AM968" s="13"/>
      <c r="AN968" s="93"/>
      <c r="AO968" s="13"/>
      <c r="AP968" s="93"/>
      <c r="AQ968" s="13"/>
      <c r="AR968" s="93"/>
      <c r="AS968" s="20">
        <f>SUM(H968,J968,L968,N968,P968,R968,T968,V968,X968,Z968,AB968,AD968,AF968,AH968,AJ968,AL968,AN968)</f>
        <v>0</v>
      </c>
      <c r="AT968" s="94" t="str">
        <f>IF(C968="","",DATE(YEAR(C968),MONTH(C968),1))</f>
        <v/>
      </c>
      <c r="AU968" s="93" t="str">
        <f>IF(AT968="","",TEXT(AT968,"mmmm yyyy"))</f>
        <v/>
      </c>
      <c r="AV968" s="94" t="str">
        <f>IF(C968="","",C968-WEEKDAY(C968,2)+1)</f>
        <v/>
      </c>
      <c r="AW968" s="94" t="str">
        <f>IF(AV968="","",AV968+6)</f>
        <v/>
      </c>
      <c r="AX968" s="93" t="str">
        <f>IF(AV968="","",TEXT(AV968,"dd/mm/yyyy")&amp;" - "&amp;TEXT(AW968,"dd/mm/yyyy"))</f>
        <v/>
      </c>
      <c r="AY968" s="93" t="str">
        <f>IF(B968="","",COUNTIFS($B$5:B968,B968,$AT$5:AT968,AT968))</f>
        <v/>
      </c>
      <c r="AZ968" s="93" t="str">
        <f>IF(B968="","",COUNTIFS($B$5:B968,B968,$AV$5:AV968,AV968))</f>
        <v/>
      </c>
      <c r="BA968" s="93" t="str">
        <f>IF(B968="","",TEXT(AY968,"00")&amp;"|"&amp;B968&amp;"|"&amp;TEXT(AT968,"yyyymmdd"))</f>
        <v/>
      </c>
      <c r="BB968" s="93" t="str">
        <f>IF(B968="","",TEXT(AZ968,"00")&amp;"|"&amp;B968&amp;"|"&amp;TEXT(AV968,"yyyymmdd"))</f>
        <v/>
      </c>
      <c r="BC968" s="93">
        <f>IF(OR(AQ968="YES",AQ968="Yes",AQ968="Y",AQ968=1),1,0)</f>
        <v>0</v>
      </c>
    </row>
    <row r="969" spans="1:55" ht="15" customHeight="1">
      <c r="A969" s="92"/>
      <c r="B969" s="93"/>
      <c r="C969" s="94"/>
      <c r="D969" s="95"/>
      <c r="E969" s="95"/>
      <c r="F969" s="93"/>
      <c r="G969" s="93"/>
      <c r="H969" s="93"/>
      <c r="I969" s="13"/>
      <c r="J969" s="93"/>
      <c r="K969" s="13"/>
      <c r="L969" s="93"/>
      <c r="M969" s="13"/>
      <c r="N969" s="93"/>
      <c r="O969" s="13"/>
      <c r="P969" s="93"/>
      <c r="Q969" s="21"/>
      <c r="R969" s="93"/>
      <c r="S969" s="21"/>
      <c r="T969" s="93"/>
      <c r="U969" s="13"/>
      <c r="V969" s="93"/>
      <c r="W969" s="13"/>
      <c r="X969" s="93"/>
      <c r="Y969" s="13"/>
      <c r="Z969" s="93"/>
      <c r="AA969" s="13"/>
      <c r="AB969" s="93"/>
      <c r="AC969" s="13"/>
      <c r="AD969" s="93"/>
      <c r="AE969" s="13"/>
      <c r="AF969" s="93"/>
      <c r="AG969" s="13"/>
      <c r="AH969" s="93"/>
      <c r="AI969" s="13"/>
      <c r="AJ969" s="93"/>
      <c r="AK969" s="13"/>
      <c r="AL969" s="93"/>
      <c r="AM969" s="13"/>
      <c r="AN969" s="93"/>
      <c r="AO969" s="13"/>
      <c r="AP969" s="93"/>
      <c r="AQ969" s="13"/>
      <c r="AR969" s="93"/>
      <c r="AS969" s="20">
        <f>SUM(H969,J969,L969,N969,P969,R969,T969,V969,X969,Z969,AB969,AD969,AF969,AH969,AJ969,AL969,AN969)</f>
        <v>0</v>
      </c>
      <c r="AT969" s="94" t="str">
        <f>IF(C969="","",DATE(YEAR(C969),MONTH(C969),1))</f>
        <v/>
      </c>
      <c r="AU969" s="93" t="str">
        <f>IF(AT969="","",TEXT(AT969,"mmmm yyyy"))</f>
        <v/>
      </c>
      <c r="AV969" s="94" t="str">
        <f>IF(C969="","",C969-WEEKDAY(C969,2)+1)</f>
        <v/>
      </c>
      <c r="AW969" s="94" t="str">
        <f>IF(AV969="","",AV969+6)</f>
        <v/>
      </c>
      <c r="AX969" s="93" t="str">
        <f>IF(AV969="","",TEXT(AV969,"dd/mm/yyyy")&amp;" - "&amp;TEXT(AW969,"dd/mm/yyyy"))</f>
        <v/>
      </c>
      <c r="AY969" s="93" t="str">
        <f>IF(B969="","",COUNTIFS($B$5:B969,B969,$AT$5:AT969,AT969))</f>
        <v/>
      </c>
      <c r="AZ969" s="93" t="str">
        <f>IF(B969="","",COUNTIFS($B$5:B969,B969,$AV$5:AV969,AV969))</f>
        <v/>
      </c>
      <c r="BA969" s="93" t="str">
        <f>IF(B969="","",TEXT(AY969,"00")&amp;"|"&amp;B969&amp;"|"&amp;TEXT(AT969,"yyyymmdd"))</f>
        <v/>
      </c>
      <c r="BB969" s="93" t="str">
        <f>IF(B969="","",TEXT(AZ969,"00")&amp;"|"&amp;B969&amp;"|"&amp;TEXT(AV969,"yyyymmdd"))</f>
        <v/>
      </c>
      <c r="BC969" s="93">
        <f>IF(OR(AQ969="YES",AQ969="Yes",AQ969="Y",AQ969=1),1,0)</f>
        <v>0</v>
      </c>
    </row>
    <row r="970" spans="1:55" ht="15" customHeight="1">
      <c r="A970" s="92"/>
      <c r="B970" s="93"/>
      <c r="C970" s="94"/>
      <c r="D970" s="95"/>
      <c r="E970" s="95"/>
      <c r="F970" s="93"/>
      <c r="G970" s="93"/>
      <c r="H970" s="93"/>
      <c r="I970" s="13"/>
      <c r="J970" s="93"/>
      <c r="K970" s="13"/>
      <c r="L970" s="93"/>
      <c r="M970" s="13"/>
      <c r="N970" s="93"/>
      <c r="O970" s="13"/>
      <c r="P970" s="93"/>
      <c r="Q970" s="21"/>
      <c r="R970" s="93"/>
      <c r="S970" s="21"/>
      <c r="T970" s="93"/>
      <c r="U970" s="13"/>
      <c r="V970" s="93"/>
      <c r="W970" s="13"/>
      <c r="X970" s="93"/>
      <c r="Y970" s="13"/>
      <c r="Z970" s="93"/>
      <c r="AA970" s="13"/>
      <c r="AB970" s="93"/>
      <c r="AC970" s="13"/>
      <c r="AD970" s="93"/>
      <c r="AE970" s="13"/>
      <c r="AF970" s="93"/>
      <c r="AG970" s="13"/>
      <c r="AH970" s="93"/>
      <c r="AI970" s="13"/>
      <c r="AJ970" s="93"/>
      <c r="AK970" s="13"/>
      <c r="AL970" s="93"/>
      <c r="AM970" s="13"/>
      <c r="AN970" s="93"/>
      <c r="AO970" s="13"/>
      <c r="AP970" s="93"/>
      <c r="AQ970" s="13"/>
      <c r="AR970" s="93"/>
      <c r="AS970" s="20">
        <f>SUM(H970,J970,L970,N970,P970,R970,T970,V970,X970,Z970,AB970,AD970,AF970,AH970,AJ970,AL970,AN970)</f>
        <v>0</v>
      </c>
      <c r="AT970" s="94" t="str">
        <f>IF(C970="","",DATE(YEAR(C970),MONTH(C970),1))</f>
        <v/>
      </c>
      <c r="AU970" s="93" t="str">
        <f>IF(AT970="","",TEXT(AT970,"mmmm yyyy"))</f>
        <v/>
      </c>
      <c r="AV970" s="94" t="str">
        <f>IF(C970="","",C970-WEEKDAY(C970,2)+1)</f>
        <v/>
      </c>
      <c r="AW970" s="94" t="str">
        <f>IF(AV970="","",AV970+6)</f>
        <v/>
      </c>
      <c r="AX970" s="93" t="str">
        <f>IF(AV970="","",TEXT(AV970,"dd/mm/yyyy")&amp;" - "&amp;TEXT(AW970,"dd/mm/yyyy"))</f>
        <v/>
      </c>
      <c r="AY970" s="93" t="str">
        <f>IF(B970="","",COUNTIFS($B$5:B970,B970,$AT$5:AT970,AT970))</f>
        <v/>
      </c>
      <c r="AZ970" s="93" t="str">
        <f>IF(B970="","",COUNTIFS($B$5:B970,B970,$AV$5:AV970,AV970))</f>
        <v/>
      </c>
      <c r="BA970" s="93" t="str">
        <f>IF(B970="","",TEXT(AY970,"00")&amp;"|"&amp;B970&amp;"|"&amp;TEXT(AT970,"yyyymmdd"))</f>
        <v/>
      </c>
      <c r="BB970" s="93" t="str">
        <f>IF(B970="","",TEXT(AZ970,"00")&amp;"|"&amp;B970&amp;"|"&amp;TEXT(AV970,"yyyymmdd"))</f>
        <v/>
      </c>
      <c r="BC970" s="93">
        <f>IF(OR(AQ970="YES",AQ970="Yes",AQ970="Y",AQ970=1),1,0)</f>
        <v>0</v>
      </c>
    </row>
    <row r="971" spans="1:55" ht="15" customHeight="1">
      <c r="A971" s="92"/>
      <c r="B971" s="93"/>
      <c r="C971" s="94"/>
      <c r="D971" s="95"/>
      <c r="E971" s="95"/>
      <c r="F971" s="93"/>
      <c r="G971" s="93"/>
      <c r="H971" s="93"/>
      <c r="I971" s="13"/>
      <c r="J971" s="93"/>
      <c r="K971" s="13"/>
      <c r="L971" s="93"/>
      <c r="M971" s="13"/>
      <c r="N971" s="93"/>
      <c r="O971" s="13"/>
      <c r="P971" s="93"/>
      <c r="Q971" s="21"/>
      <c r="R971" s="93"/>
      <c r="S971" s="21"/>
      <c r="T971" s="93"/>
      <c r="U971" s="13"/>
      <c r="V971" s="93"/>
      <c r="W971" s="13"/>
      <c r="X971" s="93"/>
      <c r="Y971" s="13"/>
      <c r="Z971" s="93"/>
      <c r="AA971" s="13"/>
      <c r="AB971" s="93"/>
      <c r="AC971" s="13"/>
      <c r="AD971" s="93"/>
      <c r="AE971" s="13"/>
      <c r="AF971" s="93"/>
      <c r="AG971" s="13"/>
      <c r="AH971" s="93"/>
      <c r="AI971" s="13"/>
      <c r="AJ971" s="93"/>
      <c r="AK971" s="13"/>
      <c r="AL971" s="93"/>
      <c r="AM971" s="13"/>
      <c r="AN971" s="93"/>
      <c r="AO971" s="13"/>
      <c r="AP971" s="93"/>
      <c r="AQ971" s="13"/>
      <c r="AR971" s="93"/>
      <c r="AS971" s="20">
        <f>SUM(H971,J971,L971,N971,P971,R971,T971,V971,X971,Z971,AB971,AD971,AF971,AH971,AJ971,AL971,AN971)</f>
        <v>0</v>
      </c>
      <c r="AT971" s="94" t="str">
        <f>IF(C971="","",DATE(YEAR(C971),MONTH(C971),1))</f>
        <v/>
      </c>
      <c r="AU971" s="93" t="str">
        <f>IF(AT971="","",TEXT(AT971,"mmmm yyyy"))</f>
        <v/>
      </c>
      <c r="AV971" s="94" t="str">
        <f>IF(C971="","",C971-WEEKDAY(C971,2)+1)</f>
        <v/>
      </c>
      <c r="AW971" s="94" t="str">
        <f>IF(AV971="","",AV971+6)</f>
        <v/>
      </c>
      <c r="AX971" s="93" t="str">
        <f>IF(AV971="","",TEXT(AV971,"dd/mm/yyyy")&amp;" - "&amp;TEXT(AW971,"dd/mm/yyyy"))</f>
        <v/>
      </c>
      <c r="AY971" s="93" t="str">
        <f>IF(B971="","",COUNTIFS($B$5:B971,B971,$AT$5:AT971,AT971))</f>
        <v/>
      </c>
      <c r="AZ971" s="93" t="str">
        <f>IF(B971="","",COUNTIFS($B$5:B971,B971,$AV$5:AV971,AV971))</f>
        <v/>
      </c>
      <c r="BA971" s="93" t="str">
        <f>IF(B971="","",TEXT(AY971,"00")&amp;"|"&amp;B971&amp;"|"&amp;TEXT(AT971,"yyyymmdd"))</f>
        <v/>
      </c>
      <c r="BB971" s="93" t="str">
        <f>IF(B971="","",TEXT(AZ971,"00")&amp;"|"&amp;B971&amp;"|"&amp;TEXT(AV971,"yyyymmdd"))</f>
        <v/>
      </c>
      <c r="BC971" s="93">
        <f>IF(OR(AQ971="YES",AQ971="Yes",AQ971="Y",AQ971=1),1,0)</f>
        <v>0</v>
      </c>
    </row>
    <row r="972" spans="1:55" ht="15" customHeight="1">
      <c r="A972" s="92"/>
      <c r="B972" s="93"/>
      <c r="C972" s="94"/>
      <c r="D972" s="95"/>
      <c r="E972" s="95"/>
      <c r="F972" s="93"/>
      <c r="G972" s="93"/>
      <c r="H972" s="93"/>
      <c r="I972" s="13"/>
      <c r="J972" s="93"/>
      <c r="K972" s="13"/>
      <c r="L972" s="93"/>
      <c r="M972" s="13"/>
      <c r="N972" s="93"/>
      <c r="O972" s="13"/>
      <c r="P972" s="93"/>
      <c r="Q972" s="21"/>
      <c r="R972" s="93"/>
      <c r="S972" s="21"/>
      <c r="T972" s="93"/>
      <c r="U972" s="13"/>
      <c r="V972" s="93"/>
      <c r="W972" s="13"/>
      <c r="X972" s="93"/>
      <c r="Y972" s="13"/>
      <c r="Z972" s="93"/>
      <c r="AA972" s="13"/>
      <c r="AB972" s="93"/>
      <c r="AC972" s="13"/>
      <c r="AD972" s="93"/>
      <c r="AE972" s="13"/>
      <c r="AF972" s="93"/>
      <c r="AG972" s="13"/>
      <c r="AH972" s="93"/>
      <c r="AI972" s="13"/>
      <c r="AJ972" s="93"/>
      <c r="AK972" s="13"/>
      <c r="AL972" s="93"/>
      <c r="AM972" s="13"/>
      <c r="AN972" s="93"/>
      <c r="AO972" s="13"/>
      <c r="AP972" s="93"/>
      <c r="AQ972" s="13"/>
      <c r="AR972" s="93"/>
      <c r="AS972" s="20">
        <f>SUM(H972,J972,L972,N972,P972,R972,T972,V972,X972,Z972,AB972,AD972,AF972,AH972,AJ972,AL972,AN972)</f>
        <v>0</v>
      </c>
      <c r="AT972" s="94" t="str">
        <f>IF(C972="","",DATE(YEAR(C972),MONTH(C972),1))</f>
        <v/>
      </c>
      <c r="AU972" s="93" t="str">
        <f>IF(AT972="","",TEXT(AT972,"mmmm yyyy"))</f>
        <v/>
      </c>
      <c r="AV972" s="94" t="str">
        <f>IF(C972="","",C972-WEEKDAY(C972,2)+1)</f>
        <v/>
      </c>
      <c r="AW972" s="94" t="str">
        <f>IF(AV972="","",AV972+6)</f>
        <v/>
      </c>
      <c r="AX972" s="93" t="str">
        <f>IF(AV972="","",TEXT(AV972,"dd/mm/yyyy")&amp;" - "&amp;TEXT(AW972,"dd/mm/yyyy"))</f>
        <v/>
      </c>
      <c r="AY972" s="93" t="str">
        <f>IF(B972="","",COUNTIFS($B$5:B972,B972,$AT$5:AT972,AT972))</f>
        <v/>
      </c>
      <c r="AZ972" s="93" t="str">
        <f>IF(B972="","",COUNTIFS($B$5:B972,B972,$AV$5:AV972,AV972))</f>
        <v/>
      </c>
      <c r="BA972" s="93" t="str">
        <f>IF(B972="","",TEXT(AY972,"00")&amp;"|"&amp;B972&amp;"|"&amp;TEXT(AT972,"yyyymmdd"))</f>
        <v/>
      </c>
      <c r="BB972" s="93" t="str">
        <f>IF(B972="","",TEXT(AZ972,"00")&amp;"|"&amp;B972&amp;"|"&amp;TEXT(AV972,"yyyymmdd"))</f>
        <v/>
      </c>
      <c r="BC972" s="93">
        <f>IF(OR(AQ972="YES",AQ972="Yes",AQ972="Y",AQ972=1),1,0)</f>
        <v>0</v>
      </c>
    </row>
    <row r="973" spans="1:55" ht="15" customHeight="1">
      <c r="A973" s="92"/>
      <c r="B973" s="93"/>
      <c r="C973" s="94"/>
      <c r="D973" s="95"/>
      <c r="E973" s="95"/>
      <c r="F973" s="93"/>
      <c r="G973" s="93"/>
      <c r="H973" s="93"/>
      <c r="I973" s="13"/>
      <c r="J973" s="93"/>
      <c r="K973" s="13"/>
      <c r="L973" s="93"/>
      <c r="M973" s="13"/>
      <c r="N973" s="93"/>
      <c r="O973" s="13"/>
      <c r="P973" s="93"/>
      <c r="Q973" s="21"/>
      <c r="R973" s="93"/>
      <c r="S973" s="21"/>
      <c r="T973" s="93"/>
      <c r="U973" s="13"/>
      <c r="V973" s="93"/>
      <c r="W973" s="13"/>
      <c r="X973" s="93"/>
      <c r="Y973" s="13"/>
      <c r="Z973" s="93"/>
      <c r="AA973" s="13"/>
      <c r="AB973" s="93"/>
      <c r="AC973" s="13"/>
      <c r="AD973" s="93"/>
      <c r="AE973" s="13"/>
      <c r="AF973" s="93"/>
      <c r="AG973" s="13"/>
      <c r="AH973" s="93"/>
      <c r="AI973" s="13"/>
      <c r="AJ973" s="93"/>
      <c r="AK973" s="13"/>
      <c r="AL973" s="93"/>
      <c r="AM973" s="13"/>
      <c r="AN973" s="93"/>
      <c r="AO973" s="13"/>
      <c r="AP973" s="93"/>
      <c r="AQ973" s="13"/>
      <c r="AR973" s="93"/>
      <c r="AS973" s="20">
        <f>SUM(H973,J973,L973,N973,P973,R973,T973,V973,X973,Z973,AB973,AD973,AF973,AH973,AJ973,AL973,AN973)</f>
        <v>0</v>
      </c>
      <c r="AT973" s="94" t="str">
        <f>IF(C973="","",DATE(YEAR(C973),MONTH(C973),1))</f>
        <v/>
      </c>
      <c r="AU973" s="93" t="str">
        <f>IF(AT973="","",TEXT(AT973,"mmmm yyyy"))</f>
        <v/>
      </c>
      <c r="AV973" s="94" t="str">
        <f>IF(C973="","",C973-WEEKDAY(C973,2)+1)</f>
        <v/>
      </c>
      <c r="AW973" s="94" t="str">
        <f>IF(AV973="","",AV973+6)</f>
        <v/>
      </c>
      <c r="AX973" s="93" t="str">
        <f>IF(AV973="","",TEXT(AV973,"dd/mm/yyyy")&amp;" - "&amp;TEXT(AW973,"dd/mm/yyyy"))</f>
        <v/>
      </c>
      <c r="AY973" s="93" t="str">
        <f>IF(B973="","",COUNTIFS($B$5:B973,B973,$AT$5:AT973,AT973))</f>
        <v/>
      </c>
      <c r="AZ973" s="93" t="str">
        <f>IF(B973="","",COUNTIFS($B$5:B973,B973,$AV$5:AV973,AV973))</f>
        <v/>
      </c>
      <c r="BA973" s="93" t="str">
        <f>IF(B973="","",TEXT(AY973,"00")&amp;"|"&amp;B973&amp;"|"&amp;TEXT(AT973,"yyyymmdd"))</f>
        <v/>
      </c>
      <c r="BB973" s="93" t="str">
        <f>IF(B973="","",TEXT(AZ973,"00")&amp;"|"&amp;B973&amp;"|"&amp;TEXT(AV973,"yyyymmdd"))</f>
        <v/>
      </c>
      <c r="BC973" s="93">
        <f>IF(OR(AQ973="YES",AQ973="Yes",AQ973="Y",AQ973=1),1,0)</f>
        <v>0</v>
      </c>
    </row>
    <row r="974" spans="1:55" ht="15" customHeight="1">
      <c r="A974" s="92"/>
      <c r="B974" s="93"/>
      <c r="C974" s="94"/>
      <c r="D974" s="95"/>
      <c r="E974" s="95"/>
      <c r="F974" s="93"/>
      <c r="G974" s="93"/>
      <c r="H974" s="93"/>
      <c r="I974" s="13"/>
      <c r="J974" s="93"/>
      <c r="K974" s="13"/>
      <c r="L974" s="93"/>
      <c r="M974" s="13"/>
      <c r="N974" s="93"/>
      <c r="O974" s="13"/>
      <c r="P974" s="93"/>
      <c r="Q974" s="21"/>
      <c r="R974" s="93"/>
      <c r="S974" s="21"/>
      <c r="T974" s="93"/>
      <c r="U974" s="13"/>
      <c r="V974" s="93"/>
      <c r="W974" s="13"/>
      <c r="X974" s="93"/>
      <c r="Y974" s="13"/>
      <c r="Z974" s="93"/>
      <c r="AA974" s="13"/>
      <c r="AB974" s="93"/>
      <c r="AC974" s="13"/>
      <c r="AD974" s="93"/>
      <c r="AE974" s="13"/>
      <c r="AF974" s="93"/>
      <c r="AG974" s="13"/>
      <c r="AH974" s="93"/>
      <c r="AI974" s="13"/>
      <c r="AJ974" s="93"/>
      <c r="AK974" s="13"/>
      <c r="AL974" s="93"/>
      <c r="AM974" s="13"/>
      <c r="AN974" s="93"/>
      <c r="AO974" s="13"/>
      <c r="AP974" s="93"/>
      <c r="AQ974" s="13"/>
      <c r="AR974" s="93"/>
      <c r="AS974" s="20">
        <f>SUM(H974,J974,L974,N974,P974,R974,T974,V974,X974,Z974,AB974,AD974,AF974,AH974,AJ974,AL974,AN974)</f>
        <v>0</v>
      </c>
      <c r="AT974" s="94" t="str">
        <f>IF(C974="","",DATE(YEAR(C974),MONTH(C974),1))</f>
        <v/>
      </c>
      <c r="AU974" s="93" t="str">
        <f>IF(AT974="","",TEXT(AT974,"mmmm yyyy"))</f>
        <v/>
      </c>
      <c r="AV974" s="94" t="str">
        <f>IF(C974="","",C974-WEEKDAY(C974,2)+1)</f>
        <v/>
      </c>
      <c r="AW974" s="94" t="str">
        <f>IF(AV974="","",AV974+6)</f>
        <v/>
      </c>
      <c r="AX974" s="93" t="str">
        <f>IF(AV974="","",TEXT(AV974,"dd/mm/yyyy")&amp;" - "&amp;TEXT(AW974,"dd/mm/yyyy"))</f>
        <v/>
      </c>
      <c r="AY974" s="93" t="str">
        <f>IF(B974="","",COUNTIFS($B$5:B974,B974,$AT$5:AT974,AT974))</f>
        <v/>
      </c>
      <c r="AZ974" s="93" t="str">
        <f>IF(B974="","",COUNTIFS($B$5:B974,B974,$AV$5:AV974,AV974))</f>
        <v/>
      </c>
      <c r="BA974" s="93" t="str">
        <f>IF(B974="","",TEXT(AY974,"00")&amp;"|"&amp;B974&amp;"|"&amp;TEXT(AT974,"yyyymmdd"))</f>
        <v/>
      </c>
      <c r="BB974" s="93" t="str">
        <f>IF(B974="","",TEXT(AZ974,"00")&amp;"|"&amp;B974&amp;"|"&amp;TEXT(AV974,"yyyymmdd"))</f>
        <v/>
      </c>
      <c r="BC974" s="93">
        <f>IF(OR(AQ974="YES",AQ974="Yes",AQ974="Y",AQ974=1),1,0)</f>
        <v>0</v>
      </c>
    </row>
    <row r="975" spans="1:55" ht="15" customHeight="1">
      <c r="A975" s="92"/>
      <c r="B975" s="93"/>
      <c r="C975" s="94"/>
      <c r="D975" s="95"/>
      <c r="E975" s="95"/>
      <c r="F975" s="93"/>
      <c r="G975" s="93"/>
      <c r="H975" s="93"/>
      <c r="I975" s="13"/>
      <c r="J975" s="93"/>
      <c r="K975" s="13"/>
      <c r="L975" s="93"/>
      <c r="M975" s="13"/>
      <c r="N975" s="93"/>
      <c r="O975" s="13"/>
      <c r="P975" s="93"/>
      <c r="Q975" s="21"/>
      <c r="R975" s="93"/>
      <c r="S975" s="21"/>
      <c r="T975" s="93"/>
      <c r="U975" s="13"/>
      <c r="V975" s="93"/>
      <c r="W975" s="13"/>
      <c r="X975" s="93"/>
      <c r="Y975" s="13"/>
      <c r="Z975" s="93"/>
      <c r="AA975" s="13"/>
      <c r="AB975" s="93"/>
      <c r="AC975" s="13"/>
      <c r="AD975" s="93"/>
      <c r="AE975" s="13"/>
      <c r="AF975" s="93"/>
      <c r="AG975" s="13"/>
      <c r="AH975" s="93"/>
      <c r="AI975" s="13"/>
      <c r="AJ975" s="93"/>
      <c r="AK975" s="13"/>
      <c r="AL975" s="93"/>
      <c r="AM975" s="13"/>
      <c r="AN975" s="93"/>
      <c r="AO975" s="13"/>
      <c r="AP975" s="93"/>
      <c r="AQ975" s="13"/>
      <c r="AR975" s="93"/>
      <c r="AS975" s="20">
        <f>SUM(H975,J975,L975,N975,P975,R975,T975,V975,X975,Z975,AB975,AD975,AF975,AH975,AJ975,AL975,AN975)</f>
        <v>0</v>
      </c>
      <c r="AT975" s="94" t="str">
        <f>IF(C975="","",DATE(YEAR(C975),MONTH(C975),1))</f>
        <v/>
      </c>
      <c r="AU975" s="93" t="str">
        <f>IF(AT975="","",TEXT(AT975,"mmmm yyyy"))</f>
        <v/>
      </c>
      <c r="AV975" s="94" t="str">
        <f>IF(C975="","",C975-WEEKDAY(C975,2)+1)</f>
        <v/>
      </c>
      <c r="AW975" s="94" t="str">
        <f>IF(AV975="","",AV975+6)</f>
        <v/>
      </c>
      <c r="AX975" s="93" t="str">
        <f>IF(AV975="","",TEXT(AV975,"dd/mm/yyyy")&amp;" - "&amp;TEXT(AW975,"dd/mm/yyyy"))</f>
        <v/>
      </c>
      <c r="AY975" s="93" t="str">
        <f>IF(B975="","",COUNTIFS($B$5:B975,B975,$AT$5:AT975,AT975))</f>
        <v/>
      </c>
      <c r="AZ975" s="93" t="str">
        <f>IF(B975="","",COUNTIFS($B$5:B975,B975,$AV$5:AV975,AV975))</f>
        <v/>
      </c>
      <c r="BA975" s="93" t="str">
        <f>IF(B975="","",TEXT(AY975,"00")&amp;"|"&amp;B975&amp;"|"&amp;TEXT(AT975,"yyyymmdd"))</f>
        <v/>
      </c>
      <c r="BB975" s="93" t="str">
        <f>IF(B975="","",TEXT(AZ975,"00")&amp;"|"&amp;B975&amp;"|"&amp;TEXT(AV975,"yyyymmdd"))</f>
        <v/>
      </c>
      <c r="BC975" s="93">
        <f>IF(OR(AQ975="YES",AQ975="Yes",AQ975="Y",AQ975=1),1,0)</f>
        <v>0</v>
      </c>
    </row>
    <row r="976" spans="1:55" ht="15" customHeight="1">
      <c r="A976" s="92"/>
      <c r="B976" s="93"/>
      <c r="C976" s="94"/>
      <c r="D976" s="95"/>
      <c r="E976" s="95"/>
      <c r="F976" s="93"/>
      <c r="G976" s="93"/>
      <c r="H976" s="93"/>
      <c r="I976" s="13"/>
      <c r="J976" s="93"/>
      <c r="K976" s="13"/>
      <c r="L976" s="93"/>
      <c r="M976" s="13"/>
      <c r="N976" s="93"/>
      <c r="O976" s="13"/>
      <c r="P976" s="93"/>
      <c r="Q976" s="21"/>
      <c r="R976" s="93"/>
      <c r="S976" s="21"/>
      <c r="T976" s="93"/>
      <c r="U976" s="13"/>
      <c r="V976" s="93"/>
      <c r="W976" s="13"/>
      <c r="X976" s="93"/>
      <c r="Y976" s="13"/>
      <c r="Z976" s="93"/>
      <c r="AA976" s="13"/>
      <c r="AB976" s="93"/>
      <c r="AC976" s="13"/>
      <c r="AD976" s="93"/>
      <c r="AE976" s="13"/>
      <c r="AF976" s="93"/>
      <c r="AG976" s="13"/>
      <c r="AH976" s="93"/>
      <c r="AI976" s="13"/>
      <c r="AJ976" s="93"/>
      <c r="AK976" s="13"/>
      <c r="AL976" s="93"/>
      <c r="AM976" s="13"/>
      <c r="AN976" s="93"/>
      <c r="AO976" s="13"/>
      <c r="AP976" s="93"/>
      <c r="AQ976" s="13"/>
      <c r="AR976" s="93"/>
      <c r="AS976" s="20">
        <f>SUM(H976,J976,L976,N976,P976,R976,T976,V976,X976,Z976,AB976,AD976,AF976,AH976,AJ976,AL976,AN976)</f>
        <v>0</v>
      </c>
      <c r="AT976" s="94" t="str">
        <f>IF(C976="","",DATE(YEAR(C976),MONTH(C976),1))</f>
        <v/>
      </c>
      <c r="AU976" s="93" t="str">
        <f>IF(AT976="","",TEXT(AT976,"mmmm yyyy"))</f>
        <v/>
      </c>
      <c r="AV976" s="94" t="str">
        <f>IF(C976="","",C976-WEEKDAY(C976,2)+1)</f>
        <v/>
      </c>
      <c r="AW976" s="94" t="str">
        <f>IF(AV976="","",AV976+6)</f>
        <v/>
      </c>
      <c r="AX976" s="93" t="str">
        <f>IF(AV976="","",TEXT(AV976,"dd/mm/yyyy")&amp;" - "&amp;TEXT(AW976,"dd/mm/yyyy"))</f>
        <v/>
      </c>
      <c r="AY976" s="93" t="str">
        <f>IF(B976="","",COUNTIFS($B$5:B976,B976,$AT$5:AT976,AT976))</f>
        <v/>
      </c>
      <c r="AZ976" s="93" t="str">
        <f>IF(B976="","",COUNTIFS($B$5:B976,B976,$AV$5:AV976,AV976))</f>
        <v/>
      </c>
      <c r="BA976" s="93" t="str">
        <f>IF(B976="","",TEXT(AY976,"00")&amp;"|"&amp;B976&amp;"|"&amp;TEXT(AT976,"yyyymmdd"))</f>
        <v/>
      </c>
      <c r="BB976" s="93" t="str">
        <f>IF(B976="","",TEXT(AZ976,"00")&amp;"|"&amp;B976&amp;"|"&amp;TEXT(AV976,"yyyymmdd"))</f>
        <v/>
      </c>
      <c r="BC976" s="93">
        <f>IF(OR(AQ976="YES",AQ976="Yes",AQ976="Y",AQ976=1),1,0)</f>
        <v>0</v>
      </c>
    </row>
    <row r="977" spans="1:55" ht="15" customHeight="1">
      <c r="A977" s="92"/>
      <c r="B977" s="93"/>
      <c r="C977" s="94"/>
      <c r="D977" s="95"/>
      <c r="E977" s="95"/>
      <c r="F977" s="93"/>
      <c r="G977" s="93"/>
      <c r="H977" s="93"/>
      <c r="I977" s="13"/>
      <c r="J977" s="93"/>
      <c r="K977" s="13"/>
      <c r="L977" s="93"/>
      <c r="M977" s="13"/>
      <c r="N977" s="93"/>
      <c r="O977" s="13"/>
      <c r="P977" s="93"/>
      <c r="Q977" s="21"/>
      <c r="R977" s="93"/>
      <c r="S977" s="21"/>
      <c r="T977" s="93"/>
      <c r="U977" s="13"/>
      <c r="V977" s="93"/>
      <c r="W977" s="13"/>
      <c r="X977" s="93"/>
      <c r="Y977" s="13"/>
      <c r="Z977" s="93"/>
      <c r="AA977" s="13"/>
      <c r="AB977" s="93"/>
      <c r="AC977" s="13"/>
      <c r="AD977" s="93"/>
      <c r="AE977" s="13"/>
      <c r="AF977" s="93"/>
      <c r="AG977" s="13"/>
      <c r="AH977" s="93"/>
      <c r="AI977" s="13"/>
      <c r="AJ977" s="93"/>
      <c r="AK977" s="13"/>
      <c r="AL977" s="93"/>
      <c r="AM977" s="13"/>
      <c r="AN977" s="93"/>
      <c r="AO977" s="13"/>
      <c r="AP977" s="93"/>
      <c r="AQ977" s="13"/>
      <c r="AR977" s="93"/>
      <c r="AS977" s="20">
        <f>SUM(H977,J977,L977,N977,P977,R977,T977,V977,X977,Z977,AB977,AD977,AF977,AH977,AJ977,AL977,AN977)</f>
        <v>0</v>
      </c>
      <c r="AT977" s="94" t="str">
        <f>IF(C977="","",DATE(YEAR(C977),MONTH(C977),1))</f>
        <v/>
      </c>
      <c r="AU977" s="93" t="str">
        <f>IF(AT977="","",TEXT(AT977,"mmmm yyyy"))</f>
        <v/>
      </c>
      <c r="AV977" s="94" t="str">
        <f>IF(C977="","",C977-WEEKDAY(C977,2)+1)</f>
        <v/>
      </c>
      <c r="AW977" s="94" t="str">
        <f>IF(AV977="","",AV977+6)</f>
        <v/>
      </c>
      <c r="AX977" s="93" t="str">
        <f>IF(AV977="","",TEXT(AV977,"dd/mm/yyyy")&amp;" - "&amp;TEXT(AW977,"dd/mm/yyyy"))</f>
        <v/>
      </c>
      <c r="AY977" s="93" t="str">
        <f>IF(B977="","",COUNTIFS($B$5:B977,B977,$AT$5:AT977,AT977))</f>
        <v/>
      </c>
      <c r="AZ977" s="93" t="str">
        <f>IF(B977="","",COUNTIFS($B$5:B977,B977,$AV$5:AV977,AV977))</f>
        <v/>
      </c>
      <c r="BA977" s="93" t="str">
        <f>IF(B977="","",TEXT(AY977,"00")&amp;"|"&amp;B977&amp;"|"&amp;TEXT(AT977,"yyyymmdd"))</f>
        <v/>
      </c>
      <c r="BB977" s="93" t="str">
        <f>IF(B977="","",TEXT(AZ977,"00")&amp;"|"&amp;B977&amp;"|"&amp;TEXT(AV977,"yyyymmdd"))</f>
        <v/>
      </c>
      <c r="BC977" s="93">
        <f>IF(OR(AQ977="YES",AQ977="Yes",AQ977="Y",AQ977=1),1,0)</f>
        <v>0</v>
      </c>
    </row>
    <row r="978" spans="1:55" ht="15" customHeight="1">
      <c r="A978" s="92"/>
      <c r="B978" s="93"/>
      <c r="C978" s="94"/>
      <c r="D978" s="95"/>
      <c r="E978" s="95"/>
      <c r="F978" s="93"/>
      <c r="G978" s="93"/>
      <c r="H978" s="93"/>
      <c r="I978" s="13"/>
      <c r="J978" s="93"/>
      <c r="K978" s="13"/>
      <c r="L978" s="93"/>
      <c r="M978" s="13"/>
      <c r="N978" s="93"/>
      <c r="O978" s="13"/>
      <c r="P978" s="93"/>
      <c r="Q978" s="21"/>
      <c r="R978" s="93"/>
      <c r="S978" s="21"/>
      <c r="T978" s="93"/>
      <c r="U978" s="13"/>
      <c r="V978" s="93"/>
      <c r="W978" s="13"/>
      <c r="X978" s="93"/>
      <c r="Y978" s="13"/>
      <c r="Z978" s="93"/>
      <c r="AA978" s="13"/>
      <c r="AB978" s="93"/>
      <c r="AC978" s="13"/>
      <c r="AD978" s="93"/>
      <c r="AE978" s="13"/>
      <c r="AF978" s="93"/>
      <c r="AG978" s="13"/>
      <c r="AH978" s="93"/>
      <c r="AI978" s="13"/>
      <c r="AJ978" s="93"/>
      <c r="AK978" s="13"/>
      <c r="AL978" s="93"/>
      <c r="AM978" s="13"/>
      <c r="AN978" s="93"/>
      <c r="AO978" s="13"/>
      <c r="AP978" s="93"/>
      <c r="AQ978" s="13"/>
      <c r="AR978" s="93"/>
      <c r="AS978" s="20">
        <f>SUM(H978,J978,L978,N978,P978,R978,T978,V978,X978,Z978,AB978,AD978,AF978,AH978,AJ978,AL978,AN978)</f>
        <v>0</v>
      </c>
      <c r="AT978" s="94" t="str">
        <f>IF(C978="","",DATE(YEAR(C978),MONTH(C978),1))</f>
        <v/>
      </c>
      <c r="AU978" s="93" t="str">
        <f>IF(AT978="","",TEXT(AT978,"mmmm yyyy"))</f>
        <v/>
      </c>
      <c r="AV978" s="94" t="str">
        <f>IF(C978="","",C978-WEEKDAY(C978,2)+1)</f>
        <v/>
      </c>
      <c r="AW978" s="94" t="str">
        <f>IF(AV978="","",AV978+6)</f>
        <v/>
      </c>
      <c r="AX978" s="93" t="str">
        <f>IF(AV978="","",TEXT(AV978,"dd/mm/yyyy")&amp;" - "&amp;TEXT(AW978,"dd/mm/yyyy"))</f>
        <v/>
      </c>
      <c r="AY978" s="93" t="str">
        <f>IF(B978="","",COUNTIFS($B$5:B978,B978,$AT$5:AT978,AT978))</f>
        <v/>
      </c>
      <c r="AZ978" s="93" t="str">
        <f>IF(B978="","",COUNTIFS($B$5:B978,B978,$AV$5:AV978,AV978))</f>
        <v/>
      </c>
      <c r="BA978" s="93" t="str">
        <f>IF(B978="","",TEXT(AY978,"00")&amp;"|"&amp;B978&amp;"|"&amp;TEXT(AT978,"yyyymmdd"))</f>
        <v/>
      </c>
      <c r="BB978" s="93" t="str">
        <f>IF(B978="","",TEXT(AZ978,"00")&amp;"|"&amp;B978&amp;"|"&amp;TEXT(AV978,"yyyymmdd"))</f>
        <v/>
      </c>
      <c r="BC978" s="93">
        <f>IF(OR(AQ978="YES",AQ978="Yes",AQ978="Y",AQ978=1),1,0)</f>
        <v>0</v>
      </c>
    </row>
    <row r="979" spans="1:55" ht="15" customHeight="1">
      <c r="A979" s="92"/>
      <c r="B979" s="93"/>
      <c r="C979" s="94"/>
      <c r="D979" s="95"/>
      <c r="E979" s="95"/>
      <c r="F979" s="93"/>
      <c r="G979" s="93"/>
      <c r="H979" s="93"/>
      <c r="I979" s="13"/>
      <c r="J979" s="93"/>
      <c r="K979" s="13"/>
      <c r="L979" s="93"/>
      <c r="M979" s="13"/>
      <c r="N979" s="93"/>
      <c r="O979" s="13"/>
      <c r="P979" s="93"/>
      <c r="Q979" s="21"/>
      <c r="R979" s="93"/>
      <c r="S979" s="21"/>
      <c r="T979" s="93"/>
      <c r="U979" s="13"/>
      <c r="V979" s="93"/>
      <c r="W979" s="13"/>
      <c r="X979" s="93"/>
      <c r="Y979" s="13"/>
      <c r="Z979" s="93"/>
      <c r="AA979" s="13"/>
      <c r="AB979" s="93"/>
      <c r="AC979" s="13"/>
      <c r="AD979" s="93"/>
      <c r="AE979" s="13"/>
      <c r="AF979" s="93"/>
      <c r="AG979" s="13"/>
      <c r="AH979" s="93"/>
      <c r="AI979" s="13"/>
      <c r="AJ979" s="93"/>
      <c r="AK979" s="13"/>
      <c r="AL979" s="93"/>
      <c r="AM979" s="13"/>
      <c r="AN979" s="93"/>
      <c r="AO979" s="13"/>
      <c r="AP979" s="93"/>
      <c r="AQ979" s="13"/>
      <c r="AR979" s="93"/>
      <c r="AS979" s="20">
        <f>SUM(H979,J979,L979,N979,P979,R979,T979,V979,X979,Z979,AB979,AD979,AF979,AH979,AJ979,AL979,AN979)</f>
        <v>0</v>
      </c>
      <c r="AT979" s="94" t="str">
        <f>IF(C979="","",DATE(YEAR(C979),MONTH(C979),1))</f>
        <v/>
      </c>
      <c r="AU979" s="93" t="str">
        <f>IF(AT979="","",TEXT(AT979,"mmmm yyyy"))</f>
        <v/>
      </c>
      <c r="AV979" s="94" t="str">
        <f>IF(C979="","",C979-WEEKDAY(C979,2)+1)</f>
        <v/>
      </c>
      <c r="AW979" s="94" t="str">
        <f>IF(AV979="","",AV979+6)</f>
        <v/>
      </c>
      <c r="AX979" s="93" t="str">
        <f>IF(AV979="","",TEXT(AV979,"dd/mm/yyyy")&amp;" - "&amp;TEXT(AW979,"dd/mm/yyyy"))</f>
        <v/>
      </c>
      <c r="AY979" s="93" t="str">
        <f>IF(B979="","",COUNTIFS($B$5:B979,B979,$AT$5:AT979,AT979))</f>
        <v/>
      </c>
      <c r="AZ979" s="93" t="str">
        <f>IF(B979="","",COUNTIFS($B$5:B979,B979,$AV$5:AV979,AV979))</f>
        <v/>
      </c>
      <c r="BA979" s="93" t="str">
        <f>IF(B979="","",TEXT(AY979,"00")&amp;"|"&amp;B979&amp;"|"&amp;TEXT(AT979,"yyyymmdd"))</f>
        <v/>
      </c>
      <c r="BB979" s="93" t="str">
        <f>IF(B979="","",TEXT(AZ979,"00")&amp;"|"&amp;B979&amp;"|"&amp;TEXT(AV979,"yyyymmdd"))</f>
        <v/>
      </c>
      <c r="BC979" s="93">
        <f>IF(OR(AQ979="YES",AQ979="Yes",AQ979="Y",AQ979=1),1,0)</f>
        <v>0</v>
      </c>
    </row>
    <row r="980" spans="1:55" ht="15" customHeight="1">
      <c r="A980" s="92"/>
      <c r="B980" s="93"/>
      <c r="C980" s="94"/>
      <c r="D980" s="95"/>
      <c r="E980" s="95"/>
      <c r="F980" s="93"/>
      <c r="G980" s="93"/>
      <c r="H980" s="93"/>
      <c r="I980" s="13"/>
      <c r="J980" s="93"/>
      <c r="K980" s="13"/>
      <c r="L980" s="93"/>
      <c r="M980" s="13"/>
      <c r="N980" s="93"/>
      <c r="O980" s="13"/>
      <c r="P980" s="93"/>
      <c r="Q980" s="21"/>
      <c r="R980" s="93"/>
      <c r="S980" s="21"/>
      <c r="T980" s="93"/>
      <c r="U980" s="13"/>
      <c r="V980" s="93"/>
      <c r="W980" s="13"/>
      <c r="X980" s="93"/>
      <c r="Y980" s="13"/>
      <c r="Z980" s="93"/>
      <c r="AA980" s="13"/>
      <c r="AB980" s="93"/>
      <c r="AC980" s="13"/>
      <c r="AD980" s="93"/>
      <c r="AE980" s="13"/>
      <c r="AF980" s="93"/>
      <c r="AG980" s="13"/>
      <c r="AH980" s="93"/>
      <c r="AI980" s="13"/>
      <c r="AJ980" s="93"/>
      <c r="AK980" s="13"/>
      <c r="AL980" s="93"/>
      <c r="AM980" s="13"/>
      <c r="AN980" s="93"/>
      <c r="AO980" s="13"/>
      <c r="AP980" s="93"/>
      <c r="AQ980" s="13"/>
      <c r="AR980" s="93"/>
      <c r="AS980" s="20">
        <f>SUM(H980,J980,L980,N980,P980,R980,T980,V980,X980,Z980,AB980,AD980,AF980,AH980,AJ980,AL980,AN980)</f>
        <v>0</v>
      </c>
      <c r="AT980" s="94" t="str">
        <f>IF(C980="","",DATE(YEAR(C980),MONTH(C980),1))</f>
        <v/>
      </c>
      <c r="AU980" s="93" t="str">
        <f>IF(AT980="","",TEXT(AT980,"mmmm yyyy"))</f>
        <v/>
      </c>
      <c r="AV980" s="94" t="str">
        <f>IF(C980="","",C980-WEEKDAY(C980,2)+1)</f>
        <v/>
      </c>
      <c r="AW980" s="94" t="str">
        <f>IF(AV980="","",AV980+6)</f>
        <v/>
      </c>
      <c r="AX980" s="93" t="str">
        <f>IF(AV980="","",TEXT(AV980,"dd/mm/yyyy")&amp;" - "&amp;TEXT(AW980,"dd/mm/yyyy"))</f>
        <v/>
      </c>
      <c r="AY980" s="93" t="str">
        <f>IF(B980="","",COUNTIFS($B$5:B980,B980,$AT$5:AT980,AT980))</f>
        <v/>
      </c>
      <c r="AZ980" s="93" t="str">
        <f>IF(B980="","",COUNTIFS($B$5:B980,B980,$AV$5:AV980,AV980))</f>
        <v/>
      </c>
      <c r="BA980" s="93" t="str">
        <f>IF(B980="","",TEXT(AY980,"00")&amp;"|"&amp;B980&amp;"|"&amp;TEXT(AT980,"yyyymmdd"))</f>
        <v/>
      </c>
      <c r="BB980" s="93" t="str">
        <f>IF(B980="","",TEXT(AZ980,"00")&amp;"|"&amp;B980&amp;"|"&amp;TEXT(AV980,"yyyymmdd"))</f>
        <v/>
      </c>
      <c r="BC980" s="93">
        <f>IF(OR(AQ980="YES",AQ980="Yes",AQ980="Y",AQ980=1),1,0)</f>
        <v>0</v>
      </c>
    </row>
    <row r="981" spans="1:55" ht="15" customHeight="1">
      <c r="A981" s="92"/>
      <c r="B981" s="93"/>
      <c r="C981" s="94"/>
      <c r="D981" s="95"/>
      <c r="E981" s="95"/>
      <c r="F981" s="93"/>
      <c r="G981" s="93"/>
      <c r="H981" s="93"/>
      <c r="I981" s="13"/>
      <c r="J981" s="93"/>
      <c r="K981" s="13"/>
      <c r="L981" s="93"/>
      <c r="M981" s="13"/>
      <c r="N981" s="93"/>
      <c r="O981" s="13"/>
      <c r="P981" s="93"/>
      <c r="Q981" s="21"/>
      <c r="R981" s="93"/>
      <c r="S981" s="21"/>
      <c r="T981" s="93"/>
      <c r="U981" s="13"/>
      <c r="V981" s="93"/>
      <c r="W981" s="13"/>
      <c r="X981" s="93"/>
      <c r="Y981" s="13"/>
      <c r="Z981" s="93"/>
      <c r="AA981" s="13"/>
      <c r="AB981" s="93"/>
      <c r="AC981" s="13"/>
      <c r="AD981" s="93"/>
      <c r="AE981" s="13"/>
      <c r="AF981" s="93"/>
      <c r="AG981" s="13"/>
      <c r="AH981" s="93"/>
      <c r="AI981" s="13"/>
      <c r="AJ981" s="93"/>
      <c r="AK981" s="13"/>
      <c r="AL981" s="93"/>
      <c r="AM981" s="13"/>
      <c r="AN981" s="93"/>
      <c r="AO981" s="13"/>
      <c r="AP981" s="93"/>
      <c r="AQ981" s="13"/>
      <c r="AR981" s="93"/>
      <c r="AS981" s="20">
        <f>SUM(H981,J981,L981,N981,P981,R981,T981,V981,X981,Z981,AB981,AD981,AF981,AH981,AJ981,AL981,AN981)</f>
        <v>0</v>
      </c>
      <c r="AT981" s="94" t="str">
        <f>IF(C981="","",DATE(YEAR(C981),MONTH(C981),1))</f>
        <v/>
      </c>
      <c r="AU981" s="93" t="str">
        <f>IF(AT981="","",TEXT(AT981,"mmmm yyyy"))</f>
        <v/>
      </c>
      <c r="AV981" s="94" t="str">
        <f>IF(C981="","",C981-WEEKDAY(C981,2)+1)</f>
        <v/>
      </c>
      <c r="AW981" s="94" t="str">
        <f>IF(AV981="","",AV981+6)</f>
        <v/>
      </c>
      <c r="AX981" s="93" t="str">
        <f>IF(AV981="","",TEXT(AV981,"dd/mm/yyyy")&amp;" - "&amp;TEXT(AW981,"dd/mm/yyyy"))</f>
        <v/>
      </c>
      <c r="AY981" s="93" t="str">
        <f>IF(B981="","",COUNTIFS($B$5:B981,B981,$AT$5:AT981,AT981))</f>
        <v/>
      </c>
      <c r="AZ981" s="93" t="str">
        <f>IF(B981="","",COUNTIFS($B$5:B981,B981,$AV$5:AV981,AV981))</f>
        <v/>
      </c>
      <c r="BA981" s="93" t="str">
        <f>IF(B981="","",TEXT(AY981,"00")&amp;"|"&amp;B981&amp;"|"&amp;TEXT(AT981,"yyyymmdd"))</f>
        <v/>
      </c>
      <c r="BB981" s="93" t="str">
        <f>IF(B981="","",TEXT(AZ981,"00")&amp;"|"&amp;B981&amp;"|"&amp;TEXT(AV981,"yyyymmdd"))</f>
        <v/>
      </c>
      <c r="BC981" s="93">
        <f>IF(OR(AQ981="YES",AQ981="Yes",AQ981="Y",AQ981=1),1,0)</f>
        <v>0</v>
      </c>
    </row>
    <row r="982" spans="1:55" ht="15" customHeight="1">
      <c r="A982" s="92"/>
      <c r="B982" s="93"/>
      <c r="C982" s="94"/>
      <c r="D982" s="95"/>
      <c r="E982" s="95"/>
      <c r="F982" s="93"/>
      <c r="G982" s="93"/>
      <c r="H982" s="93"/>
      <c r="I982" s="13"/>
      <c r="J982" s="93"/>
      <c r="K982" s="13"/>
      <c r="L982" s="93"/>
      <c r="M982" s="13"/>
      <c r="N982" s="93"/>
      <c r="O982" s="13"/>
      <c r="P982" s="93"/>
      <c r="Q982" s="21"/>
      <c r="R982" s="93"/>
      <c r="S982" s="21"/>
      <c r="T982" s="93"/>
      <c r="U982" s="13"/>
      <c r="V982" s="93"/>
      <c r="W982" s="13"/>
      <c r="X982" s="93"/>
      <c r="Y982" s="13"/>
      <c r="Z982" s="93"/>
      <c r="AA982" s="13"/>
      <c r="AB982" s="93"/>
      <c r="AC982" s="13"/>
      <c r="AD982" s="93"/>
      <c r="AE982" s="13"/>
      <c r="AF982" s="93"/>
      <c r="AG982" s="13"/>
      <c r="AH982" s="93"/>
      <c r="AI982" s="13"/>
      <c r="AJ982" s="93"/>
      <c r="AK982" s="13"/>
      <c r="AL982" s="93"/>
      <c r="AM982" s="13"/>
      <c r="AN982" s="93"/>
      <c r="AO982" s="13"/>
      <c r="AP982" s="93"/>
      <c r="AQ982" s="13"/>
      <c r="AR982" s="93"/>
      <c r="AS982" s="20">
        <f>SUM(H982,J982,L982,N982,P982,R982,T982,V982,X982,Z982,AB982,AD982,AF982,AH982,AJ982,AL982,AN982)</f>
        <v>0</v>
      </c>
      <c r="AT982" s="94" t="str">
        <f>IF(C982="","",DATE(YEAR(C982),MONTH(C982),1))</f>
        <v/>
      </c>
      <c r="AU982" s="93" t="str">
        <f>IF(AT982="","",TEXT(AT982,"mmmm yyyy"))</f>
        <v/>
      </c>
      <c r="AV982" s="94" t="str">
        <f>IF(C982="","",C982-WEEKDAY(C982,2)+1)</f>
        <v/>
      </c>
      <c r="AW982" s="94" t="str">
        <f>IF(AV982="","",AV982+6)</f>
        <v/>
      </c>
      <c r="AX982" s="93" t="str">
        <f>IF(AV982="","",TEXT(AV982,"dd/mm/yyyy")&amp;" - "&amp;TEXT(AW982,"dd/mm/yyyy"))</f>
        <v/>
      </c>
      <c r="AY982" s="93" t="str">
        <f>IF(B982="","",COUNTIFS($B$5:B982,B982,$AT$5:AT982,AT982))</f>
        <v/>
      </c>
      <c r="AZ982" s="93" t="str">
        <f>IF(B982="","",COUNTIFS($B$5:B982,B982,$AV$5:AV982,AV982))</f>
        <v/>
      </c>
      <c r="BA982" s="93" t="str">
        <f>IF(B982="","",TEXT(AY982,"00")&amp;"|"&amp;B982&amp;"|"&amp;TEXT(AT982,"yyyymmdd"))</f>
        <v/>
      </c>
      <c r="BB982" s="93" t="str">
        <f>IF(B982="","",TEXT(AZ982,"00")&amp;"|"&amp;B982&amp;"|"&amp;TEXT(AV982,"yyyymmdd"))</f>
        <v/>
      </c>
      <c r="BC982" s="93">
        <f>IF(OR(AQ982="YES",AQ982="Yes",AQ982="Y",AQ982=1),1,0)</f>
        <v>0</v>
      </c>
    </row>
    <row r="983" spans="1:55" ht="15" customHeight="1">
      <c r="A983" s="92"/>
      <c r="B983" s="93"/>
      <c r="C983" s="94"/>
      <c r="D983" s="95"/>
      <c r="E983" s="95"/>
      <c r="F983" s="93"/>
      <c r="G983" s="93"/>
      <c r="H983" s="93"/>
      <c r="I983" s="13"/>
      <c r="J983" s="93"/>
      <c r="K983" s="13"/>
      <c r="L983" s="93"/>
      <c r="M983" s="13"/>
      <c r="N983" s="93"/>
      <c r="O983" s="13"/>
      <c r="P983" s="93"/>
      <c r="Q983" s="21"/>
      <c r="R983" s="93"/>
      <c r="S983" s="21"/>
      <c r="T983" s="93"/>
      <c r="U983" s="13"/>
      <c r="V983" s="93"/>
      <c r="W983" s="13"/>
      <c r="X983" s="93"/>
      <c r="Y983" s="13"/>
      <c r="Z983" s="93"/>
      <c r="AA983" s="13"/>
      <c r="AB983" s="93"/>
      <c r="AC983" s="13"/>
      <c r="AD983" s="93"/>
      <c r="AE983" s="13"/>
      <c r="AF983" s="93"/>
      <c r="AG983" s="13"/>
      <c r="AH983" s="93"/>
      <c r="AI983" s="13"/>
      <c r="AJ983" s="93"/>
      <c r="AK983" s="13"/>
      <c r="AL983" s="93"/>
      <c r="AM983" s="13"/>
      <c r="AN983" s="93"/>
      <c r="AO983" s="13"/>
      <c r="AP983" s="93"/>
      <c r="AQ983" s="13"/>
      <c r="AR983" s="93"/>
      <c r="AS983" s="20">
        <f>SUM(H983,J983,L983,N983,P983,R983,T983,V983,X983,Z983,AB983,AD983,AF983,AH983,AJ983,AL983,AN983)</f>
        <v>0</v>
      </c>
      <c r="AT983" s="94" t="str">
        <f>IF(C983="","",DATE(YEAR(C983),MONTH(C983),1))</f>
        <v/>
      </c>
      <c r="AU983" s="93" t="str">
        <f>IF(AT983="","",TEXT(AT983,"mmmm yyyy"))</f>
        <v/>
      </c>
      <c r="AV983" s="94" t="str">
        <f>IF(C983="","",C983-WEEKDAY(C983,2)+1)</f>
        <v/>
      </c>
      <c r="AW983" s="94" t="str">
        <f>IF(AV983="","",AV983+6)</f>
        <v/>
      </c>
      <c r="AX983" s="93" t="str">
        <f>IF(AV983="","",TEXT(AV983,"dd/mm/yyyy")&amp;" - "&amp;TEXT(AW983,"dd/mm/yyyy"))</f>
        <v/>
      </c>
      <c r="AY983" s="93" t="str">
        <f>IF(B983="","",COUNTIFS($B$5:B983,B983,$AT$5:AT983,AT983))</f>
        <v/>
      </c>
      <c r="AZ983" s="93" t="str">
        <f>IF(B983="","",COUNTIFS($B$5:B983,B983,$AV$5:AV983,AV983))</f>
        <v/>
      </c>
      <c r="BA983" s="93" t="str">
        <f>IF(B983="","",TEXT(AY983,"00")&amp;"|"&amp;B983&amp;"|"&amp;TEXT(AT983,"yyyymmdd"))</f>
        <v/>
      </c>
      <c r="BB983" s="93" t="str">
        <f>IF(B983="","",TEXT(AZ983,"00")&amp;"|"&amp;B983&amp;"|"&amp;TEXT(AV983,"yyyymmdd"))</f>
        <v/>
      </c>
      <c r="BC983" s="93">
        <f>IF(OR(AQ983="YES",AQ983="Yes",AQ983="Y",AQ983=1),1,0)</f>
        <v>0</v>
      </c>
    </row>
    <row r="984" spans="1:55" ht="15" customHeight="1">
      <c r="A984" s="92"/>
      <c r="B984" s="93"/>
      <c r="C984" s="94"/>
      <c r="D984" s="95"/>
      <c r="E984" s="95"/>
      <c r="F984" s="93"/>
      <c r="G984" s="93"/>
      <c r="H984" s="93"/>
      <c r="I984" s="13"/>
      <c r="J984" s="93"/>
      <c r="K984" s="13"/>
      <c r="L984" s="93"/>
      <c r="M984" s="13"/>
      <c r="N984" s="93"/>
      <c r="O984" s="13"/>
      <c r="P984" s="93"/>
      <c r="Q984" s="21"/>
      <c r="R984" s="93"/>
      <c r="S984" s="21"/>
      <c r="T984" s="93"/>
      <c r="U984" s="13"/>
      <c r="V984" s="93"/>
      <c r="W984" s="13"/>
      <c r="X984" s="93"/>
      <c r="Y984" s="13"/>
      <c r="Z984" s="93"/>
      <c r="AA984" s="13"/>
      <c r="AB984" s="93"/>
      <c r="AC984" s="13"/>
      <c r="AD984" s="93"/>
      <c r="AE984" s="13"/>
      <c r="AF984" s="93"/>
      <c r="AG984" s="13"/>
      <c r="AH984" s="93"/>
      <c r="AI984" s="13"/>
      <c r="AJ984" s="93"/>
      <c r="AK984" s="13"/>
      <c r="AL984" s="93"/>
      <c r="AM984" s="13"/>
      <c r="AN984" s="93"/>
      <c r="AO984" s="13"/>
      <c r="AP984" s="93"/>
      <c r="AQ984" s="13"/>
      <c r="AR984" s="93"/>
      <c r="AS984" s="20">
        <f>SUM(H984,J984,L984,N984,P984,R984,T984,V984,X984,Z984,AB984,AD984,AF984,AH984,AJ984,AL984,AN984)</f>
        <v>0</v>
      </c>
      <c r="AT984" s="94" t="str">
        <f>IF(C984="","",DATE(YEAR(C984),MONTH(C984),1))</f>
        <v/>
      </c>
      <c r="AU984" s="93" t="str">
        <f>IF(AT984="","",TEXT(AT984,"mmmm yyyy"))</f>
        <v/>
      </c>
      <c r="AV984" s="94" t="str">
        <f>IF(C984="","",C984-WEEKDAY(C984,2)+1)</f>
        <v/>
      </c>
      <c r="AW984" s="94" t="str">
        <f>IF(AV984="","",AV984+6)</f>
        <v/>
      </c>
      <c r="AX984" s="93" t="str">
        <f>IF(AV984="","",TEXT(AV984,"dd/mm/yyyy")&amp;" - "&amp;TEXT(AW984,"dd/mm/yyyy"))</f>
        <v/>
      </c>
      <c r="AY984" s="93" t="str">
        <f>IF(B984="","",COUNTIFS($B$5:B984,B984,$AT$5:AT984,AT984))</f>
        <v/>
      </c>
      <c r="AZ984" s="93" t="str">
        <f>IF(B984="","",COUNTIFS($B$5:B984,B984,$AV$5:AV984,AV984))</f>
        <v/>
      </c>
      <c r="BA984" s="93" t="str">
        <f>IF(B984="","",TEXT(AY984,"00")&amp;"|"&amp;B984&amp;"|"&amp;TEXT(AT984,"yyyymmdd"))</f>
        <v/>
      </c>
      <c r="BB984" s="93" t="str">
        <f>IF(B984="","",TEXT(AZ984,"00")&amp;"|"&amp;B984&amp;"|"&amp;TEXT(AV984,"yyyymmdd"))</f>
        <v/>
      </c>
      <c r="BC984" s="93">
        <f>IF(OR(AQ984="YES",AQ984="Yes",AQ984="Y",AQ984=1),1,0)</f>
        <v>0</v>
      </c>
    </row>
    <row r="985" spans="1:55" ht="15" customHeight="1">
      <c r="A985" s="92"/>
      <c r="B985" s="93"/>
      <c r="C985" s="94"/>
      <c r="D985" s="95"/>
      <c r="E985" s="95"/>
      <c r="F985" s="93"/>
      <c r="G985" s="93"/>
      <c r="H985" s="93"/>
      <c r="I985" s="13"/>
      <c r="J985" s="93"/>
      <c r="K985" s="13"/>
      <c r="L985" s="93"/>
      <c r="M985" s="13"/>
      <c r="N985" s="93"/>
      <c r="O985" s="13"/>
      <c r="P985" s="93"/>
      <c r="Q985" s="21"/>
      <c r="R985" s="93"/>
      <c r="S985" s="21"/>
      <c r="T985" s="93"/>
      <c r="U985" s="13"/>
      <c r="V985" s="93"/>
      <c r="W985" s="13"/>
      <c r="X985" s="93"/>
      <c r="Y985" s="13"/>
      <c r="Z985" s="93"/>
      <c r="AA985" s="13"/>
      <c r="AB985" s="93"/>
      <c r="AC985" s="13"/>
      <c r="AD985" s="93"/>
      <c r="AE985" s="13"/>
      <c r="AF985" s="93"/>
      <c r="AG985" s="13"/>
      <c r="AH985" s="93"/>
      <c r="AI985" s="13"/>
      <c r="AJ985" s="93"/>
      <c r="AK985" s="13"/>
      <c r="AL985" s="93"/>
      <c r="AM985" s="13"/>
      <c r="AN985" s="93"/>
      <c r="AO985" s="13"/>
      <c r="AP985" s="93"/>
      <c r="AQ985" s="13"/>
      <c r="AR985" s="93"/>
      <c r="AS985" s="20">
        <f>SUM(H985,J985,L985,N985,P985,R985,T985,V985,X985,Z985,AB985,AD985,AF985,AH985,AJ985,AL985,AN985)</f>
        <v>0</v>
      </c>
      <c r="AT985" s="94" t="str">
        <f>IF(C985="","",DATE(YEAR(C985),MONTH(C985),1))</f>
        <v/>
      </c>
      <c r="AU985" s="93" t="str">
        <f>IF(AT985="","",TEXT(AT985,"mmmm yyyy"))</f>
        <v/>
      </c>
      <c r="AV985" s="94" t="str">
        <f>IF(C985="","",C985-WEEKDAY(C985,2)+1)</f>
        <v/>
      </c>
      <c r="AW985" s="94" t="str">
        <f>IF(AV985="","",AV985+6)</f>
        <v/>
      </c>
      <c r="AX985" s="93" t="str">
        <f>IF(AV985="","",TEXT(AV985,"dd/mm/yyyy")&amp;" - "&amp;TEXT(AW985,"dd/mm/yyyy"))</f>
        <v/>
      </c>
      <c r="AY985" s="93" t="str">
        <f>IF(B985="","",COUNTIFS($B$5:B985,B985,$AT$5:AT985,AT985))</f>
        <v/>
      </c>
      <c r="AZ985" s="93" t="str">
        <f>IF(B985="","",COUNTIFS($B$5:B985,B985,$AV$5:AV985,AV985))</f>
        <v/>
      </c>
      <c r="BA985" s="93" t="str">
        <f>IF(B985="","",TEXT(AY985,"00")&amp;"|"&amp;B985&amp;"|"&amp;TEXT(AT985,"yyyymmdd"))</f>
        <v/>
      </c>
      <c r="BB985" s="93" t="str">
        <f>IF(B985="","",TEXT(AZ985,"00")&amp;"|"&amp;B985&amp;"|"&amp;TEXT(AV985,"yyyymmdd"))</f>
        <v/>
      </c>
      <c r="BC985" s="93">
        <f>IF(OR(AQ985="YES",AQ985="Yes",AQ985="Y",AQ985=1),1,0)</f>
        <v>0</v>
      </c>
    </row>
    <row r="986" spans="1:55" ht="15" customHeight="1">
      <c r="A986" s="92"/>
      <c r="B986" s="93"/>
      <c r="C986" s="94"/>
      <c r="D986" s="95"/>
      <c r="E986" s="95"/>
      <c r="F986" s="93"/>
      <c r="G986" s="93"/>
      <c r="H986" s="93"/>
      <c r="I986" s="13"/>
      <c r="J986" s="93"/>
      <c r="K986" s="13"/>
      <c r="L986" s="93"/>
      <c r="M986" s="13"/>
      <c r="N986" s="93"/>
      <c r="O986" s="13"/>
      <c r="P986" s="93"/>
      <c r="Q986" s="21"/>
      <c r="R986" s="93"/>
      <c r="S986" s="21"/>
      <c r="T986" s="93"/>
      <c r="U986" s="13"/>
      <c r="V986" s="93"/>
      <c r="W986" s="13"/>
      <c r="X986" s="93"/>
      <c r="Y986" s="13"/>
      <c r="Z986" s="93"/>
      <c r="AA986" s="13"/>
      <c r="AB986" s="93"/>
      <c r="AC986" s="13"/>
      <c r="AD986" s="93"/>
      <c r="AE986" s="13"/>
      <c r="AF986" s="93"/>
      <c r="AG986" s="13"/>
      <c r="AH986" s="93"/>
      <c r="AI986" s="13"/>
      <c r="AJ986" s="93"/>
      <c r="AK986" s="13"/>
      <c r="AL986" s="93"/>
      <c r="AM986" s="13"/>
      <c r="AN986" s="93"/>
      <c r="AO986" s="13"/>
      <c r="AP986" s="93"/>
      <c r="AQ986" s="13"/>
      <c r="AR986" s="93"/>
      <c r="AS986" s="20">
        <f>SUM(H986,J986,L986,N986,P986,R986,T986,V986,X986,Z986,AB986,AD986,AF986,AH986,AJ986,AL986,AN986)</f>
        <v>0</v>
      </c>
      <c r="AT986" s="94" t="str">
        <f>IF(C986="","",DATE(YEAR(C986),MONTH(C986),1))</f>
        <v/>
      </c>
      <c r="AU986" s="93" t="str">
        <f>IF(AT986="","",TEXT(AT986,"mmmm yyyy"))</f>
        <v/>
      </c>
      <c r="AV986" s="94" t="str">
        <f>IF(C986="","",C986-WEEKDAY(C986,2)+1)</f>
        <v/>
      </c>
      <c r="AW986" s="94" t="str">
        <f>IF(AV986="","",AV986+6)</f>
        <v/>
      </c>
      <c r="AX986" s="93" t="str">
        <f>IF(AV986="","",TEXT(AV986,"dd/mm/yyyy")&amp;" - "&amp;TEXT(AW986,"dd/mm/yyyy"))</f>
        <v/>
      </c>
      <c r="AY986" s="93" t="str">
        <f>IF(B986="","",COUNTIFS($B$5:B986,B986,$AT$5:AT986,AT986))</f>
        <v/>
      </c>
      <c r="AZ986" s="93" t="str">
        <f>IF(B986="","",COUNTIFS($B$5:B986,B986,$AV$5:AV986,AV986))</f>
        <v/>
      </c>
      <c r="BA986" s="93" t="str">
        <f>IF(B986="","",TEXT(AY986,"00")&amp;"|"&amp;B986&amp;"|"&amp;TEXT(AT986,"yyyymmdd"))</f>
        <v/>
      </c>
      <c r="BB986" s="93" t="str">
        <f>IF(B986="","",TEXT(AZ986,"00")&amp;"|"&amp;B986&amp;"|"&amp;TEXT(AV986,"yyyymmdd"))</f>
        <v/>
      </c>
      <c r="BC986" s="93">
        <f>IF(OR(AQ986="YES",AQ986="Yes",AQ986="Y",AQ986=1),1,0)</f>
        <v>0</v>
      </c>
    </row>
    <row r="987" spans="1:55" ht="15" customHeight="1">
      <c r="A987" s="92"/>
      <c r="B987" s="93"/>
      <c r="C987" s="94"/>
      <c r="D987" s="95"/>
      <c r="E987" s="95"/>
      <c r="F987" s="93"/>
      <c r="G987" s="93"/>
      <c r="H987" s="93"/>
      <c r="I987" s="13"/>
      <c r="J987" s="93"/>
      <c r="K987" s="13"/>
      <c r="L987" s="93"/>
      <c r="M987" s="13"/>
      <c r="N987" s="93"/>
      <c r="O987" s="13"/>
      <c r="P987" s="93"/>
      <c r="Q987" s="21"/>
      <c r="R987" s="93"/>
      <c r="S987" s="21"/>
      <c r="T987" s="93"/>
      <c r="U987" s="13"/>
      <c r="V987" s="93"/>
      <c r="W987" s="13"/>
      <c r="X987" s="93"/>
      <c r="Y987" s="13"/>
      <c r="Z987" s="93"/>
      <c r="AA987" s="13"/>
      <c r="AB987" s="93"/>
      <c r="AC987" s="13"/>
      <c r="AD987" s="93"/>
      <c r="AE987" s="13"/>
      <c r="AF987" s="93"/>
      <c r="AG987" s="13"/>
      <c r="AH987" s="93"/>
      <c r="AI987" s="13"/>
      <c r="AJ987" s="93"/>
      <c r="AK987" s="13"/>
      <c r="AL987" s="93"/>
      <c r="AM987" s="13"/>
      <c r="AN987" s="93"/>
      <c r="AO987" s="13"/>
      <c r="AP987" s="93"/>
      <c r="AQ987" s="13"/>
      <c r="AR987" s="93"/>
      <c r="AS987" s="20">
        <f>SUM(H987,J987,L987,N987,P987,R987,T987,V987,X987,Z987,AB987,AD987,AF987,AH987,AJ987,AL987,AN987)</f>
        <v>0</v>
      </c>
      <c r="AT987" s="94" t="str">
        <f>IF(C987="","",DATE(YEAR(C987),MONTH(C987),1))</f>
        <v/>
      </c>
      <c r="AU987" s="93" t="str">
        <f>IF(AT987="","",TEXT(AT987,"mmmm yyyy"))</f>
        <v/>
      </c>
      <c r="AV987" s="94" t="str">
        <f>IF(C987="","",C987-WEEKDAY(C987,2)+1)</f>
        <v/>
      </c>
      <c r="AW987" s="94" t="str">
        <f>IF(AV987="","",AV987+6)</f>
        <v/>
      </c>
      <c r="AX987" s="93" t="str">
        <f>IF(AV987="","",TEXT(AV987,"dd/mm/yyyy")&amp;" - "&amp;TEXT(AW987,"dd/mm/yyyy"))</f>
        <v/>
      </c>
      <c r="AY987" s="93" t="str">
        <f>IF(B987="","",COUNTIFS($B$5:B987,B987,$AT$5:AT987,AT987))</f>
        <v/>
      </c>
      <c r="AZ987" s="93" t="str">
        <f>IF(B987="","",COUNTIFS($B$5:B987,B987,$AV$5:AV987,AV987))</f>
        <v/>
      </c>
      <c r="BA987" s="93" t="str">
        <f>IF(B987="","",TEXT(AY987,"00")&amp;"|"&amp;B987&amp;"|"&amp;TEXT(AT987,"yyyymmdd"))</f>
        <v/>
      </c>
      <c r="BB987" s="93" t="str">
        <f>IF(B987="","",TEXT(AZ987,"00")&amp;"|"&amp;B987&amp;"|"&amp;TEXT(AV987,"yyyymmdd"))</f>
        <v/>
      </c>
      <c r="BC987" s="93">
        <f>IF(OR(AQ987="YES",AQ987="Yes",AQ987="Y",AQ987=1),1,0)</f>
        <v>0</v>
      </c>
    </row>
    <row r="988" spans="1:55" ht="15" customHeight="1">
      <c r="A988" s="92"/>
      <c r="B988" s="93"/>
      <c r="C988" s="94"/>
      <c r="D988" s="95"/>
      <c r="E988" s="95"/>
      <c r="F988" s="93"/>
      <c r="G988" s="93"/>
      <c r="H988" s="93"/>
      <c r="I988" s="13"/>
      <c r="J988" s="93"/>
      <c r="K988" s="13"/>
      <c r="L988" s="93"/>
      <c r="M988" s="13"/>
      <c r="N988" s="93"/>
      <c r="O988" s="13"/>
      <c r="P988" s="93"/>
      <c r="Q988" s="21"/>
      <c r="R988" s="93"/>
      <c r="S988" s="21"/>
      <c r="T988" s="93"/>
      <c r="U988" s="13"/>
      <c r="V988" s="93"/>
      <c r="W988" s="13"/>
      <c r="X988" s="93"/>
      <c r="Y988" s="13"/>
      <c r="Z988" s="93"/>
      <c r="AA988" s="13"/>
      <c r="AB988" s="93"/>
      <c r="AC988" s="13"/>
      <c r="AD988" s="93"/>
      <c r="AE988" s="13"/>
      <c r="AF988" s="93"/>
      <c r="AG988" s="13"/>
      <c r="AH988" s="93"/>
      <c r="AI988" s="13"/>
      <c r="AJ988" s="93"/>
      <c r="AK988" s="13"/>
      <c r="AL988" s="93"/>
      <c r="AM988" s="13"/>
      <c r="AN988" s="93"/>
      <c r="AO988" s="13"/>
      <c r="AP988" s="93"/>
      <c r="AQ988" s="13"/>
      <c r="AR988" s="93"/>
      <c r="AS988" s="20">
        <f>SUM(H988,J988,L988,N988,P988,R988,T988,V988,X988,Z988,AB988,AD988,AF988,AH988,AJ988,AL988,AN988)</f>
        <v>0</v>
      </c>
      <c r="AT988" s="94" t="str">
        <f>IF(C988="","",DATE(YEAR(C988),MONTH(C988),1))</f>
        <v/>
      </c>
      <c r="AU988" s="93" t="str">
        <f>IF(AT988="","",TEXT(AT988,"mmmm yyyy"))</f>
        <v/>
      </c>
      <c r="AV988" s="94" t="str">
        <f>IF(C988="","",C988-WEEKDAY(C988,2)+1)</f>
        <v/>
      </c>
      <c r="AW988" s="94" t="str">
        <f>IF(AV988="","",AV988+6)</f>
        <v/>
      </c>
      <c r="AX988" s="93" t="str">
        <f>IF(AV988="","",TEXT(AV988,"dd/mm/yyyy")&amp;" - "&amp;TEXT(AW988,"dd/mm/yyyy"))</f>
        <v/>
      </c>
      <c r="AY988" s="93" t="str">
        <f>IF(B988="","",COUNTIFS($B$5:B988,B988,$AT$5:AT988,AT988))</f>
        <v/>
      </c>
      <c r="AZ988" s="93" t="str">
        <f>IF(B988="","",COUNTIFS($B$5:B988,B988,$AV$5:AV988,AV988))</f>
        <v/>
      </c>
      <c r="BA988" s="93" t="str">
        <f>IF(B988="","",TEXT(AY988,"00")&amp;"|"&amp;B988&amp;"|"&amp;TEXT(AT988,"yyyymmdd"))</f>
        <v/>
      </c>
      <c r="BB988" s="93" t="str">
        <f>IF(B988="","",TEXT(AZ988,"00")&amp;"|"&amp;B988&amp;"|"&amp;TEXT(AV988,"yyyymmdd"))</f>
        <v/>
      </c>
      <c r="BC988" s="93">
        <f>IF(OR(AQ988="YES",AQ988="Yes",AQ988="Y",AQ988=1),1,0)</f>
        <v>0</v>
      </c>
    </row>
    <row r="989" spans="1:55" ht="15" customHeight="1">
      <c r="A989" s="92"/>
      <c r="B989" s="93"/>
      <c r="C989" s="94"/>
      <c r="D989" s="95"/>
      <c r="E989" s="95"/>
      <c r="F989" s="93"/>
      <c r="G989" s="93"/>
      <c r="H989" s="93"/>
      <c r="I989" s="13"/>
      <c r="J989" s="93"/>
      <c r="K989" s="13"/>
      <c r="L989" s="93"/>
      <c r="M989" s="13"/>
      <c r="N989" s="93"/>
      <c r="O989" s="13"/>
      <c r="P989" s="93"/>
      <c r="Q989" s="21"/>
      <c r="R989" s="93"/>
      <c r="S989" s="21"/>
      <c r="T989" s="93"/>
      <c r="U989" s="13"/>
      <c r="V989" s="93"/>
      <c r="W989" s="13"/>
      <c r="X989" s="93"/>
      <c r="Y989" s="13"/>
      <c r="Z989" s="93"/>
      <c r="AA989" s="13"/>
      <c r="AB989" s="93"/>
      <c r="AC989" s="13"/>
      <c r="AD989" s="93"/>
      <c r="AE989" s="13"/>
      <c r="AF989" s="93"/>
      <c r="AG989" s="13"/>
      <c r="AH989" s="93"/>
      <c r="AI989" s="13"/>
      <c r="AJ989" s="93"/>
      <c r="AK989" s="13"/>
      <c r="AL989" s="93"/>
      <c r="AM989" s="13"/>
      <c r="AN989" s="93"/>
      <c r="AO989" s="13"/>
      <c r="AP989" s="93"/>
      <c r="AQ989" s="13"/>
      <c r="AR989" s="93"/>
      <c r="AS989" s="20">
        <f>SUM(H989,J989,L989,N989,P989,R989,T989,V989,X989,Z989,AB989,AD989,AF989,AH989,AJ989,AL989,AN989)</f>
        <v>0</v>
      </c>
      <c r="AT989" s="94" t="str">
        <f>IF(C989="","",DATE(YEAR(C989),MONTH(C989),1))</f>
        <v/>
      </c>
      <c r="AU989" s="93" t="str">
        <f>IF(AT989="","",TEXT(AT989,"mmmm yyyy"))</f>
        <v/>
      </c>
      <c r="AV989" s="94" t="str">
        <f>IF(C989="","",C989-WEEKDAY(C989,2)+1)</f>
        <v/>
      </c>
      <c r="AW989" s="94" t="str">
        <f>IF(AV989="","",AV989+6)</f>
        <v/>
      </c>
      <c r="AX989" s="93" t="str">
        <f>IF(AV989="","",TEXT(AV989,"dd/mm/yyyy")&amp;" - "&amp;TEXT(AW989,"dd/mm/yyyy"))</f>
        <v/>
      </c>
      <c r="AY989" s="93" t="str">
        <f>IF(B989="","",COUNTIFS($B$5:B989,B989,$AT$5:AT989,AT989))</f>
        <v/>
      </c>
      <c r="AZ989" s="93" t="str">
        <f>IF(B989="","",COUNTIFS($B$5:B989,B989,$AV$5:AV989,AV989))</f>
        <v/>
      </c>
      <c r="BA989" s="93" t="str">
        <f>IF(B989="","",TEXT(AY989,"00")&amp;"|"&amp;B989&amp;"|"&amp;TEXT(AT989,"yyyymmdd"))</f>
        <v/>
      </c>
      <c r="BB989" s="93" t="str">
        <f>IF(B989="","",TEXT(AZ989,"00")&amp;"|"&amp;B989&amp;"|"&amp;TEXT(AV989,"yyyymmdd"))</f>
        <v/>
      </c>
      <c r="BC989" s="93">
        <f>IF(OR(AQ989="YES",AQ989="Yes",AQ989="Y",AQ989=1),1,0)</f>
        <v>0</v>
      </c>
    </row>
    <row r="990" spans="1:55" ht="15" customHeight="1">
      <c r="A990" s="92"/>
      <c r="B990" s="93"/>
      <c r="C990" s="94"/>
      <c r="D990" s="95"/>
      <c r="E990" s="95"/>
      <c r="F990" s="93"/>
      <c r="G990" s="93"/>
      <c r="H990" s="93"/>
      <c r="I990" s="13"/>
      <c r="J990" s="93"/>
      <c r="K990" s="13"/>
      <c r="L990" s="93"/>
      <c r="M990" s="13"/>
      <c r="N990" s="93"/>
      <c r="O990" s="13"/>
      <c r="P990" s="93"/>
      <c r="Q990" s="21"/>
      <c r="R990" s="93"/>
      <c r="S990" s="21"/>
      <c r="T990" s="93"/>
      <c r="U990" s="13"/>
      <c r="V990" s="93"/>
      <c r="W990" s="13"/>
      <c r="X990" s="93"/>
      <c r="Y990" s="13"/>
      <c r="Z990" s="93"/>
      <c r="AA990" s="13"/>
      <c r="AB990" s="93"/>
      <c r="AC990" s="13"/>
      <c r="AD990" s="93"/>
      <c r="AE990" s="13"/>
      <c r="AF990" s="93"/>
      <c r="AG990" s="13"/>
      <c r="AH990" s="93"/>
      <c r="AI990" s="13"/>
      <c r="AJ990" s="93"/>
      <c r="AK990" s="13"/>
      <c r="AL990" s="93"/>
      <c r="AM990" s="13"/>
      <c r="AN990" s="93"/>
      <c r="AO990" s="13"/>
      <c r="AP990" s="93"/>
      <c r="AQ990" s="13"/>
      <c r="AR990" s="93"/>
      <c r="AS990" s="20">
        <f>SUM(H990,J990,L990,N990,P990,R990,T990,V990,X990,Z990,AB990,AD990,AF990,AH990,AJ990,AL990,AN990)</f>
        <v>0</v>
      </c>
      <c r="AT990" s="94" t="str">
        <f>IF(C990="","",DATE(YEAR(C990),MONTH(C990),1))</f>
        <v/>
      </c>
      <c r="AU990" s="93" t="str">
        <f>IF(AT990="","",TEXT(AT990,"mmmm yyyy"))</f>
        <v/>
      </c>
      <c r="AV990" s="94" t="str">
        <f>IF(C990="","",C990-WEEKDAY(C990,2)+1)</f>
        <v/>
      </c>
      <c r="AW990" s="94" t="str">
        <f>IF(AV990="","",AV990+6)</f>
        <v/>
      </c>
      <c r="AX990" s="93" t="str">
        <f>IF(AV990="","",TEXT(AV990,"dd/mm/yyyy")&amp;" - "&amp;TEXT(AW990,"dd/mm/yyyy"))</f>
        <v/>
      </c>
      <c r="AY990" s="93" t="str">
        <f>IF(B990="","",COUNTIFS($B$5:B990,B990,$AT$5:AT990,AT990))</f>
        <v/>
      </c>
      <c r="AZ990" s="93" t="str">
        <f>IF(B990="","",COUNTIFS($B$5:B990,B990,$AV$5:AV990,AV990))</f>
        <v/>
      </c>
      <c r="BA990" s="93" t="str">
        <f>IF(B990="","",TEXT(AY990,"00")&amp;"|"&amp;B990&amp;"|"&amp;TEXT(AT990,"yyyymmdd"))</f>
        <v/>
      </c>
      <c r="BB990" s="93" t="str">
        <f>IF(B990="","",TEXT(AZ990,"00")&amp;"|"&amp;B990&amp;"|"&amp;TEXT(AV990,"yyyymmdd"))</f>
        <v/>
      </c>
      <c r="BC990" s="93">
        <f>IF(OR(AQ990="YES",AQ990="Yes",AQ990="Y",AQ990=1),1,0)</f>
        <v>0</v>
      </c>
    </row>
    <row r="991" spans="1:55" ht="15" customHeight="1">
      <c r="A991" s="92"/>
      <c r="B991" s="93"/>
      <c r="C991" s="94"/>
      <c r="D991" s="95"/>
      <c r="E991" s="95"/>
      <c r="F991" s="93"/>
      <c r="G991" s="93"/>
      <c r="H991" s="93"/>
      <c r="I991" s="13"/>
      <c r="J991" s="93"/>
      <c r="K991" s="13"/>
      <c r="L991" s="93"/>
      <c r="M991" s="13"/>
      <c r="N991" s="93"/>
      <c r="O991" s="13"/>
      <c r="P991" s="93"/>
      <c r="Q991" s="21"/>
      <c r="R991" s="93"/>
      <c r="S991" s="21"/>
      <c r="T991" s="93"/>
      <c r="U991" s="13"/>
      <c r="V991" s="93"/>
      <c r="W991" s="13"/>
      <c r="X991" s="93"/>
      <c r="Y991" s="13"/>
      <c r="Z991" s="93"/>
      <c r="AA991" s="13"/>
      <c r="AB991" s="93"/>
      <c r="AC991" s="13"/>
      <c r="AD991" s="93"/>
      <c r="AE991" s="13"/>
      <c r="AF991" s="93"/>
      <c r="AG991" s="13"/>
      <c r="AH991" s="93"/>
      <c r="AI991" s="13"/>
      <c r="AJ991" s="93"/>
      <c r="AK991" s="13"/>
      <c r="AL991" s="93"/>
      <c r="AM991" s="13"/>
      <c r="AN991" s="93"/>
      <c r="AO991" s="13"/>
      <c r="AP991" s="93"/>
      <c r="AQ991" s="13"/>
      <c r="AR991" s="93"/>
      <c r="AS991" s="20">
        <f>SUM(H991,J991,L991,N991,P991,R991,T991,V991,X991,Z991,AB991,AD991,AF991,AH991,AJ991,AL991,AN991)</f>
        <v>0</v>
      </c>
      <c r="AT991" s="94" t="str">
        <f>IF(C991="","",DATE(YEAR(C991),MONTH(C991),1))</f>
        <v/>
      </c>
      <c r="AU991" s="93" t="str">
        <f>IF(AT991="","",TEXT(AT991,"mmmm yyyy"))</f>
        <v/>
      </c>
      <c r="AV991" s="94" t="str">
        <f>IF(C991="","",C991-WEEKDAY(C991,2)+1)</f>
        <v/>
      </c>
      <c r="AW991" s="94" t="str">
        <f>IF(AV991="","",AV991+6)</f>
        <v/>
      </c>
      <c r="AX991" s="93" t="str">
        <f>IF(AV991="","",TEXT(AV991,"dd/mm/yyyy")&amp;" - "&amp;TEXT(AW991,"dd/mm/yyyy"))</f>
        <v/>
      </c>
      <c r="AY991" s="93" t="str">
        <f>IF(B991="","",COUNTIFS($B$5:B991,B991,$AT$5:AT991,AT991))</f>
        <v/>
      </c>
      <c r="AZ991" s="93" t="str">
        <f>IF(B991="","",COUNTIFS($B$5:B991,B991,$AV$5:AV991,AV991))</f>
        <v/>
      </c>
      <c r="BA991" s="93" t="str">
        <f>IF(B991="","",TEXT(AY991,"00")&amp;"|"&amp;B991&amp;"|"&amp;TEXT(AT991,"yyyymmdd"))</f>
        <v/>
      </c>
      <c r="BB991" s="93" t="str">
        <f>IF(B991="","",TEXT(AZ991,"00")&amp;"|"&amp;B991&amp;"|"&amp;TEXT(AV991,"yyyymmdd"))</f>
        <v/>
      </c>
      <c r="BC991" s="93">
        <f>IF(OR(AQ991="YES",AQ991="Yes",AQ991="Y",AQ991=1),1,0)</f>
        <v>0</v>
      </c>
    </row>
    <row r="992" spans="1:55" ht="15" customHeight="1">
      <c r="A992" s="92"/>
      <c r="B992" s="93"/>
      <c r="C992" s="94"/>
      <c r="D992" s="95"/>
      <c r="E992" s="95"/>
      <c r="F992" s="93"/>
      <c r="G992" s="93"/>
      <c r="H992" s="93"/>
      <c r="I992" s="13"/>
      <c r="J992" s="93"/>
      <c r="K992" s="13"/>
      <c r="L992" s="93"/>
      <c r="M992" s="13"/>
      <c r="N992" s="93"/>
      <c r="O992" s="13"/>
      <c r="P992" s="93"/>
      <c r="Q992" s="21"/>
      <c r="R992" s="93"/>
      <c r="S992" s="21"/>
      <c r="T992" s="93"/>
      <c r="U992" s="13"/>
      <c r="V992" s="93"/>
      <c r="W992" s="13"/>
      <c r="X992" s="93"/>
      <c r="Y992" s="13"/>
      <c r="Z992" s="93"/>
      <c r="AA992" s="13"/>
      <c r="AB992" s="93"/>
      <c r="AC992" s="13"/>
      <c r="AD992" s="93"/>
      <c r="AE992" s="13"/>
      <c r="AF992" s="93"/>
      <c r="AG992" s="13"/>
      <c r="AH992" s="93"/>
      <c r="AI992" s="13"/>
      <c r="AJ992" s="93"/>
      <c r="AK992" s="13"/>
      <c r="AL992" s="93"/>
      <c r="AM992" s="13"/>
      <c r="AN992" s="93"/>
      <c r="AO992" s="13"/>
      <c r="AP992" s="93"/>
      <c r="AQ992" s="13"/>
      <c r="AR992" s="93"/>
      <c r="AS992" s="20">
        <f>SUM(H992,J992,L992,N992,P992,R992,T992,V992,X992,Z992,AB992,AD992,AF992,AH992,AJ992,AL992,AN992)</f>
        <v>0</v>
      </c>
      <c r="AT992" s="94" t="str">
        <f>IF(C992="","",DATE(YEAR(C992),MONTH(C992),1))</f>
        <v/>
      </c>
      <c r="AU992" s="93" t="str">
        <f>IF(AT992="","",TEXT(AT992,"mmmm yyyy"))</f>
        <v/>
      </c>
      <c r="AV992" s="94" t="str">
        <f>IF(C992="","",C992-WEEKDAY(C992,2)+1)</f>
        <v/>
      </c>
      <c r="AW992" s="94" t="str">
        <f>IF(AV992="","",AV992+6)</f>
        <v/>
      </c>
      <c r="AX992" s="93" t="str">
        <f>IF(AV992="","",TEXT(AV992,"dd/mm/yyyy")&amp;" - "&amp;TEXT(AW992,"dd/mm/yyyy"))</f>
        <v/>
      </c>
      <c r="AY992" s="93" t="str">
        <f>IF(B992="","",COUNTIFS($B$5:B992,B992,$AT$5:AT992,AT992))</f>
        <v/>
      </c>
      <c r="AZ992" s="93" t="str">
        <f>IF(B992="","",COUNTIFS($B$5:B992,B992,$AV$5:AV992,AV992))</f>
        <v/>
      </c>
      <c r="BA992" s="93" t="str">
        <f>IF(B992="","",TEXT(AY992,"00")&amp;"|"&amp;B992&amp;"|"&amp;TEXT(AT992,"yyyymmdd"))</f>
        <v/>
      </c>
      <c r="BB992" s="93" t="str">
        <f>IF(B992="","",TEXT(AZ992,"00")&amp;"|"&amp;B992&amp;"|"&amp;TEXT(AV992,"yyyymmdd"))</f>
        <v/>
      </c>
      <c r="BC992" s="93">
        <f>IF(OR(AQ992="YES",AQ992="Yes",AQ992="Y",AQ992=1),1,0)</f>
        <v>0</v>
      </c>
    </row>
    <row r="993" spans="1:55" ht="15" customHeight="1">
      <c r="A993" s="92"/>
      <c r="B993" s="93"/>
      <c r="C993" s="94"/>
      <c r="D993" s="95"/>
      <c r="E993" s="95"/>
      <c r="F993" s="93"/>
      <c r="G993" s="93"/>
      <c r="H993" s="93"/>
      <c r="I993" s="13"/>
      <c r="J993" s="93"/>
      <c r="K993" s="13"/>
      <c r="L993" s="93"/>
      <c r="M993" s="13"/>
      <c r="N993" s="93"/>
      <c r="O993" s="13"/>
      <c r="P993" s="93"/>
      <c r="Q993" s="21"/>
      <c r="R993" s="93"/>
      <c r="S993" s="21"/>
      <c r="T993" s="93"/>
      <c r="U993" s="13"/>
      <c r="V993" s="93"/>
      <c r="W993" s="13"/>
      <c r="X993" s="93"/>
      <c r="Y993" s="13"/>
      <c r="Z993" s="93"/>
      <c r="AA993" s="13"/>
      <c r="AB993" s="93"/>
      <c r="AC993" s="13"/>
      <c r="AD993" s="93"/>
      <c r="AE993" s="13"/>
      <c r="AF993" s="93"/>
      <c r="AG993" s="13"/>
      <c r="AH993" s="93"/>
      <c r="AI993" s="13"/>
      <c r="AJ993" s="93"/>
      <c r="AK993" s="13"/>
      <c r="AL993" s="93"/>
      <c r="AM993" s="13"/>
      <c r="AN993" s="93"/>
      <c r="AO993" s="13"/>
      <c r="AP993" s="93"/>
      <c r="AQ993" s="13"/>
      <c r="AR993" s="93"/>
      <c r="AS993" s="20">
        <f>SUM(H993,J993,L993,N993,P993,R993,T993,V993,X993,Z993,AB993,AD993,AF993,AH993,AJ993,AL993,AN993)</f>
        <v>0</v>
      </c>
      <c r="AT993" s="94" t="str">
        <f>IF(C993="","",DATE(YEAR(C993),MONTH(C993),1))</f>
        <v/>
      </c>
      <c r="AU993" s="93" t="str">
        <f>IF(AT993="","",TEXT(AT993,"mmmm yyyy"))</f>
        <v/>
      </c>
      <c r="AV993" s="94" t="str">
        <f>IF(C993="","",C993-WEEKDAY(C993,2)+1)</f>
        <v/>
      </c>
      <c r="AW993" s="94" t="str">
        <f>IF(AV993="","",AV993+6)</f>
        <v/>
      </c>
      <c r="AX993" s="93" t="str">
        <f>IF(AV993="","",TEXT(AV993,"dd/mm/yyyy")&amp;" - "&amp;TEXT(AW993,"dd/mm/yyyy"))</f>
        <v/>
      </c>
      <c r="AY993" s="93" t="str">
        <f>IF(B993="","",COUNTIFS($B$5:B993,B993,$AT$5:AT993,AT993))</f>
        <v/>
      </c>
      <c r="AZ993" s="93" t="str">
        <f>IF(B993="","",COUNTIFS($B$5:B993,B993,$AV$5:AV993,AV993))</f>
        <v/>
      </c>
      <c r="BA993" s="93" t="str">
        <f>IF(B993="","",TEXT(AY993,"00")&amp;"|"&amp;B993&amp;"|"&amp;TEXT(AT993,"yyyymmdd"))</f>
        <v/>
      </c>
      <c r="BB993" s="93" t="str">
        <f>IF(B993="","",TEXT(AZ993,"00")&amp;"|"&amp;B993&amp;"|"&amp;TEXT(AV993,"yyyymmdd"))</f>
        <v/>
      </c>
      <c r="BC993" s="93">
        <f>IF(OR(AQ993="YES",AQ993="Yes",AQ993="Y",AQ993=1),1,0)</f>
        <v>0</v>
      </c>
    </row>
    <row r="994" spans="1:55" ht="15" customHeight="1">
      <c r="A994" s="92"/>
      <c r="B994" s="93"/>
      <c r="C994" s="94"/>
      <c r="D994" s="95"/>
      <c r="E994" s="95"/>
      <c r="F994" s="93"/>
      <c r="G994" s="93"/>
      <c r="H994" s="93"/>
      <c r="I994" s="13"/>
      <c r="J994" s="93"/>
      <c r="K994" s="13"/>
      <c r="L994" s="93"/>
      <c r="M994" s="13"/>
      <c r="N994" s="93"/>
      <c r="O994" s="13"/>
      <c r="P994" s="93"/>
      <c r="Q994" s="21"/>
      <c r="R994" s="93"/>
      <c r="S994" s="21"/>
      <c r="T994" s="93"/>
      <c r="U994" s="13"/>
      <c r="V994" s="93"/>
      <c r="W994" s="13"/>
      <c r="X994" s="93"/>
      <c r="Y994" s="13"/>
      <c r="Z994" s="93"/>
      <c r="AA994" s="13"/>
      <c r="AB994" s="93"/>
      <c r="AC994" s="13"/>
      <c r="AD994" s="93"/>
      <c r="AE994" s="13"/>
      <c r="AF994" s="93"/>
      <c r="AG994" s="13"/>
      <c r="AH994" s="93"/>
      <c r="AI994" s="13"/>
      <c r="AJ994" s="93"/>
      <c r="AK994" s="13"/>
      <c r="AL994" s="93"/>
      <c r="AM994" s="13"/>
      <c r="AN994" s="93"/>
      <c r="AO994" s="13"/>
      <c r="AP994" s="93"/>
      <c r="AQ994" s="13"/>
      <c r="AR994" s="93"/>
      <c r="AS994" s="20">
        <f>SUM(H994,J994,L994,N994,P994,R994,T994,V994,X994,Z994,AB994,AD994,AF994,AH994,AJ994,AL994,AN994)</f>
        <v>0</v>
      </c>
      <c r="AT994" s="94" t="str">
        <f>IF(C994="","",DATE(YEAR(C994),MONTH(C994),1))</f>
        <v/>
      </c>
      <c r="AU994" s="93" t="str">
        <f>IF(AT994="","",TEXT(AT994,"mmmm yyyy"))</f>
        <v/>
      </c>
      <c r="AV994" s="94" t="str">
        <f>IF(C994="","",C994-WEEKDAY(C994,2)+1)</f>
        <v/>
      </c>
      <c r="AW994" s="94" t="str">
        <f>IF(AV994="","",AV994+6)</f>
        <v/>
      </c>
      <c r="AX994" s="93" t="str">
        <f>IF(AV994="","",TEXT(AV994,"dd/mm/yyyy")&amp;" - "&amp;TEXT(AW994,"dd/mm/yyyy"))</f>
        <v/>
      </c>
      <c r="AY994" s="93" t="str">
        <f>IF(B994="","",COUNTIFS($B$5:B994,B994,$AT$5:AT994,AT994))</f>
        <v/>
      </c>
      <c r="AZ994" s="93" t="str">
        <f>IF(B994="","",COUNTIFS($B$5:B994,B994,$AV$5:AV994,AV994))</f>
        <v/>
      </c>
      <c r="BA994" s="93" t="str">
        <f>IF(B994="","",TEXT(AY994,"00")&amp;"|"&amp;B994&amp;"|"&amp;TEXT(AT994,"yyyymmdd"))</f>
        <v/>
      </c>
      <c r="BB994" s="93" t="str">
        <f>IF(B994="","",TEXT(AZ994,"00")&amp;"|"&amp;B994&amp;"|"&amp;TEXT(AV994,"yyyymmdd"))</f>
        <v/>
      </c>
      <c r="BC994" s="93">
        <f>IF(OR(AQ994="YES",AQ994="Yes",AQ994="Y",AQ994=1),1,0)</f>
        <v>0</v>
      </c>
    </row>
    <row r="995" spans="1:55" ht="15" customHeight="1">
      <c r="A995" s="92"/>
      <c r="B995" s="93"/>
      <c r="C995" s="94"/>
      <c r="D995" s="95"/>
      <c r="E995" s="95"/>
      <c r="F995" s="93"/>
      <c r="G995" s="93"/>
      <c r="H995" s="93"/>
      <c r="I995" s="13"/>
      <c r="J995" s="93"/>
      <c r="K995" s="13"/>
      <c r="L995" s="93"/>
      <c r="M995" s="13"/>
      <c r="N995" s="93"/>
      <c r="O995" s="13"/>
      <c r="P995" s="93"/>
      <c r="Q995" s="21"/>
      <c r="R995" s="93"/>
      <c r="S995" s="21"/>
      <c r="T995" s="93"/>
      <c r="U995" s="13"/>
      <c r="V995" s="93"/>
      <c r="W995" s="13"/>
      <c r="X995" s="93"/>
      <c r="Y995" s="13"/>
      <c r="Z995" s="93"/>
      <c r="AA995" s="13"/>
      <c r="AB995" s="93"/>
      <c r="AC995" s="13"/>
      <c r="AD995" s="93"/>
      <c r="AE995" s="13"/>
      <c r="AF995" s="93"/>
      <c r="AG995" s="13"/>
      <c r="AH995" s="93"/>
      <c r="AI995" s="13"/>
      <c r="AJ995" s="93"/>
      <c r="AK995" s="13"/>
      <c r="AL995" s="93"/>
      <c r="AM995" s="13"/>
      <c r="AN995" s="93"/>
      <c r="AO995" s="13"/>
      <c r="AP995" s="93"/>
      <c r="AQ995" s="13"/>
      <c r="AR995" s="93"/>
      <c r="AS995" s="20">
        <f>SUM(H995,J995,L995,N995,P995,R995,T995,V995,X995,Z995,AB995,AD995,AF995,AH995,AJ995,AL995,AN995)</f>
        <v>0</v>
      </c>
      <c r="AT995" s="94" t="str">
        <f>IF(C995="","",DATE(YEAR(C995),MONTH(C995),1))</f>
        <v/>
      </c>
      <c r="AU995" s="93" t="str">
        <f>IF(AT995="","",TEXT(AT995,"mmmm yyyy"))</f>
        <v/>
      </c>
      <c r="AV995" s="94" t="str">
        <f>IF(C995="","",C995-WEEKDAY(C995,2)+1)</f>
        <v/>
      </c>
      <c r="AW995" s="94" t="str">
        <f>IF(AV995="","",AV995+6)</f>
        <v/>
      </c>
      <c r="AX995" s="93" t="str">
        <f>IF(AV995="","",TEXT(AV995,"dd/mm/yyyy")&amp;" - "&amp;TEXT(AW995,"dd/mm/yyyy"))</f>
        <v/>
      </c>
      <c r="AY995" s="93" t="str">
        <f>IF(B995="","",COUNTIFS($B$5:B995,B995,$AT$5:AT995,AT995))</f>
        <v/>
      </c>
      <c r="AZ995" s="93" t="str">
        <f>IF(B995="","",COUNTIFS($B$5:B995,B995,$AV$5:AV995,AV995))</f>
        <v/>
      </c>
      <c r="BA995" s="93" t="str">
        <f>IF(B995="","",TEXT(AY995,"00")&amp;"|"&amp;B995&amp;"|"&amp;TEXT(AT995,"yyyymmdd"))</f>
        <v/>
      </c>
      <c r="BB995" s="93" t="str">
        <f>IF(B995="","",TEXT(AZ995,"00")&amp;"|"&amp;B995&amp;"|"&amp;TEXT(AV995,"yyyymmdd"))</f>
        <v/>
      </c>
      <c r="BC995" s="93">
        <f>IF(OR(AQ995="YES",AQ995="Yes",AQ995="Y",AQ995=1),1,0)</f>
        <v>0</v>
      </c>
    </row>
    <row r="996" spans="1:55" ht="15" customHeight="1">
      <c r="A996" s="92"/>
      <c r="B996" s="93"/>
      <c r="C996" s="94"/>
      <c r="D996" s="95"/>
      <c r="E996" s="95"/>
      <c r="F996" s="93"/>
      <c r="G996" s="93"/>
      <c r="H996" s="93"/>
      <c r="I996" s="13"/>
      <c r="J996" s="93"/>
      <c r="K996" s="13"/>
      <c r="L996" s="93"/>
      <c r="M996" s="13"/>
      <c r="N996" s="93"/>
      <c r="O996" s="13"/>
      <c r="P996" s="93"/>
      <c r="Q996" s="21"/>
      <c r="R996" s="93"/>
      <c r="S996" s="21"/>
      <c r="T996" s="93"/>
      <c r="U996" s="13"/>
      <c r="V996" s="93"/>
      <c r="W996" s="13"/>
      <c r="X996" s="93"/>
      <c r="Y996" s="13"/>
      <c r="Z996" s="93"/>
      <c r="AA996" s="13"/>
      <c r="AB996" s="93"/>
      <c r="AC996" s="13"/>
      <c r="AD996" s="93"/>
      <c r="AE996" s="13"/>
      <c r="AF996" s="93"/>
      <c r="AG996" s="13"/>
      <c r="AH996" s="93"/>
      <c r="AI996" s="13"/>
      <c r="AJ996" s="93"/>
      <c r="AK996" s="13"/>
      <c r="AL996" s="93"/>
      <c r="AM996" s="13"/>
      <c r="AN996" s="93"/>
      <c r="AO996" s="13"/>
      <c r="AP996" s="93"/>
      <c r="AQ996" s="13"/>
      <c r="AR996" s="93"/>
      <c r="AS996" s="20">
        <f>SUM(H996,J996,L996,N996,P996,R996,T996,V996,X996,Z996,AB996,AD996,AF996,AH996,AJ996,AL996,AN996)</f>
        <v>0</v>
      </c>
      <c r="AT996" s="94" t="str">
        <f>IF(C996="","",DATE(YEAR(C996),MONTH(C996),1))</f>
        <v/>
      </c>
      <c r="AU996" s="93" t="str">
        <f>IF(AT996="","",TEXT(AT996,"mmmm yyyy"))</f>
        <v/>
      </c>
      <c r="AV996" s="94" t="str">
        <f>IF(C996="","",C996-WEEKDAY(C996,2)+1)</f>
        <v/>
      </c>
      <c r="AW996" s="94" t="str">
        <f>IF(AV996="","",AV996+6)</f>
        <v/>
      </c>
      <c r="AX996" s="93" t="str">
        <f>IF(AV996="","",TEXT(AV996,"dd/mm/yyyy")&amp;" - "&amp;TEXT(AW996,"dd/mm/yyyy"))</f>
        <v/>
      </c>
      <c r="AY996" s="93" t="str">
        <f>IF(B996="","",COUNTIFS($B$5:B996,B996,$AT$5:AT996,AT996))</f>
        <v/>
      </c>
      <c r="AZ996" s="93" t="str">
        <f>IF(B996="","",COUNTIFS($B$5:B996,B996,$AV$5:AV996,AV996))</f>
        <v/>
      </c>
      <c r="BA996" s="93" t="str">
        <f>IF(B996="","",TEXT(AY996,"00")&amp;"|"&amp;B996&amp;"|"&amp;TEXT(AT996,"yyyymmdd"))</f>
        <v/>
      </c>
      <c r="BB996" s="93" t="str">
        <f>IF(B996="","",TEXT(AZ996,"00")&amp;"|"&amp;B996&amp;"|"&amp;TEXT(AV996,"yyyymmdd"))</f>
        <v/>
      </c>
      <c r="BC996" s="93">
        <f>IF(OR(AQ996="YES",AQ996="Yes",AQ996="Y",AQ996=1),1,0)</f>
        <v>0</v>
      </c>
    </row>
    <row r="997" spans="1:55" ht="15" customHeight="1">
      <c r="A997" s="92"/>
      <c r="B997" s="93"/>
      <c r="C997" s="94"/>
      <c r="D997" s="95"/>
      <c r="E997" s="95"/>
      <c r="F997" s="93"/>
      <c r="G997" s="93"/>
      <c r="H997" s="93"/>
      <c r="I997" s="13"/>
      <c r="J997" s="93"/>
      <c r="K997" s="13"/>
      <c r="L997" s="93"/>
      <c r="M997" s="13"/>
      <c r="N997" s="93"/>
      <c r="O997" s="13"/>
      <c r="P997" s="93"/>
      <c r="Q997" s="21"/>
      <c r="R997" s="93"/>
      <c r="S997" s="21"/>
      <c r="T997" s="93"/>
      <c r="U997" s="13"/>
      <c r="V997" s="93"/>
      <c r="W997" s="13"/>
      <c r="X997" s="93"/>
      <c r="Y997" s="13"/>
      <c r="Z997" s="93"/>
      <c r="AA997" s="13"/>
      <c r="AB997" s="93"/>
      <c r="AC997" s="13"/>
      <c r="AD997" s="93"/>
      <c r="AE997" s="13"/>
      <c r="AF997" s="93"/>
      <c r="AG997" s="13"/>
      <c r="AH997" s="93"/>
      <c r="AI997" s="13"/>
      <c r="AJ997" s="93"/>
      <c r="AK997" s="13"/>
      <c r="AL997" s="93"/>
      <c r="AM997" s="13"/>
      <c r="AN997" s="93"/>
      <c r="AO997" s="13"/>
      <c r="AP997" s="93"/>
      <c r="AQ997" s="13"/>
      <c r="AR997" s="93"/>
      <c r="AS997" s="20">
        <f>SUM(H997,J997,L997,N997,P997,R997,T997,V997,X997,Z997,AB997,AD997,AF997,AH997,AJ997,AL997,AN997)</f>
        <v>0</v>
      </c>
      <c r="AT997" s="94" t="str">
        <f>IF(C997="","",DATE(YEAR(C997),MONTH(C997),1))</f>
        <v/>
      </c>
      <c r="AU997" s="93" t="str">
        <f>IF(AT997="","",TEXT(AT997,"mmmm yyyy"))</f>
        <v/>
      </c>
      <c r="AV997" s="94" t="str">
        <f>IF(C997="","",C997-WEEKDAY(C997,2)+1)</f>
        <v/>
      </c>
      <c r="AW997" s="94" t="str">
        <f>IF(AV997="","",AV997+6)</f>
        <v/>
      </c>
      <c r="AX997" s="93" t="str">
        <f>IF(AV997="","",TEXT(AV997,"dd/mm/yyyy")&amp;" - "&amp;TEXT(AW997,"dd/mm/yyyy"))</f>
        <v/>
      </c>
      <c r="AY997" s="93" t="str">
        <f>IF(B997="","",COUNTIFS($B$5:B997,B997,$AT$5:AT997,AT997))</f>
        <v/>
      </c>
      <c r="AZ997" s="93" t="str">
        <f>IF(B997="","",COUNTIFS($B$5:B997,B997,$AV$5:AV997,AV997))</f>
        <v/>
      </c>
      <c r="BA997" s="93" t="str">
        <f>IF(B997="","",TEXT(AY997,"00")&amp;"|"&amp;B997&amp;"|"&amp;TEXT(AT997,"yyyymmdd"))</f>
        <v/>
      </c>
      <c r="BB997" s="93" t="str">
        <f>IF(B997="","",TEXT(AZ997,"00")&amp;"|"&amp;B997&amp;"|"&amp;TEXT(AV997,"yyyymmdd"))</f>
        <v/>
      </c>
      <c r="BC997" s="93">
        <f>IF(OR(AQ997="YES",AQ997="Yes",AQ997="Y",AQ997=1),1,0)</f>
        <v>0</v>
      </c>
    </row>
    <row r="998" spans="1:55" ht="15" customHeight="1">
      <c r="A998" s="92"/>
      <c r="B998" s="93"/>
      <c r="C998" s="94"/>
      <c r="D998" s="95"/>
      <c r="E998" s="95"/>
      <c r="F998" s="93"/>
      <c r="G998" s="93"/>
      <c r="H998" s="93"/>
      <c r="I998" s="13"/>
      <c r="J998" s="93"/>
      <c r="K998" s="13"/>
      <c r="L998" s="93"/>
      <c r="M998" s="13"/>
      <c r="N998" s="93"/>
      <c r="O998" s="13"/>
      <c r="P998" s="93"/>
      <c r="Q998" s="21"/>
      <c r="R998" s="93"/>
      <c r="S998" s="21"/>
      <c r="T998" s="93"/>
      <c r="U998" s="13"/>
      <c r="V998" s="93"/>
      <c r="W998" s="13"/>
      <c r="X998" s="93"/>
      <c r="Y998" s="13"/>
      <c r="Z998" s="93"/>
      <c r="AA998" s="13"/>
      <c r="AB998" s="93"/>
      <c r="AC998" s="13"/>
      <c r="AD998" s="93"/>
      <c r="AE998" s="13"/>
      <c r="AF998" s="93"/>
      <c r="AG998" s="13"/>
      <c r="AH998" s="93"/>
      <c r="AI998" s="13"/>
      <c r="AJ998" s="93"/>
      <c r="AK998" s="13"/>
      <c r="AL998" s="93"/>
      <c r="AM998" s="13"/>
      <c r="AN998" s="93"/>
      <c r="AO998" s="13"/>
      <c r="AP998" s="93"/>
      <c r="AQ998" s="13"/>
      <c r="AR998" s="93"/>
      <c r="AS998" s="20">
        <f>SUM(H998,J998,L998,N998,P998,R998,T998,V998,X998,Z998,AB998,AD998,AF998,AH998,AJ998,AL998,AN998)</f>
        <v>0</v>
      </c>
      <c r="AT998" s="94" t="str">
        <f>IF(C998="","",DATE(YEAR(C998),MONTH(C998),1))</f>
        <v/>
      </c>
      <c r="AU998" s="93" t="str">
        <f>IF(AT998="","",TEXT(AT998,"mmmm yyyy"))</f>
        <v/>
      </c>
      <c r="AV998" s="94" t="str">
        <f>IF(C998="","",C998-WEEKDAY(C998,2)+1)</f>
        <v/>
      </c>
      <c r="AW998" s="94" t="str">
        <f>IF(AV998="","",AV998+6)</f>
        <v/>
      </c>
      <c r="AX998" s="93" t="str">
        <f>IF(AV998="","",TEXT(AV998,"dd/mm/yyyy")&amp;" - "&amp;TEXT(AW998,"dd/mm/yyyy"))</f>
        <v/>
      </c>
      <c r="AY998" s="93" t="str">
        <f>IF(B998="","",COUNTIFS($B$5:B998,B998,$AT$5:AT998,AT998))</f>
        <v/>
      </c>
      <c r="AZ998" s="93" t="str">
        <f>IF(B998="","",COUNTIFS($B$5:B998,B998,$AV$5:AV998,AV998))</f>
        <v/>
      </c>
      <c r="BA998" s="93" t="str">
        <f>IF(B998="","",TEXT(AY998,"00")&amp;"|"&amp;B998&amp;"|"&amp;TEXT(AT998,"yyyymmdd"))</f>
        <v/>
      </c>
      <c r="BB998" s="93" t="str">
        <f>IF(B998="","",TEXT(AZ998,"00")&amp;"|"&amp;B998&amp;"|"&amp;TEXT(AV998,"yyyymmdd"))</f>
        <v/>
      </c>
      <c r="BC998" s="93">
        <f>IF(OR(AQ998="YES",AQ998="Yes",AQ998="Y",AQ998=1),1,0)</f>
        <v>0</v>
      </c>
    </row>
    <row r="999" spans="1:55" ht="15" customHeight="1">
      <c r="A999" s="92"/>
      <c r="B999" s="93"/>
      <c r="C999" s="94"/>
      <c r="D999" s="95"/>
      <c r="E999" s="95"/>
      <c r="F999" s="93"/>
      <c r="G999" s="93"/>
      <c r="H999" s="93"/>
      <c r="I999" s="13"/>
      <c r="J999" s="93"/>
      <c r="K999" s="13"/>
      <c r="L999" s="93"/>
      <c r="M999" s="13"/>
      <c r="N999" s="93"/>
      <c r="O999" s="13"/>
      <c r="P999" s="93"/>
      <c r="Q999" s="21"/>
      <c r="R999" s="93"/>
      <c r="S999" s="21"/>
      <c r="T999" s="93"/>
      <c r="U999" s="13"/>
      <c r="V999" s="93"/>
      <c r="W999" s="13"/>
      <c r="X999" s="93"/>
      <c r="Y999" s="13"/>
      <c r="Z999" s="93"/>
      <c r="AA999" s="13"/>
      <c r="AB999" s="93"/>
      <c r="AC999" s="13"/>
      <c r="AD999" s="93"/>
      <c r="AE999" s="13"/>
      <c r="AF999" s="93"/>
      <c r="AG999" s="13"/>
      <c r="AH999" s="93"/>
      <c r="AI999" s="13"/>
      <c r="AJ999" s="93"/>
      <c r="AK999" s="13"/>
      <c r="AL999" s="93"/>
      <c r="AM999" s="13"/>
      <c r="AN999" s="93"/>
      <c r="AO999" s="13"/>
      <c r="AP999" s="93"/>
      <c r="AQ999" s="13"/>
      <c r="AR999" s="93"/>
      <c r="AS999" s="20">
        <f>SUM(H999,J999,L999,N999,P999,R999,T999,V999,X999,Z999,AB999,AD999,AF999,AH999,AJ999,AL999,AN999)</f>
        <v>0</v>
      </c>
      <c r="AT999" s="94" t="str">
        <f>IF(C999="","",DATE(YEAR(C999),MONTH(C999),1))</f>
        <v/>
      </c>
      <c r="AU999" s="93" t="str">
        <f>IF(AT999="","",TEXT(AT999,"mmmm yyyy"))</f>
        <v/>
      </c>
      <c r="AV999" s="94" t="str">
        <f>IF(C999="","",C999-WEEKDAY(C999,2)+1)</f>
        <v/>
      </c>
      <c r="AW999" s="94" t="str">
        <f>IF(AV999="","",AV999+6)</f>
        <v/>
      </c>
      <c r="AX999" s="93" t="str">
        <f>IF(AV999="","",TEXT(AV999,"dd/mm/yyyy")&amp;" - "&amp;TEXT(AW999,"dd/mm/yyyy"))</f>
        <v/>
      </c>
      <c r="AY999" s="93" t="str">
        <f>IF(B999="","",COUNTIFS($B$5:B999,B999,$AT$5:AT999,AT999))</f>
        <v/>
      </c>
      <c r="AZ999" s="93" t="str">
        <f>IF(B999="","",COUNTIFS($B$5:B999,B999,$AV$5:AV999,AV999))</f>
        <v/>
      </c>
      <c r="BA999" s="93" t="str">
        <f>IF(B999="","",TEXT(AY999,"00")&amp;"|"&amp;B999&amp;"|"&amp;TEXT(AT999,"yyyymmdd"))</f>
        <v/>
      </c>
      <c r="BB999" s="93" t="str">
        <f>IF(B999="","",TEXT(AZ999,"00")&amp;"|"&amp;B999&amp;"|"&amp;TEXT(AV999,"yyyymmdd"))</f>
        <v/>
      </c>
      <c r="BC999" s="93">
        <f>IF(OR(AQ999="YES",AQ999="Yes",AQ999="Y",AQ999=1),1,0)</f>
        <v>0</v>
      </c>
    </row>
    <row r="1000" spans="1:55" ht="15" customHeight="1">
      <c r="A1000" s="92"/>
      <c r="B1000" s="93"/>
      <c r="C1000" s="94"/>
      <c r="D1000" s="95"/>
      <c r="E1000" s="95"/>
      <c r="F1000" s="93"/>
      <c r="G1000" s="93"/>
      <c r="H1000" s="93"/>
      <c r="I1000" s="13"/>
      <c r="J1000" s="93"/>
      <c r="K1000" s="13"/>
      <c r="L1000" s="93"/>
      <c r="M1000" s="13"/>
      <c r="N1000" s="93"/>
      <c r="O1000" s="13"/>
      <c r="P1000" s="93"/>
      <c r="Q1000" s="21"/>
      <c r="R1000" s="93"/>
      <c r="S1000" s="21"/>
      <c r="T1000" s="93"/>
      <c r="U1000" s="13"/>
      <c r="V1000" s="93"/>
      <c r="W1000" s="13"/>
      <c r="X1000" s="93"/>
      <c r="Y1000" s="13"/>
      <c r="Z1000" s="93"/>
      <c r="AA1000" s="13"/>
      <c r="AB1000" s="93"/>
      <c r="AC1000" s="13"/>
      <c r="AD1000" s="93"/>
      <c r="AE1000" s="13"/>
      <c r="AF1000" s="93"/>
      <c r="AG1000" s="13"/>
      <c r="AH1000" s="93"/>
      <c r="AI1000" s="13"/>
      <c r="AJ1000" s="93"/>
      <c r="AK1000" s="13"/>
      <c r="AL1000" s="93"/>
      <c r="AM1000" s="13"/>
      <c r="AN1000" s="93"/>
      <c r="AO1000" s="13"/>
      <c r="AP1000" s="93"/>
      <c r="AQ1000" s="13"/>
      <c r="AR1000" s="93"/>
      <c r="AS1000" s="20">
        <f>SUM(H1000,J1000,L1000,N1000,P1000,R1000,T1000,V1000,X1000,Z1000,AB1000,AD1000,AF1000,AH1000,AJ1000,AL1000,AN1000)</f>
        <v>0</v>
      </c>
      <c r="AT1000" s="94" t="str">
        <f>IF(C1000="","",DATE(YEAR(C1000),MONTH(C1000),1))</f>
        <v/>
      </c>
      <c r="AU1000" s="93" t="str">
        <f>IF(AT1000="","",TEXT(AT1000,"mmmm yyyy"))</f>
        <v/>
      </c>
      <c r="AV1000" s="94" t="str">
        <f>IF(C1000="","",C1000-WEEKDAY(C1000,2)+1)</f>
        <v/>
      </c>
      <c r="AW1000" s="94" t="str">
        <f>IF(AV1000="","",AV1000+6)</f>
        <v/>
      </c>
      <c r="AX1000" s="93" t="str">
        <f>IF(AV1000="","",TEXT(AV1000,"dd/mm/yyyy")&amp;" - "&amp;TEXT(AW1000,"dd/mm/yyyy"))</f>
        <v/>
      </c>
      <c r="AY1000" s="93" t="str">
        <f>IF(B1000="","",COUNTIFS($B$5:B1000,B1000,$AT$5:AT1000,AT1000))</f>
        <v/>
      </c>
      <c r="AZ1000" s="93" t="str">
        <f>IF(B1000="","",COUNTIFS($B$5:B1000,B1000,$AV$5:AV1000,AV1000))</f>
        <v/>
      </c>
      <c r="BA1000" s="93" t="str">
        <f>IF(B1000="","",TEXT(AY1000,"00")&amp;"|"&amp;B1000&amp;"|"&amp;TEXT(AT1000,"yyyymmdd"))</f>
        <v/>
      </c>
      <c r="BB1000" s="93" t="str">
        <f>IF(B1000="","",TEXT(AZ1000,"00")&amp;"|"&amp;B1000&amp;"|"&amp;TEXT(AV1000,"yyyymmdd"))</f>
        <v/>
      </c>
      <c r="BC1000" s="93">
        <f>IF(OR(AQ1000="YES",AQ1000="Yes",AQ1000="Y",AQ1000=1),1,0)</f>
        <v>0</v>
      </c>
    </row>
    <row r="1001" spans="1:55" ht="15" customHeight="1">
      <c r="A1001" s="92"/>
      <c r="B1001" s="93"/>
      <c r="C1001" s="94"/>
      <c r="D1001" s="95"/>
      <c r="E1001" s="95"/>
      <c r="F1001" s="93"/>
      <c r="G1001" s="93"/>
      <c r="H1001" s="93"/>
      <c r="I1001" s="13"/>
      <c r="J1001" s="93"/>
      <c r="K1001" s="13"/>
      <c r="L1001" s="93"/>
      <c r="M1001" s="13"/>
      <c r="N1001" s="93"/>
      <c r="O1001" s="13"/>
      <c r="P1001" s="93"/>
      <c r="Q1001" s="21"/>
      <c r="R1001" s="93"/>
      <c r="S1001" s="21"/>
      <c r="T1001" s="93"/>
      <c r="U1001" s="13"/>
      <c r="V1001" s="93"/>
      <c r="W1001" s="13"/>
      <c r="X1001" s="93"/>
      <c r="Y1001" s="13"/>
      <c r="Z1001" s="93"/>
      <c r="AA1001" s="13"/>
      <c r="AB1001" s="93"/>
      <c r="AC1001" s="13"/>
      <c r="AD1001" s="93"/>
      <c r="AE1001" s="13"/>
      <c r="AF1001" s="93"/>
      <c r="AG1001" s="13"/>
      <c r="AH1001" s="93"/>
      <c r="AI1001" s="13"/>
      <c r="AJ1001" s="93"/>
      <c r="AK1001" s="13"/>
      <c r="AL1001" s="93"/>
      <c r="AM1001" s="13"/>
      <c r="AN1001" s="93"/>
      <c r="AO1001" s="13"/>
      <c r="AP1001" s="93"/>
      <c r="AQ1001" s="13"/>
      <c r="AR1001" s="93"/>
      <c r="AS1001" s="20">
        <f>SUM(H1001,J1001,L1001,N1001,P1001,R1001,T1001,V1001,X1001,Z1001,AB1001,AD1001,AF1001,AH1001,AJ1001,AL1001,AN1001)</f>
        <v>0</v>
      </c>
      <c r="AT1001" s="94" t="str">
        <f>IF(C1001="","",DATE(YEAR(C1001),MONTH(C1001),1))</f>
        <v/>
      </c>
      <c r="AU1001" s="93" t="str">
        <f>IF(AT1001="","",TEXT(AT1001,"mmmm yyyy"))</f>
        <v/>
      </c>
      <c r="AV1001" s="94" t="str">
        <f>IF(C1001="","",C1001-WEEKDAY(C1001,2)+1)</f>
        <v/>
      </c>
      <c r="AW1001" s="94" t="str">
        <f>IF(AV1001="","",AV1001+6)</f>
        <v/>
      </c>
      <c r="AX1001" s="93" t="str">
        <f>IF(AV1001="","",TEXT(AV1001,"dd/mm/yyyy")&amp;" - "&amp;TEXT(AW1001,"dd/mm/yyyy"))</f>
        <v/>
      </c>
      <c r="AY1001" s="93" t="str">
        <f>IF(B1001="","",COUNTIFS($B$5:B1001,B1001,$AT$5:AT1001,AT1001))</f>
        <v/>
      </c>
      <c r="AZ1001" s="93" t="str">
        <f>IF(B1001="","",COUNTIFS($B$5:B1001,B1001,$AV$5:AV1001,AV1001))</f>
        <v/>
      </c>
      <c r="BA1001" s="93" t="str">
        <f>IF(B1001="","",TEXT(AY1001,"00")&amp;"|"&amp;B1001&amp;"|"&amp;TEXT(AT1001,"yyyymmdd"))</f>
        <v/>
      </c>
      <c r="BB1001" s="93" t="str">
        <f>IF(B1001="","",TEXT(AZ1001,"00")&amp;"|"&amp;B1001&amp;"|"&amp;TEXT(AV1001,"yyyymmdd"))</f>
        <v/>
      </c>
      <c r="BC1001" s="93">
        <f>IF(OR(AQ1001="YES",AQ1001="Yes",AQ1001="Y",AQ1001=1),1,0)</f>
        <v>0</v>
      </c>
    </row>
    <row r="1002" spans="1:55" ht="15" customHeight="1">
      <c r="A1002" s="92"/>
      <c r="B1002" s="93"/>
      <c r="C1002" s="94"/>
      <c r="D1002" s="95"/>
      <c r="E1002" s="95"/>
      <c r="F1002" s="93"/>
      <c r="G1002" s="93"/>
      <c r="H1002" s="93"/>
      <c r="I1002" s="13"/>
      <c r="J1002" s="93"/>
      <c r="K1002" s="13"/>
      <c r="L1002" s="93"/>
      <c r="M1002" s="13"/>
      <c r="N1002" s="93"/>
      <c r="O1002" s="13"/>
      <c r="P1002" s="93"/>
      <c r="Q1002" s="21"/>
      <c r="R1002" s="93"/>
      <c r="S1002" s="21"/>
      <c r="T1002" s="93"/>
      <c r="U1002" s="13"/>
      <c r="V1002" s="93"/>
      <c r="W1002" s="13"/>
      <c r="X1002" s="93"/>
      <c r="Y1002" s="13"/>
      <c r="Z1002" s="93"/>
      <c r="AA1002" s="13"/>
      <c r="AB1002" s="93"/>
      <c r="AC1002" s="13"/>
      <c r="AD1002" s="93"/>
      <c r="AE1002" s="13"/>
      <c r="AF1002" s="93"/>
      <c r="AG1002" s="13"/>
      <c r="AH1002" s="93"/>
      <c r="AI1002" s="13"/>
      <c r="AJ1002" s="93"/>
      <c r="AK1002" s="13"/>
      <c r="AL1002" s="93"/>
      <c r="AM1002" s="13"/>
      <c r="AN1002" s="93"/>
      <c r="AO1002" s="13"/>
      <c r="AP1002" s="93"/>
      <c r="AQ1002" s="13"/>
      <c r="AR1002" s="93"/>
      <c r="AS1002" s="20">
        <f>SUM(H1002,J1002,L1002,N1002,P1002,R1002,T1002,V1002,X1002,Z1002,AB1002,AD1002,AF1002,AH1002,AJ1002,AL1002,AN1002)</f>
        <v>0</v>
      </c>
      <c r="AT1002" s="94" t="str">
        <f>IF(C1002="","",DATE(YEAR(C1002),MONTH(C1002),1))</f>
        <v/>
      </c>
      <c r="AU1002" s="93" t="str">
        <f>IF(AT1002="","",TEXT(AT1002,"mmmm yyyy"))</f>
        <v/>
      </c>
      <c r="AV1002" s="94" t="str">
        <f>IF(C1002="","",C1002-WEEKDAY(C1002,2)+1)</f>
        <v/>
      </c>
      <c r="AW1002" s="94" t="str">
        <f>IF(AV1002="","",AV1002+6)</f>
        <v/>
      </c>
      <c r="AX1002" s="93" t="str">
        <f>IF(AV1002="","",TEXT(AV1002,"dd/mm/yyyy")&amp;" - "&amp;TEXT(AW1002,"dd/mm/yyyy"))</f>
        <v/>
      </c>
      <c r="AY1002" s="93" t="str">
        <f>IF(B1002="","",COUNTIFS($B$5:B1002,B1002,$AT$5:AT1002,AT1002))</f>
        <v/>
      </c>
      <c r="AZ1002" s="93" t="str">
        <f>IF(B1002="","",COUNTIFS($B$5:B1002,B1002,$AV$5:AV1002,AV1002))</f>
        <v/>
      </c>
      <c r="BA1002" s="93" t="str">
        <f>IF(B1002="","",TEXT(AY1002,"00")&amp;"|"&amp;B1002&amp;"|"&amp;TEXT(AT1002,"yyyymmdd"))</f>
        <v/>
      </c>
      <c r="BB1002" s="93" t="str">
        <f>IF(B1002="","",TEXT(AZ1002,"00")&amp;"|"&amp;B1002&amp;"|"&amp;TEXT(AV1002,"yyyymmdd"))</f>
        <v/>
      </c>
      <c r="BC1002" s="93">
        <f>IF(OR(AQ1002="YES",AQ1002="Yes",AQ1002="Y",AQ1002=1),1,0)</f>
        <v>0</v>
      </c>
    </row>
    <row r="1003" spans="1:55" ht="15" customHeight="1">
      <c r="A1003" s="92"/>
      <c r="B1003" s="93"/>
      <c r="C1003" s="94"/>
      <c r="D1003" s="95"/>
      <c r="E1003" s="95"/>
      <c r="F1003" s="93"/>
      <c r="G1003" s="93"/>
      <c r="H1003" s="93"/>
      <c r="I1003" s="13"/>
      <c r="J1003" s="93"/>
      <c r="K1003" s="13"/>
      <c r="L1003" s="93"/>
      <c r="M1003" s="13"/>
      <c r="N1003" s="93"/>
      <c r="O1003" s="13"/>
      <c r="P1003" s="93"/>
      <c r="Q1003" s="21"/>
      <c r="R1003" s="93"/>
      <c r="S1003" s="21"/>
      <c r="T1003" s="93"/>
      <c r="U1003" s="13"/>
      <c r="V1003" s="93"/>
      <c r="W1003" s="13"/>
      <c r="X1003" s="93"/>
      <c r="Y1003" s="13"/>
      <c r="Z1003" s="93"/>
      <c r="AA1003" s="13"/>
      <c r="AB1003" s="93"/>
      <c r="AC1003" s="13"/>
      <c r="AD1003" s="93"/>
      <c r="AE1003" s="13"/>
      <c r="AF1003" s="93"/>
      <c r="AG1003" s="13"/>
      <c r="AH1003" s="93"/>
      <c r="AI1003" s="13"/>
      <c r="AJ1003" s="93"/>
      <c r="AK1003" s="13"/>
      <c r="AL1003" s="93"/>
      <c r="AM1003" s="13"/>
      <c r="AN1003" s="93"/>
      <c r="AO1003" s="13"/>
      <c r="AP1003" s="93"/>
      <c r="AQ1003" s="13"/>
      <c r="AR1003" s="93"/>
      <c r="AS1003" s="20">
        <f>SUM(H1003,J1003,L1003,N1003,P1003,R1003,T1003,V1003,X1003,Z1003,AB1003,AD1003,AF1003,AH1003,AJ1003,AL1003,AN1003)</f>
        <v>0</v>
      </c>
      <c r="AT1003" s="94" t="str">
        <f>IF(C1003="","",DATE(YEAR(C1003),MONTH(C1003),1))</f>
        <v/>
      </c>
      <c r="AU1003" s="93" t="str">
        <f>IF(AT1003="","",TEXT(AT1003,"mmmm yyyy"))</f>
        <v/>
      </c>
      <c r="AV1003" s="94" t="str">
        <f>IF(C1003="","",C1003-WEEKDAY(C1003,2)+1)</f>
        <v/>
      </c>
      <c r="AW1003" s="94" t="str">
        <f>IF(AV1003="","",AV1003+6)</f>
        <v/>
      </c>
      <c r="AX1003" s="93" t="str">
        <f>IF(AV1003="","",TEXT(AV1003,"dd/mm/yyyy")&amp;" - "&amp;TEXT(AW1003,"dd/mm/yyyy"))</f>
        <v/>
      </c>
      <c r="AY1003" s="93" t="str">
        <f>IF(B1003="","",COUNTIFS($B$5:B1003,B1003,$AT$5:AT1003,AT1003))</f>
        <v/>
      </c>
      <c r="AZ1003" s="93" t="str">
        <f>IF(B1003="","",COUNTIFS($B$5:B1003,B1003,$AV$5:AV1003,AV1003))</f>
        <v/>
      </c>
      <c r="BA1003" s="93" t="str">
        <f>IF(B1003="","",TEXT(AY1003,"00")&amp;"|"&amp;B1003&amp;"|"&amp;TEXT(AT1003,"yyyymmdd"))</f>
        <v/>
      </c>
      <c r="BB1003" s="93" t="str">
        <f>IF(B1003="","",TEXT(AZ1003,"00")&amp;"|"&amp;B1003&amp;"|"&amp;TEXT(AV1003,"yyyymmdd"))</f>
        <v/>
      </c>
      <c r="BC1003" s="93">
        <f>IF(OR(AQ1003="YES",AQ1003="Yes",AQ1003="Y",AQ1003=1),1,0)</f>
        <v>0</v>
      </c>
    </row>
    <row r="1004" spans="1:55" ht="15" customHeight="1">
      <c r="A1004" s="92"/>
      <c r="B1004" s="93"/>
      <c r="C1004" s="94"/>
      <c r="D1004" s="95"/>
      <c r="E1004" s="95"/>
      <c r="F1004" s="93"/>
      <c r="G1004" s="93"/>
      <c r="H1004" s="93"/>
      <c r="I1004" s="13"/>
      <c r="J1004" s="93"/>
      <c r="K1004" s="13"/>
      <c r="L1004" s="93"/>
      <c r="M1004" s="13"/>
      <c r="N1004" s="93"/>
      <c r="O1004" s="13"/>
      <c r="P1004" s="93"/>
      <c r="Q1004" s="21"/>
      <c r="R1004" s="93"/>
      <c r="S1004" s="21"/>
      <c r="T1004" s="93"/>
      <c r="U1004" s="13"/>
      <c r="V1004" s="93"/>
      <c r="W1004" s="13"/>
      <c r="X1004" s="93"/>
      <c r="Y1004" s="13"/>
      <c r="Z1004" s="93"/>
      <c r="AA1004" s="13"/>
      <c r="AB1004" s="93"/>
      <c r="AC1004" s="13"/>
      <c r="AD1004" s="93"/>
      <c r="AE1004" s="13"/>
      <c r="AF1004" s="93"/>
      <c r="AG1004" s="13"/>
      <c r="AH1004" s="93"/>
      <c r="AI1004" s="13"/>
      <c r="AJ1004" s="93"/>
      <c r="AK1004" s="13"/>
      <c r="AL1004" s="93"/>
      <c r="AM1004" s="13"/>
      <c r="AN1004" s="93"/>
      <c r="AO1004" s="13"/>
      <c r="AP1004" s="93"/>
      <c r="AQ1004" s="13"/>
      <c r="AR1004" s="93"/>
      <c r="AS1004" s="20">
        <f>SUM(H1004,J1004,L1004,N1004,P1004,R1004,T1004,V1004,X1004,Z1004,AB1004,AD1004,AF1004,AH1004,AJ1004,AL1004,AN1004)</f>
        <v>0</v>
      </c>
      <c r="AT1004" s="94" t="str">
        <f>IF(C1004="","",DATE(YEAR(C1004),MONTH(C1004),1))</f>
        <v/>
      </c>
      <c r="AU1004" s="93" t="str">
        <f>IF(AT1004="","",TEXT(AT1004,"mmmm yyyy"))</f>
        <v/>
      </c>
      <c r="AV1004" s="94" t="str">
        <f>IF(C1004="","",C1004-WEEKDAY(C1004,2)+1)</f>
        <v/>
      </c>
      <c r="AW1004" s="94" t="str">
        <f>IF(AV1004="","",AV1004+6)</f>
        <v/>
      </c>
      <c r="AX1004" s="93" t="str">
        <f>IF(AV1004="","",TEXT(AV1004,"dd/mm/yyyy")&amp;" - "&amp;TEXT(AW1004,"dd/mm/yyyy"))</f>
        <v/>
      </c>
      <c r="AY1004" s="93" t="str">
        <f>IF(B1004="","",COUNTIFS($B$5:B1004,B1004,$AT$5:AT1004,AT1004))</f>
        <v/>
      </c>
      <c r="AZ1004" s="93" t="str">
        <f>IF(B1004="","",COUNTIFS($B$5:B1004,B1004,$AV$5:AV1004,AV1004))</f>
        <v/>
      </c>
      <c r="BA1004" s="93" t="str">
        <f>IF(B1004="","",TEXT(AY1004,"00")&amp;"|"&amp;B1004&amp;"|"&amp;TEXT(AT1004,"yyyymmdd"))</f>
        <v/>
      </c>
      <c r="BB1004" s="93" t="str">
        <f>IF(B1004="","",TEXT(AZ1004,"00")&amp;"|"&amp;B1004&amp;"|"&amp;TEXT(AV1004,"yyyymmdd"))</f>
        <v/>
      </c>
      <c r="BC1004" s="93">
        <f>IF(OR(AQ1004="YES",AQ1004="Yes",AQ1004="Y",AQ1004=1),1,0)</f>
        <v>0</v>
      </c>
    </row>
    <row r="1005" spans="1:55" ht="15" customHeight="1">
      <c r="A1005" s="92"/>
      <c r="B1005" s="93"/>
      <c r="C1005" s="94"/>
      <c r="D1005" s="95"/>
      <c r="E1005" s="95"/>
      <c r="F1005" s="93"/>
      <c r="G1005" s="93"/>
      <c r="H1005" s="93"/>
      <c r="I1005" s="13"/>
      <c r="J1005" s="93"/>
      <c r="K1005" s="13"/>
      <c r="L1005" s="93"/>
      <c r="M1005" s="13"/>
      <c r="N1005" s="93"/>
      <c r="O1005" s="13"/>
      <c r="P1005" s="93"/>
      <c r="Q1005" s="21"/>
      <c r="R1005" s="93"/>
      <c r="S1005" s="21"/>
      <c r="T1005" s="93"/>
      <c r="U1005" s="13"/>
      <c r="V1005" s="93"/>
      <c r="W1005" s="13"/>
      <c r="X1005" s="93"/>
      <c r="Y1005" s="13"/>
      <c r="Z1005" s="93"/>
      <c r="AA1005" s="13"/>
      <c r="AB1005" s="93"/>
      <c r="AC1005" s="13"/>
      <c r="AD1005" s="93"/>
      <c r="AE1005" s="13"/>
      <c r="AF1005" s="93"/>
      <c r="AG1005" s="13"/>
      <c r="AH1005" s="93"/>
      <c r="AI1005" s="13"/>
      <c r="AJ1005" s="93"/>
      <c r="AK1005" s="13"/>
      <c r="AL1005" s="93"/>
      <c r="AM1005" s="13"/>
      <c r="AN1005" s="93"/>
      <c r="AO1005" s="13"/>
      <c r="AP1005" s="93"/>
      <c r="AQ1005" s="13"/>
      <c r="AR1005" s="93"/>
      <c r="AS1005" s="20">
        <f>SUM(H1005,J1005,L1005,N1005,P1005,R1005,T1005,V1005,X1005,Z1005,AB1005,AD1005,AF1005,AH1005,AJ1005,AL1005,AN1005)</f>
        <v>0</v>
      </c>
      <c r="AT1005" s="94" t="str">
        <f>IF(C1005="","",DATE(YEAR(C1005),MONTH(C1005),1))</f>
        <v/>
      </c>
      <c r="AU1005" s="93" t="str">
        <f>IF(AT1005="","",TEXT(AT1005,"mmmm yyyy"))</f>
        <v/>
      </c>
      <c r="AV1005" s="94" t="str">
        <f>IF(C1005="","",C1005-WEEKDAY(C1005,2)+1)</f>
        <v/>
      </c>
      <c r="AW1005" s="94" t="str">
        <f>IF(AV1005="","",AV1005+6)</f>
        <v/>
      </c>
      <c r="AX1005" s="93" t="str">
        <f>IF(AV1005="","",TEXT(AV1005,"dd/mm/yyyy")&amp;" - "&amp;TEXT(AW1005,"dd/mm/yyyy"))</f>
        <v/>
      </c>
      <c r="AY1005" s="93" t="str">
        <f>IF(B1005="","",COUNTIFS($B$5:B1005,B1005,$AT$5:AT1005,AT1005))</f>
        <v/>
      </c>
      <c r="AZ1005" s="93" t="str">
        <f>IF(B1005="","",COUNTIFS($B$5:B1005,B1005,$AV$5:AV1005,AV1005))</f>
        <v/>
      </c>
      <c r="BA1005" s="93" t="str">
        <f>IF(B1005="","",TEXT(AY1005,"00")&amp;"|"&amp;B1005&amp;"|"&amp;TEXT(AT1005,"yyyymmdd"))</f>
        <v/>
      </c>
      <c r="BB1005" s="93" t="str">
        <f>IF(B1005="","",TEXT(AZ1005,"00")&amp;"|"&amp;B1005&amp;"|"&amp;TEXT(AV1005,"yyyymmdd"))</f>
        <v/>
      </c>
      <c r="BC1005" s="93">
        <f>IF(OR(AQ1005="YES",AQ1005="Yes",AQ1005="Y",AQ1005=1),1,0)</f>
        <v>0</v>
      </c>
    </row>
    <row r="1006" spans="1:55" ht="15" customHeight="1">
      <c r="A1006" s="92"/>
      <c r="B1006" s="93"/>
      <c r="C1006" s="94"/>
      <c r="D1006" s="95"/>
      <c r="E1006" s="95"/>
      <c r="F1006" s="93"/>
      <c r="G1006" s="93"/>
      <c r="H1006" s="93"/>
      <c r="I1006" s="13"/>
      <c r="J1006" s="93"/>
      <c r="K1006" s="13"/>
      <c r="L1006" s="93"/>
      <c r="M1006" s="13"/>
      <c r="N1006" s="93"/>
      <c r="O1006" s="13"/>
      <c r="P1006" s="93"/>
      <c r="Q1006" s="21"/>
      <c r="R1006" s="93"/>
      <c r="S1006" s="21"/>
      <c r="T1006" s="93"/>
      <c r="U1006" s="13"/>
      <c r="V1006" s="93"/>
      <c r="W1006" s="13"/>
      <c r="X1006" s="93"/>
      <c r="Y1006" s="13"/>
      <c r="Z1006" s="93"/>
      <c r="AA1006" s="13"/>
      <c r="AB1006" s="93"/>
      <c r="AC1006" s="13"/>
      <c r="AD1006" s="93"/>
      <c r="AE1006" s="13"/>
      <c r="AF1006" s="93"/>
      <c r="AG1006" s="13"/>
      <c r="AH1006" s="93"/>
      <c r="AI1006" s="13"/>
      <c r="AJ1006" s="93"/>
      <c r="AK1006" s="13"/>
      <c r="AL1006" s="93"/>
      <c r="AM1006" s="13"/>
      <c r="AN1006" s="93"/>
      <c r="AO1006" s="13"/>
      <c r="AP1006" s="93"/>
      <c r="AQ1006" s="13"/>
      <c r="AR1006" s="93"/>
      <c r="AS1006" s="20">
        <f>SUM(H1006,J1006,L1006,N1006,P1006,R1006,T1006,V1006,X1006,Z1006,AB1006,AD1006,AF1006,AH1006,AJ1006,AL1006,AN1006)</f>
        <v>0</v>
      </c>
      <c r="AT1006" s="94" t="str">
        <f>IF(C1006="","",DATE(YEAR(C1006),MONTH(C1006),1))</f>
        <v/>
      </c>
      <c r="AU1006" s="93" t="str">
        <f>IF(AT1006="","",TEXT(AT1006,"mmmm yyyy"))</f>
        <v/>
      </c>
      <c r="AV1006" s="94" t="str">
        <f>IF(C1006="","",C1006-WEEKDAY(C1006,2)+1)</f>
        <v/>
      </c>
      <c r="AW1006" s="94" t="str">
        <f>IF(AV1006="","",AV1006+6)</f>
        <v/>
      </c>
      <c r="AX1006" s="93" t="str">
        <f>IF(AV1006="","",TEXT(AV1006,"dd/mm/yyyy")&amp;" - "&amp;TEXT(AW1006,"dd/mm/yyyy"))</f>
        <v/>
      </c>
      <c r="AY1006" s="93" t="str">
        <f>IF(B1006="","",COUNTIFS($B$5:B1006,B1006,$AT$5:AT1006,AT1006))</f>
        <v/>
      </c>
      <c r="AZ1006" s="93" t="str">
        <f>IF(B1006="","",COUNTIFS($B$5:B1006,B1006,$AV$5:AV1006,AV1006))</f>
        <v/>
      </c>
      <c r="BA1006" s="93" t="str">
        <f>IF(B1006="","",TEXT(AY1006,"00")&amp;"|"&amp;B1006&amp;"|"&amp;TEXT(AT1006,"yyyymmdd"))</f>
        <v/>
      </c>
      <c r="BB1006" s="93" t="str">
        <f>IF(B1006="","",TEXT(AZ1006,"00")&amp;"|"&amp;B1006&amp;"|"&amp;TEXT(AV1006,"yyyymmdd"))</f>
        <v/>
      </c>
      <c r="BC1006" s="93">
        <f>IF(OR(AQ1006="YES",AQ1006="Yes",AQ1006="Y",AQ1006=1),1,0)</f>
        <v>0</v>
      </c>
    </row>
    <row r="1007" spans="1:55" ht="15" customHeight="1">
      <c r="A1007" s="92"/>
      <c r="B1007" s="93"/>
      <c r="C1007" s="94"/>
      <c r="D1007" s="95"/>
      <c r="E1007" s="95"/>
      <c r="F1007" s="93"/>
      <c r="G1007" s="93"/>
      <c r="H1007" s="93"/>
      <c r="I1007" s="13"/>
      <c r="J1007" s="93"/>
      <c r="K1007" s="13"/>
      <c r="L1007" s="93"/>
      <c r="M1007" s="13"/>
      <c r="N1007" s="93"/>
      <c r="O1007" s="13"/>
      <c r="P1007" s="93"/>
      <c r="Q1007" s="21"/>
      <c r="R1007" s="93"/>
      <c r="S1007" s="21"/>
      <c r="T1007" s="93"/>
      <c r="U1007" s="13"/>
      <c r="V1007" s="93"/>
      <c r="W1007" s="13"/>
      <c r="X1007" s="93"/>
      <c r="Y1007" s="13"/>
      <c r="Z1007" s="93"/>
      <c r="AA1007" s="13"/>
      <c r="AB1007" s="93"/>
      <c r="AC1007" s="13"/>
      <c r="AD1007" s="93"/>
      <c r="AE1007" s="13"/>
      <c r="AF1007" s="93"/>
      <c r="AG1007" s="13"/>
      <c r="AH1007" s="93"/>
      <c r="AI1007" s="13"/>
      <c r="AJ1007" s="93"/>
      <c r="AK1007" s="13"/>
      <c r="AL1007" s="93"/>
      <c r="AM1007" s="13"/>
      <c r="AN1007" s="93"/>
      <c r="AO1007" s="13"/>
      <c r="AP1007" s="93"/>
      <c r="AQ1007" s="13"/>
      <c r="AR1007" s="93"/>
      <c r="AS1007" s="20">
        <f>SUM(H1007,J1007,L1007,N1007,P1007,R1007,T1007,V1007,X1007,Z1007,AB1007,AD1007,AF1007,AH1007,AJ1007,AL1007,AN1007)</f>
        <v>0</v>
      </c>
      <c r="AT1007" s="94" t="str">
        <f>IF(C1007="","",DATE(YEAR(C1007),MONTH(C1007),1))</f>
        <v/>
      </c>
      <c r="AU1007" s="93" t="str">
        <f>IF(AT1007="","",TEXT(AT1007,"mmmm yyyy"))</f>
        <v/>
      </c>
      <c r="AV1007" s="94" t="str">
        <f>IF(C1007="","",C1007-WEEKDAY(C1007,2)+1)</f>
        <v/>
      </c>
      <c r="AW1007" s="94" t="str">
        <f>IF(AV1007="","",AV1007+6)</f>
        <v/>
      </c>
      <c r="AX1007" s="93" t="str">
        <f>IF(AV1007="","",TEXT(AV1007,"dd/mm/yyyy")&amp;" - "&amp;TEXT(AW1007,"dd/mm/yyyy"))</f>
        <v/>
      </c>
      <c r="AY1007" s="93" t="str">
        <f>IF(B1007="","",COUNTIFS($B$5:B1007,B1007,$AT$5:AT1007,AT1007))</f>
        <v/>
      </c>
      <c r="AZ1007" s="93" t="str">
        <f>IF(B1007="","",COUNTIFS($B$5:B1007,B1007,$AV$5:AV1007,AV1007))</f>
        <v/>
      </c>
      <c r="BA1007" s="93" t="str">
        <f>IF(B1007="","",TEXT(AY1007,"00")&amp;"|"&amp;B1007&amp;"|"&amp;TEXT(AT1007,"yyyymmdd"))</f>
        <v/>
      </c>
      <c r="BB1007" s="93" t="str">
        <f>IF(B1007="","",TEXT(AZ1007,"00")&amp;"|"&amp;B1007&amp;"|"&amp;TEXT(AV1007,"yyyymmdd"))</f>
        <v/>
      </c>
      <c r="BC1007" s="93">
        <f>IF(OR(AQ1007="YES",AQ1007="Yes",AQ1007="Y",AQ1007=1),1,0)</f>
        <v>0</v>
      </c>
    </row>
    <row r="1008" spans="1:55" ht="15" customHeight="1">
      <c r="A1008" s="92"/>
      <c r="B1008" s="93"/>
      <c r="C1008" s="94"/>
      <c r="D1008" s="95"/>
      <c r="E1008" s="95"/>
      <c r="F1008" s="93"/>
      <c r="G1008" s="93"/>
      <c r="H1008" s="93"/>
      <c r="I1008" s="13"/>
      <c r="J1008" s="93"/>
      <c r="K1008" s="13"/>
      <c r="L1008" s="93"/>
      <c r="M1008" s="13"/>
      <c r="N1008" s="93"/>
      <c r="O1008" s="13"/>
      <c r="P1008" s="93"/>
      <c r="Q1008" s="21"/>
      <c r="R1008" s="93"/>
      <c r="S1008" s="21"/>
      <c r="T1008" s="93"/>
      <c r="U1008" s="13"/>
      <c r="V1008" s="93"/>
      <c r="W1008" s="13"/>
      <c r="X1008" s="93"/>
      <c r="Y1008" s="13"/>
      <c r="Z1008" s="93"/>
      <c r="AA1008" s="13"/>
      <c r="AB1008" s="93"/>
      <c r="AC1008" s="13"/>
      <c r="AD1008" s="93"/>
      <c r="AE1008" s="13"/>
      <c r="AF1008" s="93"/>
      <c r="AG1008" s="13"/>
      <c r="AH1008" s="93"/>
      <c r="AI1008" s="13"/>
      <c r="AJ1008" s="93"/>
      <c r="AK1008" s="13"/>
      <c r="AL1008" s="93"/>
      <c r="AM1008" s="13"/>
      <c r="AN1008" s="93"/>
      <c r="AO1008" s="13"/>
      <c r="AP1008" s="93"/>
      <c r="AQ1008" s="13"/>
      <c r="AR1008" s="93"/>
      <c r="AS1008" s="20">
        <f>SUM(H1008,J1008,L1008,N1008,P1008,R1008,T1008,V1008,X1008,Z1008,AB1008,AD1008,AF1008,AH1008,AJ1008,AL1008,AN1008)</f>
        <v>0</v>
      </c>
      <c r="AT1008" s="94" t="str">
        <f>IF(C1008="","",DATE(YEAR(C1008),MONTH(C1008),1))</f>
        <v/>
      </c>
      <c r="AU1008" s="93" t="str">
        <f>IF(AT1008="","",TEXT(AT1008,"mmmm yyyy"))</f>
        <v/>
      </c>
      <c r="AV1008" s="94" t="str">
        <f>IF(C1008="","",C1008-WEEKDAY(C1008,2)+1)</f>
        <v/>
      </c>
      <c r="AW1008" s="94" t="str">
        <f>IF(AV1008="","",AV1008+6)</f>
        <v/>
      </c>
      <c r="AX1008" s="93" t="str">
        <f>IF(AV1008="","",TEXT(AV1008,"dd/mm/yyyy")&amp;" - "&amp;TEXT(AW1008,"dd/mm/yyyy"))</f>
        <v/>
      </c>
      <c r="AY1008" s="93" t="str">
        <f>IF(B1008="","",COUNTIFS($B$5:B1008,B1008,$AT$5:AT1008,AT1008))</f>
        <v/>
      </c>
      <c r="AZ1008" s="93" t="str">
        <f>IF(B1008="","",COUNTIFS($B$5:B1008,B1008,$AV$5:AV1008,AV1008))</f>
        <v/>
      </c>
      <c r="BA1008" s="93" t="str">
        <f>IF(B1008="","",TEXT(AY1008,"00")&amp;"|"&amp;B1008&amp;"|"&amp;TEXT(AT1008,"yyyymmdd"))</f>
        <v/>
      </c>
      <c r="BB1008" s="93" t="str">
        <f>IF(B1008="","",TEXT(AZ1008,"00")&amp;"|"&amp;B1008&amp;"|"&amp;TEXT(AV1008,"yyyymmdd"))</f>
        <v/>
      </c>
      <c r="BC1008" s="93">
        <f>IF(OR(AQ1008="YES",AQ1008="Yes",AQ1008="Y",AQ1008=1),1,0)</f>
        <v>0</v>
      </c>
    </row>
    <row r="1009" spans="1:55" ht="15" customHeight="1">
      <c r="A1009" s="92"/>
      <c r="B1009" s="93"/>
      <c r="C1009" s="94"/>
      <c r="D1009" s="95"/>
      <c r="E1009" s="95"/>
      <c r="F1009" s="93"/>
      <c r="G1009" s="93"/>
      <c r="H1009" s="93"/>
      <c r="I1009" s="13"/>
      <c r="J1009" s="93"/>
      <c r="K1009" s="13"/>
      <c r="L1009" s="93"/>
      <c r="M1009" s="13"/>
      <c r="N1009" s="93"/>
      <c r="O1009" s="13"/>
      <c r="P1009" s="93"/>
      <c r="Q1009" s="21"/>
      <c r="R1009" s="93"/>
      <c r="S1009" s="21"/>
      <c r="T1009" s="93"/>
      <c r="U1009" s="13"/>
      <c r="V1009" s="93"/>
      <c r="W1009" s="13"/>
      <c r="X1009" s="93"/>
      <c r="Y1009" s="13"/>
      <c r="Z1009" s="93"/>
      <c r="AA1009" s="13"/>
      <c r="AB1009" s="93"/>
      <c r="AC1009" s="13"/>
      <c r="AD1009" s="93"/>
      <c r="AE1009" s="13"/>
      <c r="AF1009" s="93"/>
      <c r="AG1009" s="13"/>
      <c r="AH1009" s="93"/>
      <c r="AI1009" s="13"/>
      <c r="AJ1009" s="93"/>
      <c r="AK1009" s="13"/>
      <c r="AL1009" s="93"/>
      <c r="AM1009" s="13"/>
      <c r="AN1009" s="93"/>
      <c r="AO1009" s="13"/>
      <c r="AP1009" s="93"/>
      <c r="AQ1009" s="13"/>
      <c r="AR1009" s="93"/>
      <c r="AS1009" s="20">
        <f>SUM(H1009,J1009,L1009,N1009,P1009,R1009,T1009,V1009,X1009,Z1009,AB1009,AD1009,AF1009,AH1009,AJ1009,AL1009,AN1009)</f>
        <v>0</v>
      </c>
      <c r="AT1009" s="94" t="str">
        <f>IF(C1009="","",DATE(YEAR(C1009),MONTH(C1009),1))</f>
        <v/>
      </c>
      <c r="AU1009" s="93" t="str">
        <f>IF(AT1009="","",TEXT(AT1009,"mmmm yyyy"))</f>
        <v/>
      </c>
      <c r="AV1009" s="94" t="str">
        <f>IF(C1009="","",C1009-WEEKDAY(C1009,2)+1)</f>
        <v/>
      </c>
      <c r="AW1009" s="94" t="str">
        <f>IF(AV1009="","",AV1009+6)</f>
        <v/>
      </c>
      <c r="AX1009" s="93" t="str">
        <f>IF(AV1009="","",TEXT(AV1009,"dd/mm/yyyy")&amp;" - "&amp;TEXT(AW1009,"dd/mm/yyyy"))</f>
        <v/>
      </c>
      <c r="AY1009" s="93" t="str">
        <f>IF(B1009="","",COUNTIFS($B$5:B1009,B1009,$AT$5:AT1009,AT1009))</f>
        <v/>
      </c>
      <c r="AZ1009" s="93" t="str">
        <f>IF(B1009="","",COUNTIFS($B$5:B1009,B1009,$AV$5:AV1009,AV1009))</f>
        <v/>
      </c>
      <c r="BA1009" s="93" t="str">
        <f>IF(B1009="","",TEXT(AY1009,"00")&amp;"|"&amp;B1009&amp;"|"&amp;TEXT(AT1009,"yyyymmdd"))</f>
        <v/>
      </c>
      <c r="BB1009" s="93" t="str">
        <f>IF(B1009="","",TEXT(AZ1009,"00")&amp;"|"&amp;B1009&amp;"|"&amp;TEXT(AV1009,"yyyymmdd"))</f>
        <v/>
      </c>
      <c r="BC1009" s="93">
        <f>IF(OR(AQ1009="YES",AQ1009="Yes",AQ1009="Y",AQ1009=1),1,0)</f>
        <v>0</v>
      </c>
    </row>
    <row r="1010" spans="1:55" ht="15" customHeight="1">
      <c r="A1010" s="92"/>
      <c r="B1010" s="93"/>
      <c r="C1010" s="94"/>
      <c r="D1010" s="95"/>
      <c r="E1010" s="95"/>
      <c r="F1010" s="93"/>
      <c r="G1010" s="93"/>
      <c r="H1010" s="93"/>
      <c r="I1010" s="13"/>
      <c r="J1010" s="93"/>
      <c r="K1010" s="13"/>
      <c r="L1010" s="93"/>
      <c r="M1010" s="13"/>
      <c r="N1010" s="93"/>
      <c r="O1010" s="13"/>
      <c r="P1010" s="93"/>
      <c r="Q1010" s="21"/>
      <c r="R1010" s="93"/>
      <c r="S1010" s="21"/>
      <c r="T1010" s="93"/>
      <c r="U1010" s="13"/>
      <c r="V1010" s="93"/>
      <c r="W1010" s="13"/>
      <c r="X1010" s="93"/>
      <c r="Y1010" s="13"/>
      <c r="Z1010" s="93"/>
      <c r="AA1010" s="13"/>
      <c r="AB1010" s="93"/>
      <c r="AC1010" s="13"/>
      <c r="AD1010" s="93"/>
      <c r="AE1010" s="13"/>
      <c r="AF1010" s="93"/>
      <c r="AG1010" s="13"/>
      <c r="AH1010" s="93"/>
      <c r="AI1010" s="13"/>
      <c r="AJ1010" s="93"/>
      <c r="AK1010" s="13"/>
      <c r="AL1010" s="93"/>
      <c r="AM1010" s="13"/>
      <c r="AN1010" s="93"/>
      <c r="AO1010" s="13"/>
      <c r="AP1010" s="93"/>
      <c r="AQ1010" s="13"/>
      <c r="AR1010" s="93"/>
      <c r="AS1010" s="20">
        <f>SUM(H1010,J1010,L1010,N1010,P1010,R1010,T1010,V1010,X1010,Z1010,AB1010,AD1010,AF1010,AH1010,AJ1010,AL1010,AN1010)</f>
        <v>0</v>
      </c>
      <c r="AT1010" s="94" t="str">
        <f>IF(C1010="","",DATE(YEAR(C1010),MONTH(C1010),1))</f>
        <v/>
      </c>
      <c r="AU1010" s="93" t="str">
        <f>IF(AT1010="","",TEXT(AT1010,"mmmm yyyy"))</f>
        <v/>
      </c>
      <c r="AV1010" s="94" t="str">
        <f>IF(C1010="","",C1010-WEEKDAY(C1010,2)+1)</f>
        <v/>
      </c>
      <c r="AW1010" s="94" t="str">
        <f>IF(AV1010="","",AV1010+6)</f>
        <v/>
      </c>
      <c r="AX1010" s="93" t="str">
        <f>IF(AV1010="","",TEXT(AV1010,"dd/mm/yyyy")&amp;" - "&amp;TEXT(AW1010,"dd/mm/yyyy"))</f>
        <v/>
      </c>
      <c r="AY1010" s="93" t="str">
        <f>IF(B1010="","",COUNTIFS($B$5:B1010,B1010,$AT$5:AT1010,AT1010))</f>
        <v/>
      </c>
      <c r="AZ1010" s="93" t="str">
        <f>IF(B1010="","",COUNTIFS($B$5:B1010,B1010,$AV$5:AV1010,AV1010))</f>
        <v/>
      </c>
      <c r="BA1010" s="93" t="str">
        <f>IF(B1010="","",TEXT(AY1010,"00")&amp;"|"&amp;B1010&amp;"|"&amp;TEXT(AT1010,"yyyymmdd"))</f>
        <v/>
      </c>
      <c r="BB1010" s="93" t="str">
        <f>IF(B1010="","",TEXT(AZ1010,"00")&amp;"|"&amp;B1010&amp;"|"&amp;TEXT(AV1010,"yyyymmdd"))</f>
        <v/>
      </c>
      <c r="BC1010" s="93">
        <f>IF(OR(AQ1010="YES",AQ1010="Yes",AQ1010="Y",AQ1010=1),1,0)</f>
        <v>0</v>
      </c>
    </row>
    <row r="1011" spans="1:55" ht="15" customHeight="1">
      <c r="A1011" s="92"/>
      <c r="B1011" s="93"/>
      <c r="C1011" s="94"/>
      <c r="D1011" s="95"/>
      <c r="E1011" s="95"/>
      <c r="F1011" s="93"/>
      <c r="G1011" s="93"/>
      <c r="H1011" s="93"/>
      <c r="I1011" s="13"/>
      <c r="J1011" s="93"/>
      <c r="K1011" s="13"/>
      <c r="L1011" s="93"/>
      <c r="M1011" s="13"/>
      <c r="N1011" s="93"/>
      <c r="O1011" s="13"/>
      <c r="P1011" s="93"/>
      <c r="Q1011" s="21"/>
      <c r="R1011" s="93"/>
      <c r="S1011" s="21"/>
      <c r="T1011" s="93"/>
      <c r="U1011" s="13"/>
      <c r="V1011" s="93"/>
      <c r="W1011" s="13"/>
      <c r="X1011" s="93"/>
      <c r="Y1011" s="13"/>
      <c r="Z1011" s="93"/>
      <c r="AA1011" s="13"/>
      <c r="AB1011" s="93"/>
      <c r="AC1011" s="13"/>
      <c r="AD1011" s="93"/>
      <c r="AE1011" s="13"/>
      <c r="AF1011" s="93"/>
      <c r="AG1011" s="13"/>
      <c r="AH1011" s="93"/>
      <c r="AI1011" s="13"/>
      <c r="AJ1011" s="93"/>
      <c r="AK1011" s="13"/>
      <c r="AL1011" s="93"/>
      <c r="AM1011" s="13"/>
      <c r="AN1011" s="93"/>
      <c r="AO1011" s="13"/>
      <c r="AP1011" s="93"/>
      <c r="AQ1011" s="13"/>
      <c r="AR1011" s="93"/>
      <c r="AS1011" s="20">
        <f>SUM(H1011,J1011,L1011,N1011,P1011,R1011,T1011,V1011,X1011,Z1011,AB1011,AD1011,AF1011,AH1011,AJ1011,AL1011,AN1011)</f>
        <v>0</v>
      </c>
      <c r="AT1011" s="94" t="str">
        <f>IF(C1011="","",DATE(YEAR(C1011),MONTH(C1011),1))</f>
        <v/>
      </c>
      <c r="AU1011" s="93" t="str">
        <f>IF(AT1011="","",TEXT(AT1011,"mmmm yyyy"))</f>
        <v/>
      </c>
      <c r="AV1011" s="94" t="str">
        <f>IF(C1011="","",C1011-WEEKDAY(C1011,2)+1)</f>
        <v/>
      </c>
      <c r="AW1011" s="94" t="str">
        <f>IF(AV1011="","",AV1011+6)</f>
        <v/>
      </c>
      <c r="AX1011" s="93" t="str">
        <f>IF(AV1011="","",TEXT(AV1011,"dd/mm/yyyy")&amp;" - "&amp;TEXT(AW1011,"dd/mm/yyyy"))</f>
        <v/>
      </c>
      <c r="AY1011" s="93" t="str">
        <f>IF(B1011="","",COUNTIFS($B$5:B1011,B1011,$AT$5:AT1011,AT1011))</f>
        <v/>
      </c>
      <c r="AZ1011" s="93" t="str">
        <f>IF(B1011="","",COUNTIFS($B$5:B1011,B1011,$AV$5:AV1011,AV1011))</f>
        <v/>
      </c>
      <c r="BA1011" s="93" t="str">
        <f>IF(B1011="","",TEXT(AY1011,"00")&amp;"|"&amp;B1011&amp;"|"&amp;TEXT(AT1011,"yyyymmdd"))</f>
        <v/>
      </c>
      <c r="BB1011" s="93" t="str">
        <f>IF(B1011="","",TEXT(AZ1011,"00")&amp;"|"&amp;B1011&amp;"|"&amp;TEXT(AV1011,"yyyymmdd"))</f>
        <v/>
      </c>
      <c r="BC1011" s="93">
        <f>IF(OR(AQ1011="YES",AQ1011="Yes",AQ1011="Y",AQ1011=1),1,0)</f>
        <v>0</v>
      </c>
    </row>
    <row r="1012" spans="1:55" ht="15" customHeight="1">
      <c r="A1012" s="92"/>
      <c r="B1012" s="93"/>
      <c r="C1012" s="94"/>
      <c r="D1012" s="95"/>
      <c r="E1012" s="95"/>
      <c r="F1012" s="93"/>
      <c r="G1012" s="93"/>
      <c r="H1012" s="93"/>
      <c r="I1012" s="13"/>
      <c r="J1012" s="93"/>
      <c r="K1012" s="13"/>
      <c r="L1012" s="93"/>
      <c r="M1012" s="13"/>
      <c r="N1012" s="93"/>
      <c r="O1012" s="13"/>
      <c r="P1012" s="93"/>
      <c r="Q1012" s="21"/>
      <c r="R1012" s="93"/>
      <c r="S1012" s="21"/>
      <c r="T1012" s="93"/>
      <c r="U1012" s="13"/>
      <c r="V1012" s="93"/>
      <c r="W1012" s="13"/>
      <c r="X1012" s="93"/>
      <c r="Y1012" s="13"/>
      <c r="Z1012" s="93"/>
      <c r="AA1012" s="13"/>
      <c r="AB1012" s="93"/>
      <c r="AC1012" s="13"/>
      <c r="AD1012" s="93"/>
      <c r="AE1012" s="13"/>
      <c r="AF1012" s="93"/>
      <c r="AG1012" s="13"/>
      <c r="AH1012" s="93"/>
      <c r="AI1012" s="13"/>
      <c r="AJ1012" s="93"/>
      <c r="AK1012" s="13"/>
      <c r="AL1012" s="93"/>
      <c r="AM1012" s="13"/>
      <c r="AN1012" s="93"/>
      <c r="AO1012" s="13"/>
      <c r="AP1012" s="93"/>
      <c r="AQ1012" s="13"/>
      <c r="AR1012" s="93"/>
      <c r="AS1012" s="20">
        <f>SUM(H1012,J1012,L1012,N1012,P1012,R1012,T1012,V1012,X1012,Z1012,AB1012,AD1012,AF1012,AH1012,AJ1012,AL1012,AN1012)</f>
        <v>0</v>
      </c>
      <c r="AT1012" s="94" t="str">
        <f>IF(C1012="","",DATE(YEAR(C1012),MONTH(C1012),1))</f>
        <v/>
      </c>
      <c r="AU1012" s="93" t="str">
        <f>IF(AT1012="","",TEXT(AT1012,"mmmm yyyy"))</f>
        <v/>
      </c>
      <c r="AV1012" s="94" t="str">
        <f>IF(C1012="","",C1012-WEEKDAY(C1012,2)+1)</f>
        <v/>
      </c>
      <c r="AW1012" s="94" t="str">
        <f>IF(AV1012="","",AV1012+6)</f>
        <v/>
      </c>
      <c r="AX1012" s="93" t="str">
        <f>IF(AV1012="","",TEXT(AV1012,"dd/mm/yyyy")&amp;" - "&amp;TEXT(AW1012,"dd/mm/yyyy"))</f>
        <v/>
      </c>
      <c r="AY1012" s="93" t="str">
        <f>IF(B1012="","",COUNTIFS($B$5:B1012,B1012,$AT$5:AT1012,AT1012))</f>
        <v/>
      </c>
      <c r="AZ1012" s="93" t="str">
        <f>IF(B1012="","",COUNTIFS($B$5:B1012,B1012,$AV$5:AV1012,AV1012))</f>
        <v/>
      </c>
      <c r="BA1012" s="93" t="str">
        <f>IF(B1012="","",TEXT(AY1012,"00")&amp;"|"&amp;B1012&amp;"|"&amp;TEXT(AT1012,"yyyymmdd"))</f>
        <v/>
      </c>
      <c r="BB1012" s="93" t="str">
        <f>IF(B1012="","",TEXT(AZ1012,"00")&amp;"|"&amp;B1012&amp;"|"&amp;TEXT(AV1012,"yyyymmdd"))</f>
        <v/>
      </c>
      <c r="BC1012" s="93">
        <f>IF(OR(AQ1012="YES",AQ1012="Yes",AQ1012="Y",AQ1012=1),1,0)</f>
        <v>0</v>
      </c>
    </row>
    <row r="1013" spans="1:55" ht="15" customHeight="1">
      <c r="A1013" s="92"/>
      <c r="B1013" s="93"/>
      <c r="C1013" s="94"/>
      <c r="D1013" s="95"/>
      <c r="E1013" s="95"/>
      <c r="F1013" s="93"/>
      <c r="G1013" s="93"/>
      <c r="H1013" s="93"/>
      <c r="I1013" s="13"/>
      <c r="J1013" s="93"/>
      <c r="K1013" s="13"/>
      <c r="L1013" s="93"/>
      <c r="M1013" s="13"/>
      <c r="N1013" s="93"/>
      <c r="O1013" s="13"/>
      <c r="P1013" s="93"/>
      <c r="Q1013" s="21"/>
      <c r="R1013" s="93"/>
      <c r="S1013" s="21"/>
      <c r="T1013" s="93"/>
      <c r="U1013" s="13"/>
      <c r="V1013" s="93"/>
      <c r="W1013" s="13"/>
      <c r="X1013" s="93"/>
      <c r="Y1013" s="13"/>
      <c r="Z1013" s="93"/>
      <c r="AA1013" s="13"/>
      <c r="AB1013" s="93"/>
      <c r="AC1013" s="13"/>
      <c r="AD1013" s="93"/>
      <c r="AE1013" s="13"/>
      <c r="AF1013" s="93"/>
      <c r="AG1013" s="13"/>
      <c r="AH1013" s="93"/>
      <c r="AI1013" s="13"/>
      <c r="AJ1013" s="93"/>
      <c r="AK1013" s="13"/>
      <c r="AL1013" s="93"/>
      <c r="AM1013" s="13"/>
      <c r="AN1013" s="93"/>
      <c r="AO1013" s="13"/>
      <c r="AP1013" s="93"/>
      <c r="AQ1013" s="13"/>
      <c r="AR1013" s="93"/>
      <c r="AS1013" s="20">
        <f>SUM(H1013,J1013,L1013,N1013,P1013,R1013,T1013,V1013,X1013,Z1013,AB1013,AD1013,AF1013,AH1013,AJ1013,AL1013,AN1013)</f>
        <v>0</v>
      </c>
      <c r="AT1013" s="94" t="str">
        <f>IF(C1013="","",DATE(YEAR(C1013),MONTH(C1013),1))</f>
        <v/>
      </c>
      <c r="AU1013" s="93" t="str">
        <f>IF(AT1013="","",TEXT(AT1013,"mmmm yyyy"))</f>
        <v/>
      </c>
      <c r="AV1013" s="94" t="str">
        <f>IF(C1013="","",C1013-WEEKDAY(C1013,2)+1)</f>
        <v/>
      </c>
      <c r="AW1013" s="94" t="str">
        <f>IF(AV1013="","",AV1013+6)</f>
        <v/>
      </c>
      <c r="AX1013" s="93" t="str">
        <f>IF(AV1013="","",TEXT(AV1013,"dd/mm/yyyy")&amp;" - "&amp;TEXT(AW1013,"dd/mm/yyyy"))</f>
        <v/>
      </c>
      <c r="AY1013" s="93" t="str">
        <f>IF(B1013="","",COUNTIFS($B$5:B1013,B1013,$AT$5:AT1013,AT1013))</f>
        <v/>
      </c>
      <c r="AZ1013" s="93" t="str">
        <f>IF(B1013="","",COUNTIFS($B$5:B1013,B1013,$AV$5:AV1013,AV1013))</f>
        <v/>
      </c>
      <c r="BA1013" s="93" t="str">
        <f>IF(B1013="","",TEXT(AY1013,"00")&amp;"|"&amp;B1013&amp;"|"&amp;TEXT(AT1013,"yyyymmdd"))</f>
        <v/>
      </c>
      <c r="BB1013" s="93" t="str">
        <f>IF(B1013="","",TEXT(AZ1013,"00")&amp;"|"&amp;B1013&amp;"|"&amp;TEXT(AV1013,"yyyymmdd"))</f>
        <v/>
      </c>
      <c r="BC1013" s="93">
        <f>IF(OR(AQ1013="YES",AQ1013="Yes",AQ1013="Y",AQ1013=1),1,0)</f>
        <v>0</v>
      </c>
    </row>
    <row r="1014" spans="1:55" ht="15" customHeight="1">
      <c r="A1014" s="92"/>
      <c r="B1014" s="93"/>
      <c r="C1014" s="94"/>
      <c r="D1014" s="95"/>
      <c r="E1014" s="95"/>
      <c r="F1014" s="93"/>
      <c r="G1014" s="93"/>
      <c r="H1014" s="93"/>
      <c r="I1014" s="13"/>
      <c r="J1014" s="93"/>
      <c r="K1014" s="13"/>
      <c r="L1014" s="93"/>
      <c r="M1014" s="13"/>
      <c r="N1014" s="93"/>
      <c r="O1014" s="13"/>
      <c r="P1014" s="93"/>
      <c r="Q1014" s="21"/>
      <c r="R1014" s="93"/>
      <c r="S1014" s="21"/>
      <c r="T1014" s="93"/>
      <c r="U1014" s="13"/>
      <c r="V1014" s="93"/>
      <c r="W1014" s="13"/>
      <c r="X1014" s="93"/>
      <c r="Y1014" s="13"/>
      <c r="Z1014" s="93"/>
      <c r="AA1014" s="13"/>
      <c r="AB1014" s="93"/>
      <c r="AC1014" s="13"/>
      <c r="AD1014" s="93"/>
      <c r="AE1014" s="13"/>
      <c r="AF1014" s="93"/>
      <c r="AG1014" s="13"/>
      <c r="AH1014" s="93"/>
      <c r="AI1014" s="13"/>
      <c r="AJ1014" s="93"/>
      <c r="AK1014" s="13"/>
      <c r="AL1014" s="93"/>
      <c r="AM1014" s="13"/>
      <c r="AN1014" s="93"/>
      <c r="AO1014" s="13"/>
      <c r="AP1014" s="93"/>
      <c r="AQ1014" s="13"/>
      <c r="AR1014" s="93"/>
      <c r="AS1014" s="20">
        <f>SUM(H1014,J1014,L1014,N1014,P1014,R1014,T1014,V1014,X1014,Z1014,AB1014,AD1014,AF1014,AH1014,AJ1014,AL1014,AN1014)</f>
        <v>0</v>
      </c>
      <c r="AT1014" s="94" t="str">
        <f>IF(C1014="","",DATE(YEAR(C1014),MONTH(C1014),1))</f>
        <v/>
      </c>
      <c r="AU1014" s="93" t="str">
        <f>IF(AT1014="","",TEXT(AT1014,"mmmm yyyy"))</f>
        <v/>
      </c>
      <c r="AV1014" s="94" t="str">
        <f>IF(C1014="","",C1014-WEEKDAY(C1014,2)+1)</f>
        <v/>
      </c>
      <c r="AW1014" s="94" t="str">
        <f>IF(AV1014="","",AV1014+6)</f>
        <v/>
      </c>
      <c r="AX1014" s="93" t="str">
        <f>IF(AV1014="","",TEXT(AV1014,"dd/mm/yyyy")&amp;" - "&amp;TEXT(AW1014,"dd/mm/yyyy"))</f>
        <v/>
      </c>
      <c r="AY1014" s="93" t="str">
        <f>IF(B1014="","",COUNTIFS($B$5:B1014,B1014,$AT$5:AT1014,AT1014))</f>
        <v/>
      </c>
      <c r="AZ1014" s="93" t="str">
        <f>IF(B1014="","",COUNTIFS($B$5:B1014,B1014,$AV$5:AV1014,AV1014))</f>
        <v/>
      </c>
      <c r="BA1014" s="93" t="str">
        <f>IF(B1014="","",TEXT(AY1014,"00")&amp;"|"&amp;B1014&amp;"|"&amp;TEXT(AT1014,"yyyymmdd"))</f>
        <v/>
      </c>
      <c r="BB1014" s="93" t="str">
        <f>IF(B1014="","",TEXT(AZ1014,"00")&amp;"|"&amp;B1014&amp;"|"&amp;TEXT(AV1014,"yyyymmdd"))</f>
        <v/>
      </c>
      <c r="BC1014" s="93">
        <f>IF(OR(AQ1014="YES",AQ1014="Yes",AQ1014="Y",AQ1014=1),1,0)</f>
        <v>0</v>
      </c>
    </row>
    <row r="1015" spans="1:55" ht="15" customHeight="1">
      <c r="A1015" s="92"/>
      <c r="B1015" s="93"/>
      <c r="C1015" s="94"/>
      <c r="D1015" s="95"/>
      <c r="E1015" s="95"/>
      <c r="F1015" s="93"/>
      <c r="G1015" s="93"/>
      <c r="H1015" s="93"/>
      <c r="I1015" s="13"/>
      <c r="J1015" s="93"/>
      <c r="K1015" s="13"/>
      <c r="L1015" s="93"/>
      <c r="M1015" s="13"/>
      <c r="N1015" s="93"/>
      <c r="O1015" s="13"/>
      <c r="P1015" s="93"/>
      <c r="Q1015" s="21"/>
      <c r="R1015" s="93"/>
      <c r="S1015" s="21"/>
      <c r="T1015" s="93"/>
      <c r="U1015" s="13"/>
      <c r="V1015" s="93"/>
      <c r="W1015" s="13"/>
      <c r="X1015" s="93"/>
      <c r="Y1015" s="13"/>
      <c r="Z1015" s="93"/>
      <c r="AA1015" s="13"/>
      <c r="AB1015" s="93"/>
      <c r="AC1015" s="13"/>
      <c r="AD1015" s="93"/>
      <c r="AE1015" s="13"/>
      <c r="AF1015" s="93"/>
      <c r="AG1015" s="13"/>
      <c r="AH1015" s="93"/>
      <c r="AI1015" s="13"/>
      <c r="AJ1015" s="93"/>
      <c r="AK1015" s="13"/>
      <c r="AL1015" s="93"/>
      <c r="AM1015" s="13"/>
      <c r="AN1015" s="93"/>
      <c r="AO1015" s="13"/>
      <c r="AP1015" s="93"/>
      <c r="AQ1015" s="13"/>
      <c r="AR1015" s="93"/>
      <c r="AS1015" s="20">
        <f>SUM(H1015,J1015,L1015,N1015,P1015,R1015,T1015,V1015,X1015,Z1015,AB1015,AD1015,AF1015,AH1015,AJ1015,AL1015,AN1015)</f>
        <v>0</v>
      </c>
      <c r="AT1015" s="94" t="str">
        <f>IF(C1015="","",DATE(YEAR(C1015),MONTH(C1015),1))</f>
        <v/>
      </c>
      <c r="AU1015" s="93" t="str">
        <f>IF(AT1015="","",TEXT(AT1015,"mmmm yyyy"))</f>
        <v/>
      </c>
      <c r="AV1015" s="94" t="str">
        <f>IF(C1015="","",C1015-WEEKDAY(C1015,2)+1)</f>
        <v/>
      </c>
      <c r="AW1015" s="94" t="str">
        <f>IF(AV1015="","",AV1015+6)</f>
        <v/>
      </c>
      <c r="AX1015" s="93" t="str">
        <f>IF(AV1015="","",TEXT(AV1015,"dd/mm/yyyy")&amp;" - "&amp;TEXT(AW1015,"dd/mm/yyyy"))</f>
        <v/>
      </c>
      <c r="AY1015" s="93" t="str">
        <f>IF(B1015="","",COUNTIFS($B$5:B1015,B1015,$AT$5:AT1015,AT1015))</f>
        <v/>
      </c>
      <c r="AZ1015" s="93" t="str">
        <f>IF(B1015="","",COUNTIFS($B$5:B1015,B1015,$AV$5:AV1015,AV1015))</f>
        <v/>
      </c>
      <c r="BA1015" s="93" t="str">
        <f>IF(B1015="","",TEXT(AY1015,"00")&amp;"|"&amp;B1015&amp;"|"&amp;TEXT(AT1015,"yyyymmdd"))</f>
        <v/>
      </c>
      <c r="BB1015" s="93" t="str">
        <f>IF(B1015="","",TEXT(AZ1015,"00")&amp;"|"&amp;B1015&amp;"|"&amp;TEXT(AV1015,"yyyymmdd"))</f>
        <v/>
      </c>
      <c r="BC1015" s="93">
        <f>IF(OR(AQ1015="YES",AQ1015="Yes",AQ1015="Y",AQ1015=1),1,0)</f>
        <v>0</v>
      </c>
    </row>
    <row r="1016" spans="1:55" ht="15" customHeight="1">
      <c r="A1016" s="92"/>
      <c r="B1016" s="93"/>
      <c r="C1016" s="94"/>
      <c r="D1016" s="95"/>
      <c r="E1016" s="95"/>
      <c r="F1016" s="93"/>
      <c r="G1016" s="93"/>
      <c r="H1016" s="93"/>
      <c r="I1016" s="13"/>
      <c r="J1016" s="93"/>
      <c r="K1016" s="13"/>
      <c r="L1016" s="93"/>
      <c r="M1016" s="13"/>
      <c r="N1016" s="93"/>
      <c r="O1016" s="13"/>
      <c r="P1016" s="93"/>
      <c r="Q1016" s="21"/>
      <c r="R1016" s="93"/>
      <c r="S1016" s="21"/>
      <c r="T1016" s="93"/>
      <c r="U1016" s="13"/>
      <c r="V1016" s="93"/>
      <c r="W1016" s="13"/>
      <c r="X1016" s="93"/>
      <c r="Y1016" s="13"/>
      <c r="Z1016" s="93"/>
      <c r="AA1016" s="13"/>
      <c r="AB1016" s="93"/>
      <c r="AC1016" s="13"/>
      <c r="AD1016" s="93"/>
      <c r="AE1016" s="13"/>
      <c r="AF1016" s="93"/>
      <c r="AG1016" s="13"/>
      <c r="AH1016" s="93"/>
      <c r="AI1016" s="13"/>
      <c r="AJ1016" s="93"/>
      <c r="AK1016" s="13"/>
      <c r="AL1016" s="93"/>
      <c r="AM1016" s="13"/>
      <c r="AN1016" s="93"/>
      <c r="AO1016" s="13"/>
      <c r="AP1016" s="93"/>
      <c r="AQ1016" s="13"/>
      <c r="AR1016" s="93"/>
      <c r="AS1016" s="20">
        <f>SUM(H1016,J1016,L1016,N1016,P1016,R1016,T1016,V1016,X1016,Z1016,AB1016,AD1016,AF1016,AH1016,AJ1016,AL1016,AN1016)</f>
        <v>0</v>
      </c>
      <c r="AT1016" s="94" t="str">
        <f>IF(C1016="","",DATE(YEAR(C1016),MONTH(C1016),1))</f>
        <v/>
      </c>
      <c r="AU1016" s="93" t="str">
        <f>IF(AT1016="","",TEXT(AT1016,"mmmm yyyy"))</f>
        <v/>
      </c>
      <c r="AV1016" s="94" t="str">
        <f>IF(C1016="","",C1016-WEEKDAY(C1016,2)+1)</f>
        <v/>
      </c>
      <c r="AW1016" s="94" t="str">
        <f>IF(AV1016="","",AV1016+6)</f>
        <v/>
      </c>
      <c r="AX1016" s="93" t="str">
        <f>IF(AV1016="","",TEXT(AV1016,"dd/mm/yyyy")&amp;" - "&amp;TEXT(AW1016,"dd/mm/yyyy"))</f>
        <v/>
      </c>
      <c r="AY1016" s="93" t="str">
        <f>IF(B1016="","",COUNTIFS($B$5:B1016,B1016,$AT$5:AT1016,AT1016))</f>
        <v/>
      </c>
      <c r="AZ1016" s="93" t="str">
        <f>IF(B1016="","",COUNTIFS($B$5:B1016,B1016,$AV$5:AV1016,AV1016))</f>
        <v/>
      </c>
      <c r="BA1016" s="93" t="str">
        <f>IF(B1016="","",TEXT(AY1016,"00")&amp;"|"&amp;B1016&amp;"|"&amp;TEXT(AT1016,"yyyymmdd"))</f>
        <v/>
      </c>
      <c r="BB1016" s="93" t="str">
        <f>IF(B1016="","",TEXT(AZ1016,"00")&amp;"|"&amp;B1016&amp;"|"&amp;TEXT(AV1016,"yyyymmdd"))</f>
        <v/>
      </c>
      <c r="BC1016" s="93">
        <f>IF(OR(AQ1016="YES",AQ1016="Yes",AQ1016="Y",AQ1016=1),1,0)</f>
        <v>0</v>
      </c>
    </row>
    <row r="1017" spans="1:55" ht="15" customHeight="1">
      <c r="A1017" s="92"/>
      <c r="B1017" s="93"/>
      <c r="C1017" s="94"/>
      <c r="D1017" s="95"/>
      <c r="E1017" s="95"/>
      <c r="F1017" s="93"/>
      <c r="G1017" s="93"/>
      <c r="H1017" s="93"/>
      <c r="I1017" s="13"/>
      <c r="J1017" s="93"/>
      <c r="K1017" s="13"/>
      <c r="L1017" s="93"/>
      <c r="M1017" s="13"/>
      <c r="N1017" s="93"/>
      <c r="O1017" s="13"/>
      <c r="P1017" s="93"/>
      <c r="Q1017" s="21"/>
      <c r="R1017" s="93"/>
      <c r="S1017" s="21"/>
      <c r="T1017" s="93"/>
      <c r="U1017" s="13"/>
      <c r="V1017" s="93"/>
      <c r="W1017" s="13"/>
      <c r="X1017" s="93"/>
      <c r="Y1017" s="13"/>
      <c r="Z1017" s="93"/>
      <c r="AA1017" s="13"/>
      <c r="AB1017" s="93"/>
      <c r="AC1017" s="13"/>
      <c r="AD1017" s="93"/>
      <c r="AE1017" s="13"/>
      <c r="AF1017" s="93"/>
      <c r="AG1017" s="13"/>
      <c r="AH1017" s="93"/>
      <c r="AI1017" s="13"/>
      <c r="AJ1017" s="93"/>
      <c r="AK1017" s="13"/>
      <c r="AL1017" s="93"/>
      <c r="AM1017" s="13"/>
      <c r="AN1017" s="93"/>
      <c r="AO1017" s="13"/>
      <c r="AP1017" s="93"/>
      <c r="AQ1017" s="13"/>
      <c r="AR1017" s="93"/>
      <c r="AS1017" s="20">
        <f>SUM(H1017,J1017,L1017,N1017,P1017,R1017,T1017,V1017,X1017,Z1017,AB1017,AD1017,AF1017,AH1017,AJ1017,AL1017,AN1017)</f>
        <v>0</v>
      </c>
      <c r="AT1017" s="94" t="str">
        <f>IF(C1017="","",DATE(YEAR(C1017),MONTH(C1017),1))</f>
        <v/>
      </c>
      <c r="AU1017" s="93" t="str">
        <f>IF(AT1017="","",TEXT(AT1017,"mmmm yyyy"))</f>
        <v/>
      </c>
      <c r="AV1017" s="94" t="str">
        <f>IF(C1017="","",C1017-WEEKDAY(C1017,2)+1)</f>
        <v/>
      </c>
      <c r="AW1017" s="94" t="str">
        <f>IF(AV1017="","",AV1017+6)</f>
        <v/>
      </c>
      <c r="AX1017" s="93" t="str">
        <f>IF(AV1017="","",TEXT(AV1017,"dd/mm/yyyy")&amp;" - "&amp;TEXT(AW1017,"dd/mm/yyyy"))</f>
        <v/>
      </c>
      <c r="AY1017" s="93" t="str">
        <f>IF(B1017="","",COUNTIFS($B$5:B1017,B1017,$AT$5:AT1017,AT1017))</f>
        <v/>
      </c>
      <c r="AZ1017" s="93" t="str">
        <f>IF(B1017="","",COUNTIFS($B$5:B1017,B1017,$AV$5:AV1017,AV1017))</f>
        <v/>
      </c>
      <c r="BA1017" s="93" t="str">
        <f>IF(B1017="","",TEXT(AY1017,"00")&amp;"|"&amp;B1017&amp;"|"&amp;TEXT(AT1017,"yyyymmdd"))</f>
        <v/>
      </c>
      <c r="BB1017" s="93" t="str">
        <f>IF(B1017="","",TEXT(AZ1017,"00")&amp;"|"&amp;B1017&amp;"|"&amp;TEXT(AV1017,"yyyymmdd"))</f>
        <v/>
      </c>
      <c r="BC1017" s="93">
        <f>IF(OR(AQ1017="YES",AQ1017="Yes",AQ1017="Y",AQ1017=1),1,0)</f>
        <v>0</v>
      </c>
    </row>
    <row r="1018" spans="1:55" ht="15" customHeight="1">
      <c r="A1018" s="92"/>
      <c r="B1018" s="93"/>
      <c r="C1018" s="94"/>
      <c r="D1018" s="95"/>
      <c r="E1018" s="95"/>
      <c r="F1018" s="93"/>
      <c r="G1018" s="93"/>
      <c r="H1018" s="93"/>
      <c r="I1018" s="13"/>
      <c r="J1018" s="93"/>
      <c r="K1018" s="13"/>
      <c r="L1018" s="93"/>
      <c r="M1018" s="13"/>
      <c r="N1018" s="93"/>
      <c r="O1018" s="13"/>
      <c r="P1018" s="93"/>
      <c r="Q1018" s="21"/>
      <c r="R1018" s="93"/>
      <c r="S1018" s="21"/>
      <c r="T1018" s="93"/>
      <c r="U1018" s="13"/>
      <c r="V1018" s="93"/>
      <c r="W1018" s="13"/>
      <c r="X1018" s="93"/>
      <c r="Y1018" s="13"/>
      <c r="Z1018" s="93"/>
      <c r="AA1018" s="13"/>
      <c r="AB1018" s="93"/>
      <c r="AC1018" s="13"/>
      <c r="AD1018" s="93"/>
      <c r="AE1018" s="13"/>
      <c r="AF1018" s="93"/>
      <c r="AG1018" s="13"/>
      <c r="AH1018" s="93"/>
      <c r="AI1018" s="13"/>
      <c r="AJ1018" s="93"/>
      <c r="AK1018" s="13"/>
      <c r="AL1018" s="93"/>
      <c r="AM1018" s="13"/>
      <c r="AN1018" s="93"/>
      <c r="AO1018" s="13"/>
      <c r="AP1018" s="93"/>
      <c r="AQ1018" s="13"/>
      <c r="AR1018" s="93"/>
      <c r="AS1018" s="20">
        <f>SUM(H1018,J1018,L1018,N1018,P1018,R1018,T1018,V1018,X1018,Z1018,AB1018,AD1018,AF1018,AH1018,AJ1018,AL1018,AN1018)</f>
        <v>0</v>
      </c>
      <c r="AT1018" s="94" t="str">
        <f>IF(C1018="","",DATE(YEAR(C1018),MONTH(C1018),1))</f>
        <v/>
      </c>
      <c r="AU1018" s="93" t="str">
        <f>IF(AT1018="","",TEXT(AT1018,"mmmm yyyy"))</f>
        <v/>
      </c>
      <c r="AV1018" s="94" t="str">
        <f>IF(C1018="","",C1018-WEEKDAY(C1018,2)+1)</f>
        <v/>
      </c>
      <c r="AW1018" s="94" t="str">
        <f>IF(AV1018="","",AV1018+6)</f>
        <v/>
      </c>
      <c r="AX1018" s="93" t="str">
        <f>IF(AV1018="","",TEXT(AV1018,"dd/mm/yyyy")&amp;" - "&amp;TEXT(AW1018,"dd/mm/yyyy"))</f>
        <v/>
      </c>
      <c r="AY1018" s="93" t="str">
        <f>IF(B1018="","",COUNTIFS($B$5:B1018,B1018,$AT$5:AT1018,AT1018))</f>
        <v/>
      </c>
      <c r="AZ1018" s="93" t="str">
        <f>IF(B1018="","",COUNTIFS($B$5:B1018,B1018,$AV$5:AV1018,AV1018))</f>
        <v/>
      </c>
      <c r="BA1018" s="93" t="str">
        <f>IF(B1018="","",TEXT(AY1018,"00")&amp;"|"&amp;B1018&amp;"|"&amp;TEXT(AT1018,"yyyymmdd"))</f>
        <v/>
      </c>
      <c r="BB1018" s="93" t="str">
        <f>IF(B1018="","",TEXT(AZ1018,"00")&amp;"|"&amp;B1018&amp;"|"&amp;TEXT(AV1018,"yyyymmdd"))</f>
        <v/>
      </c>
      <c r="BC1018" s="93">
        <f>IF(OR(AQ1018="YES",AQ1018="Yes",AQ1018="Y",AQ1018=1),1,0)</f>
        <v>0</v>
      </c>
    </row>
    <row r="1019" spans="1:55" ht="15" customHeight="1">
      <c r="A1019" s="92"/>
      <c r="B1019" s="93"/>
      <c r="C1019" s="94"/>
      <c r="D1019" s="95"/>
      <c r="E1019" s="95"/>
      <c r="F1019" s="93"/>
      <c r="G1019" s="93"/>
      <c r="H1019" s="93"/>
      <c r="I1019" s="13"/>
      <c r="J1019" s="93"/>
      <c r="K1019" s="13"/>
      <c r="L1019" s="93"/>
      <c r="M1019" s="13"/>
      <c r="N1019" s="93"/>
      <c r="O1019" s="13"/>
      <c r="P1019" s="93"/>
      <c r="Q1019" s="21"/>
      <c r="R1019" s="93"/>
      <c r="S1019" s="21"/>
      <c r="T1019" s="93"/>
      <c r="U1019" s="13"/>
      <c r="V1019" s="93"/>
      <c r="W1019" s="13"/>
      <c r="X1019" s="93"/>
      <c r="Y1019" s="13"/>
      <c r="Z1019" s="93"/>
      <c r="AA1019" s="13"/>
      <c r="AB1019" s="93"/>
      <c r="AC1019" s="13"/>
      <c r="AD1019" s="93"/>
      <c r="AE1019" s="13"/>
      <c r="AF1019" s="93"/>
      <c r="AG1019" s="13"/>
      <c r="AH1019" s="93"/>
      <c r="AI1019" s="13"/>
      <c r="AJ1019" s="93"/>
      <c r="AK1019" s="13"/>
      <c r="AL1019" s="93"/>
      <c r="AM1019" s="13"/>
      <c r="AN1019" s="93"/>
      <c r="AO1019" s="13"/>
      <c r="AP1019" s="93"/>
      <c r="AQ1019" s="13"/>
      <c r="AR1019" s="93"/>
      <c r="AS1019" s="20">
        <f>SUM(H1019,J1019,L1019,N1019,P1019,R1019,T1019,V1019,X1019,Z1019,AB1019,AD1019,AF1019,AH1019,AJ1019,AL1019,AN1019)</f>
        <v>0</v>
      </c>
      <c r="AT1019" s="94" t="str">
        <f>IF(C1019="","",DATE(YEAR(C1019),MONTH(C1019),1))</f>
        <v/>
      </c>
      <c r="AU1019" s="93" t="str">
        <f>IF(AT1019="","",TEXT(AT1019,"mmmm yyyy"))</f>
        <v/>
      </c>
      <c r="AV1019" s="94" t="str">
        <f>IF(C1019="","",C1019-WEEKDAY(C1019,2)+1)</f>
        <v/>
      </c>
      <c r="AW1019" s="94" t="str">
        <f>IF(AV1019="","",AV1019+6)</f>
        <v/>
      </c>
      <c r="AX1019" s="93" t="str">
        <f>IF(AV1019="","",TEXT(AV1019,"dd/mm/yyyy")&amp;" - "&amp;TEXT(AW1019,"dd/mm/yyyy"))</f>
        <v/>
      </c>
      <c r="AY1019" s="93" t="str">
        <f>IF(B1019="","",COUNTIFS($B$5:B1019,B1019,$AT$5:AT1019,AT1019))</f>
        <v/>
      </c>
      <c r="AZ1019" s="93" t="str">
        <f>IF(B1019="","",COUNTIFS($B$5:B1019,B1019,$AV$5:AV1019,AV1019))</f>
        <v/>
      </c>
      <c r="BA1019" s="93" t="str">
        <f>IF(B1019="","",TEXT(AY1019,"00")&amp;"|"&amp;B1019&amp;"|"&amp;TEXT(AT1019,"yyyymmdd"))</f>
        <v/>
      </c>
      <c r="BB1019" s="93" t="str">
        <f>IF(B1019="","",TEXT(AZ1019,"00")&amp;"|"&amp;B1019&amp;"|"&amp;TEXT(AV1019,"yyyymmdd"))</f>
        <v/>
      </c>
      <c r="BC1019" s="93">
        <f>IF(OR(AQ1019="YES",AQ1019="Yes",AQ1019="Y",AQ1019=1),1,0)</f>
        <v>0</v>
      </c>
    </row>
    <row r="1020" spans="1:55" ht="15" customHeight="1">
      <c r="A1020" s="92"/>
      <c r="B1020" s="93"/>
      <c r="C1020" s="94"/>
      <c r="D1020" s="95"/>
      <c r="E1020" s="95"/>
      <c r="F1020" s="93"/>
      <c r="G1020" s="93"/>
      <c r="H1020" s="93"/>
      <c r="I1020" s="13"/>
      <c r="J1020" s="93"/>
      <c r="K1020" s="13"/>
      <c r="L1020" s="93"/>
      <c r="M1020" s="13"/>
      <c r="N1020" s="93"/>
      <c r="O1020" s="13"/>
      <c r="P1020" s="93"/>
      <c r="Q1020" s="21"/>
      <c r="R1020" s="93"/>
      <c r="S1020" s="21"/>
      <c r="T1020" s="93"/>
      <c r="U1020" s="13"/>
      <c r="V1020" s="93"/>
      <c r="W1020" s="13"/>
      <c r="X1020" s="93"/>
      <c r="Y1020" s="13"/>
      <c r="Z1020" s="93"/>
      <c r="AA1020" s="13"/>
      <c r="AB1020" s="93"/>
      <c r="AC1020" s="13"/>
      <c r="AD1020" s="93"/>
      <c r="AE1020" s="13"/>
      <c r="AF1020" s="93"/>
      <c r="AG1020" s="13"/>
      <c r="AH1020" s="93"/>
      <c r="AI1020" s="13"/>
      <c r="AJ1020" s="93"/>
      <c r="AK1020" s="13"/>
      <c r="AL1020" s="93"/>
      <c r="AM1020" s="13"/>
      <c r="AN1020" s="93"/>
      <c r="AO1020" s="13"/>
      <c r="AP1020" s="93"/>
      <c r="AQ1020" s="13"/>
      <c r="AR1020" s="93"/>
      <c r="AS1020" s="20">
        <f>SUM(H1020,J1020,L1020,N1020,P1020,R1020,T1020,V1020,X1020,Z1020,AB1020,AD1020,AF1020,AH1020,AJ1020,AL1020,AN1020)</f>
        <v>0</v>
      </c>
      <c r="AT1020" s="94" t="str">
        <f>IF(C1020="","",DATE(YEAR(C1020),MONTH(C1020),1))</f>
        <v/>
      </c>
      <c r="AU1020" s="93" t="str">
        <f>IF(AT1020="","",TEXT(AT1020,"mmmm yyyy"))</f>
        <v/>
      </c>
      <c r="AV1020" s="94" t="str">
        <f>IF(C1020="","",C1020-WEEKDAY(C1020,2)+1)</f>
        <v/>
      </c>
      <c r="AW1020" s="94" t="str">
        <f>IF(AV1020="","",AV1020+6)</f>
        <v/>
      </c>
      <c r="AX1020" s="93" t="str">
        <f>IF(AV1020="","",TEXT(AV1020,"dd/mm/yyyy")&amp;" - "&amp;TEXT(AW1020,"dd/mm/yyyy"))</f>
        <v/>
      </c>
      <c r="AY1020" s="93" t="str">
        <f>IF(B1020="","",COUNTIFS($B$5:B1020,B1020,$AT$5:AT1020,AT1020))</f>
        <v/>
      </c>
      <c r="AZ1020" s="93" t="str">
        <f>IF(B1020="","",COUNTIFS($B$5:B1020,B1020,$AV$5:AV1020,AV1020))</f>
        <v/>
      </c>
      <c r="BA1020" s="93" t="str">
        <f>IF(B1020="","",TEXT(AY1020,"00")&amp;"|"&amp;B1020&amp;"|"&amp;TEXT(AT1020,"yyyymmdd"))</f>
        <v/>
      </c>
      <c r="BB1020" s="93" t="str">
        <f>IF(B1020="","",TEXT(AZ1020,"00")&amp;"|"&amp;B1020&amp;"|"&amp;TEXT(AV1020,"yyyymmdd"))</f>
        <v/>
      </c>
      <c r="BC1020" s="93">
        <f>IF(OR(AQ1020="YES",AQ1020="Yes",AQ1020="Y",AQ1020=1),1,0)</f>
        <v>0</v>
      </c>
    </row>
    <row r="1021" spans="1:55" ht="15" customHeight="1">
      <c r="A1021" s="92"/>
      <c r="B1021" s="93"/>
      <c r="C1021" s="94"/>
      <c r="D1021" s="95"/>
      <c r="E1021" s="95"/>
      <c r="F1021" s="93"/>
      <c r="G1021" s="93"/>
      <c r="H1021" s="93"/>
      <c r="I1021" s="13"/>
      <c r="J1021" s="93"/>
      <c r="K1021" s="13"/>
      <c r="L1021" s="93"/>
      <c r="M1021" s="13"/>
      <c r="N1021" s="93"/>
      <c r="O1021" s="13"/>
      <c r="P1021" s="93"/>
      <c r="Q1021" s="21"/>
      <c r="R1021" s="93"/>
      <c r="S1021" s="21"/>
      <c r="T1021" s="93"/>
      <c r="U1021" s="13"/>
      <c r="V1021" s="93"/>
      <c r="W1021" s="13"/>
      <c r="X1021" s="93"/>
      <c r="Y1021" s="13"/>
      <c r="Z1021" s="93"/>
      <c r="AA1021" s="13"/>
      <c r="AB1021" s="93"/>
      <c r="AC1021" s="13"/>
      <c r="AD1021" s="93"/>
      <c r="AE1021" s="13"/>
      <c r="AF1021" s="93"/>
      <c r="AG1021" s="13"/>
      <c r="AH1021" s="93"/>
      <c r="AI1021" s="13"/>
      <c r="AJ1021" s="93"/>
      <c r="AK1021" s="13"/>
      <c r="AL1021" s="93"/>
      <c r="AM1021" s="13"/>
      <c r="AN1021" s="93"/>
      <c r="AO1021" s="13"/>
      <c r="AP1021" s="93"/>
      <c r="AQ1021" s="13"/>
      <c r="AR1021" s="93"/>
      <c r="AS1021" s="20">
        <f>SUM(H1021,J1021,L1021,N1021,P1021,R1021,T1021,V1021,X1021,Z1021,AB1021,AD1021,AF1021,AH1021,AJ1021,AL1021,AN1021)</f>
        <v>0</v>
      </c>
      <c r="AT1021" s="94" t="str">
        <f>IF(C1021="","",DATE(YEAR(C1021),MONTH(C1021),1))</f>
        <v/>
      </c>
      <c r="AU1021" s="93" t="str">
        <f>IF(AT1021="","",TEXT(AT1021,"mmmm yyyy"))</f>
        <v/>
      </c>
      <c r="AV1021" s="94" t="str">
        <f>IF(C1021="","",C1021-WEEKDAY(C1021,2)+1)</f>
        <v/>
      </c>
      <c r="AW1021" s="94" t="str">
        <f>IF(AV1021="","",AV1021+6)</f>
        <v/>
      </c>
      <c r="AX1021" s="93" t="str">
        <f>IF(AV1021="","",TEXT(AV1021,"dd/mm/yyyy")&amp;" - "&amp;TEXT(AW1021,"dd/mm/yyyy"))</f>
        <v/>
      </c>
      <c r="AY1021" s="93" t="str">
        <f>IF(B1021="","",COUNTIFS($B$5:B1021,B1021,$AT$5:AT1021,AT1021))</f>
        <v/>
      </c>
      <c r="AZ1021" s="93" t="str">
        <f>IF(B1021="","",COUNTIFS($B$5:B1021,B1021,$AV$5:AV1021,AV1021))</f>
        <v/>
      </c>
      <c r="BA1021" s="93" t="str">
        <f>IF(B1021="","",TEXT(AY1021,"00")&amp;"|"&amp;B1021&amp;"|"&amp;TEXT(AT1021,"yyyymmdd"))</f>
        <v/>
      </c>
      <c r="BB1021" s="93" t="str">
        <f>IF(B1021="","",TEXT(AZ1021,"00")&amp;"|"&amp;B1021&amp;"|"&amp;TEXT(AV1021,"yyyymmdd"))</f>
        <v/>
      </c>
      <c r="BC1021" s="93">
        <f>IF(OR(AQ1021="YES",AQ1021="Yes",AQ1021="Y",AQ1021=1),1,0)</f>
        <v>0</v>
      </c>
    </row>
    <row r="1022" spans="1:55" ht="15" customHeight="1">
      <c r="A1022" s="92"/>
      <c r="B1022" s="93"/>
      <c r="C1022" s="94"/>
      <c r="D1022" s="95"/>
      <c r="E1022" s="95"/>
      <c r="F1022" s="93"/>
      <c r="G1022" s="93"/>
      <c r="H1022" s="93"/>
      <c r="I1022" s="13"/>
      <c r="J1022" s="93"/>
      <c r="K1022" s="13"/>
      <c r="L1022" s="93"/>
      <c r="M1022" s="13"/>
      <c r="N1022" s="93"/>
      <c r="O1022" s="13"/>
      <c r="P1022" s="93"/>
      <c r="Q1022" s="21"/>
      <c r="R1022" s="93"/>
      <c r="S1022" s="21"/>
      <c r="T1022" s="93"/>
      <c r="U1022" s="13"/>
      <c r="V1022" s="93"/>
      <c r="W1022" s="13"/>
      <c r="X1022" s="93"/>
      <c r="Y1022" s="13"/>
      <c r="Z1022" s="93"/>
      <c r="AA1022" s="13"/>
      <c r="AB1022" s="93"/>
      <c r="AC1022" s="13"/>
      <c r="AD1022" s="93"/>
      <c r="AE1022" s="13"/>
      <c r="AF1022" s="93"/>
      <c r="AG1022" s="13"/>
      <c r="AH1022" s="93"/>
      <c r="AI1022" s="13"/>
      <c r="AJ1022" s="93"/>
      <c r="AK1022" s="13"/>
      <c r="AL1022" s="93"/>
      <c r="AM1022" s="13"/>
      <c r="AN1022" s="93"/>
      <c r="AO1022" s="13"/>
      <c r="AP1022" s="93"/>
      <c r="AQ1022" s="13"/>
      <c r="AR1022" s="93"/>
      <c r="AS1022" s="20">
        <f>SUM(H1022,J1022,L1022,N1022,P1022,R1022,T1022,V1022,X1022,Z1022,AB1022,AD1022,AF1022,AH1022,AJ1022,AL1022,AN1022)</f>
        <v>0</v>
      </c>
      <c r="AT1022" s="94" t="str">
        <f>IF(C1022="","",DATE(YEAR(C1022),MONTH(C1022),1))</f>
        <v/>
      </c>
      <c r="AU1022" s="93" t="str">
        <f>IF(AT1022="","",TEXT(AT1022,"mmmm yyyy"))</f>
        <v/>
      </c>
      <c r="AV1022" s="94" t="str">
        <f>IF(C1022="","",C1022-WEEKDAY(C1022,2)+1)</f>
        <v/>
      </c>
      <c r="AW1022" s="94" t="str">
        <f>IF(AV1022="","",AV1022+6)</f>
        <v/>
      </c>
      <c r="AX1022" s="93" t="str">
        <f>IF(AV1022="","",TEXT(AV1022,"dd/mm/yyyy")&amp;" - "&amp;TEXT(AW1022,"dd/mm/yyyy"))</f>
        <v/>
      </c>
      <c r="AY1022" s="93" t="str">
        <f>IF(B1022="","",COUNTIFS($B$5:B1022,B1022,$AT$5:AT1022,AT1022))</f>
        <v/>
      </c>
      <c r="AZ1022" s="93" t="str">
        <f>IF(B1022="","",COUNTIFS($B$5:B1022,B1022,$AV$5:AV1022,AV1022))</f>
        <v/>
      </c>
      <c r="BA1022" s="93" t="str">
        <f>IF(B1022="","",TEXT(AY1022,"00")&amp;"|"&amp;B1022&amp;"|"&amp;TEXT(AT1022,"yyyymmdd"))</f>
        <v/>
      </c>
      <c r="BB1022" s="93" t="str">
        <f>IF(B1022="","",TEXT(AZ1022,"00")&amp;"|"&amp;B1022&amp;"|"&amp;TEXT(AV1022,"yyyymmdd"))</f>
        <v/>
      </c>
      <c r="BC1022" s="93">
        <f>IF(OR(AQ1022="YES",AQ1022="Yes",AQ1022="Y",AQ1022=1),1,0)</f>
        <v>0</v>
      </c>
    </row>
    <row r="1023" spans="1:55" ht="15" customHeight="1">
      <c r="A1023" s="92"/>
      <c r="B1023" s="93"/>
      <c r="C1023" s="94"/>
      <c r="D1023" s="95"/>
      <c r="E1023" s="95"/>
      <c r="F1023" s="93"/>
      <c r="G1023" s="93"/>
      <c r="H1023" s="93"/>
      <c r="I1023" s="13"/>
      <c r="J1023" s="93"/>
      <c r="K1023" s="13"/>
      <c r="L1023" s="93"/>
      <c r="M1023" s="13"/>
      <c r="N1023" s="93"/>
      <c r="O1023" s="13"/>
      <c r="P1023" s="93"/>
      <c r="Q1023" s="21"/>
      <c r="R1023" s="93"/>
      <c r="S1023" s="21"/>
      <c r="T1023" s="93"/>
      <c r="U1023" s="13"/>
      <c r="V1023" s="93"/>
      <c r="W1023" s="13"/>
      <c r="X1023" s="93"/>
      <c r="Y1023" s="13"/>
      <c r="Z1023" s="93"/>
      <c r="AA1023" s="13"/>
      <c r="AB1023" s="93"/>
      <c r="AC1023" s="13"/>
      <c r="AD1023" s="93"/>
      <c r="AE1023" s="13"/>
      <c r="AF1023" s="93"/>
      <c r="AG1023" s="13"/>
      <c r="AH1023" s="93"/>
      <c r="AI1023" s="13"/>
      <c r="AJ1023" s="93"/>
      <c r="AK1023" s="13"/>
      <c r="AL1023" s="93"/>
      <c r="AM1023" s="13"/>
      <c r="AN1023" s="93"/>
      <c r="AO1023" s="13"/>
      <c r="AP1023" s="93"/>
      <c r="AQ1023" s="13"/>
      <c r="AR1023" s="93"/>
      <c r="AS1023" s="20">
        <f>SUM(H1023,J1023,L1023,N1023,P1023,R1023,T1023,V1023,X1023,Z1023,AB1023,AD1023,AF1023,AH1023,AJ1023,AL1023,AN1023)</f>
        <v>0</v>
      </c>
      <c r="AT1023" s="94" t="str">
        <f>IF(C1023="","",DATE(YEAR(C1023),MONTH(C1023),1))</f>
        <v/>
      </c>
      <c r="AU1023" s="93" t="str">
        <f>IF(AT1023="","",TEXT(AT1023,"mmmm yyyy"))</f>
        <v/>
      </c>
      <c r="AV1023" s="94" t="str">
        <f>IF(C1023="","",C1023-WEEKDAY(C1023,2)+1)</f>
        <v/>
      </c>
      <c r="AW1023" s="94" t="str">
        <f>IF(AV1023="","",AV1023+6)</f>
        <v/>
      </c>
      <c r="AX1023" s="93" t="str">
        <f>IF(AV1023="","",TEXT(AV1023,"dd/mm/yyyy")&amp;" - "&amp;TEXT(AW1023,"dd/mm/yyyy"))</f>
        <v/>
      </c>
      <c r="AY1023" s="93" t="str">
        <f>IF(B1023="","",COUNTIFS($B$5:B1023,B1023,$AT$5:AT1023,AT1023))</f>
        <v/>
      </c>
      <c r="AZ1023" s="93" t="str">
        <f>IF(B1023="","",COUNTIFS($B$5:B1023,B1023,$AV$5:AV1023,AV1023))</f>
        <v/>
      </c>
      <c r="BA1023" s="93" t="str">
        <f>IF(B1023="","",TEXT(AY1023,"00")&amp;"|"&amp;B1023&amp;"|"&amp;TEXT(AT1023,"yyyymmdd"))</f>
        <v/>
      </c>
      <c r="BB1023" s="93" t="str">
        <f>IF(B1023="","",TEXT(AZ1023,"00")&amp;"|"&amp;B1023&amp;"|"&amp;TEXT(AV1023,"yyyymmdd"))</f>
        <v/>
      </c>
      <c r="BC1023" s="93">
        <f>IF(OR(AQ1023="YES",AQ1023="Yes",AQ1023="Y",AQ1023=1),1,0)</f>
        <v>0</v>
      </c>
    </row>
    <row r="1024" spans="1:55" ht="15" customHeight="1">
      <c r="A1024" s="92"/>
      <c r="B1024" s="93"/>
      <c r="C1024" s="94"/>
      <c r="D1024" s="95"/>
      <c r="E1024" s="95"/>
      <c r="F1024" s="93"/>
      <c r="G1024" s="93"/>
      <c r="H1024" s="93"/>
      <c r="I1024" s="13"/>
      <c r="J1024" s="93"/>
      <c r="K1024" s="13"/>
      <c r="L1024" s="93"/>
      <c r="M1024" s="13"/>
      <c r="N1024" s="93"/>
      <c r="O1024" s="13"/>
      <c r="P1024" s="93"/>
      <c r="Q1024" s="21"/>
      <c r="R1024" s="93"/>
      <c r="S1024" s="21"/>
      <c r="T1024" s="93"/>
      <c r="U1024" s="13"/>
      <c r="V1024" s="93"/>
      <c r="W1024" s="13"/>
      <c r="X1024" s="93"/>
      <c r="Y1024" s="13"/>
      <c r="Z1024" s="93"/>
      <c r="AA1024" s="13"/>
      <c r="AB1024" s="93"/>
      <c r="AC1024" s="13"/>
      <c r="AD1024" s="93"/>
      <c r="AE1024" s="13"/>
      <c r="AF1024" s="93"/>
      <c r="AG1024" s="13"/>
      <c r="AH1024" s="93"/>
      <c r="AI1024" s="13"/>
      <c r="AJ1024" s="93"/>
      <c r="AK1024" s="13"/>
      <c r="AL1024" s="93"/>
      <c r="AM1024" s="13"/>
      <c r="AN1024" s="93"/>
      <c r="AO1024" s="13"/>
      <c r="AP1024" s="93"/>
      <c r="AQ1024" s="13"/>
      <c r="AR1024" s="93"/>
      <c r="AS1024" s="20">
        <f>SUM(H1024,J1024,L1024,N1024,P1024,R1024,T1024,V1024,X1024,Z1024,AB1024,AD1024,AF1024,AH1024,AJ1024,AL1024,AN1024)</f>
        <v>0</v>
      </c>
      <c r="AT1024" s="94" t="str">
        <f>IF(C1024="","",DATE(YEAR(C1024),MONTH(C1024),1))</f>
        <v/>
      </c>
      <c r="AU1024" s="93" t="str">
        <f>IF(AT1024="","",TEXT(AT1024,"mmmm yyyy"))</f>
        <v/>
      </c>
      <c r="AV1024" s="94" t="str">
        <f>IF(C1024="","",C1024-WEEKDAY(C1024,2)+1)</f>
        <v/>
      </c>
      <c r="AW1024" s="94" t="str">
        <f>IF(AV1024="","",AV1024+6)</f>
        <v/>
      </c>
      <c r="AX1024" s="93" t="str">
        <f>IF(AV1024="","",TEXT(AV1024,"dd/mm/yyyy")&amp;" - "&amp;TEXT(AW1024,"dd/mm/yyyy"))</f>
        <v/>
      </c>
      <c r="AY1024" s="93" t="str">
        <f>IF(B1024="","",COUNTIFS($B$5:B1024,B1024,$AT$5:AT1024,AT1024))</f>
        <v/>
      </c>
      <c r="AZ1024" s="93" t="str">
        <f>IF(B1024="","",COUNTIFS($B$5:B1024,B1024,$AV$5:AV1024,AV1024))</f>
        <v/>
      </c>
      <c r="BA1024" s="93" t="str">
        <f>IF(B1024="","",TEXT(AY1024,"00")&amp;"|"&amp;B1024&amp;"|"&amp;TEXT(AT1024,"yyyymmdd"))</f>
        <v/>
      </c>
      <c r="BB1024" s="93" t="str">
        <f>IF(B1024="","",TEXT(AZ1024,"00")&amp;"|"&amp;B1024&amp;"|"&amp;TEXT(AV1024,"yyyymmdd"))</f>
        <v/>
      </c>
      <c r="BC1024" s="93">
        <f>IF(OR(AQ1024="YES",AQ1024="Yes",AQ1024="Y",AQ1024=1),1,0)</f>
        <v>0</v>
      </c>
    </row>
    <row r="1025" spans="1:55" ht="15" customHeight="1">
      <c r="A1025" s="92"/>
      <c r="B1025" s="93"/>
      <c r="C1025" s="94"/>
      <c r="D1025" s="95"/>
      <c r="E1025" s="95"/>
      <c r="F1025" s="93"/>
      <c r="G1025" s="93"/>
      <c r="H1025" s="93"/>
      <c r="I1025" s="13"/>
      <c r="J1025" s="93"/>
      <c r="K1025" s="13"/>
      <c r="L1025" s="93"/>
      <c r="M1025" s="13"/>
      <c r="N1025" s="93"/>
      <c r="O1025" s="13"/>
      <c r="P1025" s="93"/>
      <c r="Q1025" s="21"/>
      <c r="R1025" s="93"/>
      <c r="S1025" s="21"/>
      <c r="T1025" s="93"/>
      <c r="U1025" s="13"/>
      <c r="V1025" s="93"/>
      <c r="W1025" s="13"/>
      <c r="X1025" s="93"/>
      <c r="Y1025" s="13"/>
      <c r="Z1025" s="93"/>
      <c r="AA1025" s="13"/>
      <c r="AB1025" s="93"/>
      <c r="AC1025" s="13"/>
      <c r="AD1025" s="93"/>
      <c r="AE1025" s="13"/>
      <c r="AF1025" s="93"/>
      <c r="AG1025" s="13"/>
      <c r="AH1025" s="93"/>
      <c r="AI1025" s="13"/>
      <c r="AJ1025" s="93"/>
      <c r="AK1025" s="13"/>
      <c r="AL1025" s="93"/>
      <c r="AM1025" s="13"/>
      <c r="AN1025" s="93"/>
      <c r="AO1025" s="13"/>
      <c r="AP1025" s="93"/>
      <c r="AQ1025" s="13"/>
      <c r="AR1025" s="93"/>
      <c r="AS1025" s="20">
        <f>SUM(H1025,J1025,L1025,N1025,P1025,R1025,T1025,V1025,X1025,Z1025,AB1025,AD1025,AF1025,AH1025,AJ1025,AL1025,AN1025)</f>
        <v>0</v>
      </c>
      <c r="AT1025" s="94" t="str">
        <f>IF(C1025="","",DATE(YEAR(C1025),MONTH(C1025),1))</f>
        <v/>
      </c>
      <c r="AU1025" s="93" t="str">
        <f>IF(AT1025="","",TEXT(AT1025,"mmmm yyyy"))</f>
        <v/>
      </c>
      <c r="AV1025" s="94" t="str">
        <f>IF(C1025="","",C1025-WEEKDAY(C1025,2)+1)</f>
        <v/>
      </c>
      <c r="AW1025" s="94" t="str">
        <f>IF(AV1025="","",AV1025+6)</f>
        <v/>
      </c>
      <c r="AX1025" s="93" t="str">
        <f>IF(AV1025="","",TEXT(AV1025,"dd/mm/yyyy")&amp;" - "&amp;TEXT(AW1025,"dd/mm/yyyy"))</f>
        <v/>
      </c>
      <c r="AY1025" s="93" t="str">
        <f>IF(B1025="","",COUNTIFS($B$5:B1025,B1025,$AT$5:AT1025,AT1025))</f>
        <v/>
      </c>
      <c r="AZ1025" s="93" t="str">
        <f>IF(B1025="","",COUNTIFS($B$5:B1025,B1025,$AV$5:AV1025,AV1025))</f>
        <v/>
      </c>
      <c r="BA1025" s="93" t="str">
        <f>IF(B1025="","",TEXT(AY1025,"00")&amp;"|"&amp;B1025&amp;"|"&amp;TEXT(AT1025,"yyyymmdd"))</f>
        <v/>
      </c>
      <c r="BB1025" s="93" t="str">
        <f>IF(B1025="","",TEXT(AZ1025,"00")&amp;"|"&amp;B1025&amp;"|"&amp;TEXT(AV1025,"yyyymmdd"))</f>
        <v/>
      </c>
      <c r="BC1025" s="93">
        <f>IF(OR(AQ1025="YES",AQ1025="Yes",AQ1025="Y",AQ1025=1),1,0)</f>
        <v>0</v>
      </c>
    </row>
    <row r="1026" spans="1:55" ht="15" customHeight="1">
      <c r="A1026" s="92"/>
      <c r="B1026" s="93"/>
      <c r="C1026" s="94"/>
      <c r="D1026" s="95"/>
      <c r="E1026" s="95"/>
      <c r="F1026" s="93"/>
      <c r="G1026" s="93"/>
      <c r="H1026" s="93"/>
      <c r="I1026" s="13"/>
      <c r="J1026" s="93"/>
      <c r="K1026" s="13"/>
      <c r="L1026" s="93"/>
      <c r="M1026" s="13"/>
      <c r="N1026" s="93"/>
      <c r="O1026" s="13"/>
      <c r="P1026" s="93"/>
      <c r="Q1026" s="21"/>
      <c r="R1026" s="93"/>
      <c r="S1026" s="21"/>
      <c r="T1026" s="93"/>
      <c r="U1026" s="13"/>
      <c r="V1026" s="93"/>
      <c r="W1026" s="13"/>
      <c r="X1026" s="93"/>
      <c r="Y1026" s="13"/>
      <c r="Z1026" s="93"/>
      <c r="AA1026" s="13"/>
      <c r="AB1026" s="93"/>
      <c r="AC1026" s="13"/>
      <c r="AD1026" s="93"/>
      <c r="AE1026" s="13"/>
      <c r="AF1026" s="93"/>
      <c r="AG1026" s="13"/>
      <c r="AH1026" s="93"/>
      <c r="AI1026" s="13"/>
      <c r="AJ1026" s="93"/>
      <c r="AK1026" s="13"/>
      <c r="AL1026" s="93"/>
      <c r="AM1026" s="13"/>
      <c r="AN1026" s="93"/>
      <c r="AO1026" s="13"/>
      <c r="AP1026" s="93"/>
      <c r="AQ1026" s="13"/>
      <c r="AR1026" s="93"/>
      <c r="AS1026" s="20">
        <f>SUM(H1026,J1026,L1026,N1026,P1026,R1026,T1026,V1026,X1026,Z1026,AB1026,AD1026,AF1026,AH1026,AJ1026,AL1026,AN1026)</f>
        <v>0</v>
      </c>
      <c r="AT1026" s="94" t="str">
        <f>IF(C1026="","",DATE(YEAR(C1026),MONTH(C1026),1))</f>
        <v/>
      </c>
      <c r="AU1026" s="93" t="str">
        <f>IF(AT1026="","",TEXT(AT1026,"mmmm yyyy"))</f>
        <v/>
      </c>
      <c r="AV1026" s="94" t="str">
        <f>IF(C1026="","",C1026-WEEKDAY(C1026,2)+1)</f>
        <v/>
      </c>
      <c r="AW1026" s="94" t="str">
        <f>IF(AV1026="","",AV1026+6)</f>
        <v/>
      </c>
      <c r="AX1026" s="93" t="str">
        <f>IF(AV1026="","",TEXT(AV1026,"dd/mm/yyyy")&amp;" - "&amp;TEXT(AW1026,"dd/mm/yyyy"))</f>
        <v/>
      </c>
      <c r="AY1026" s="93" t="str">
        <f>IF(B1026="","",COUNTIFS($B$5:B1026,B1026,$AT$5:AT1026,AT1026))</f>
        <v/>
      </c>
      <c r="AZ1026" s="93" t="str">
        <f>IF(B1026="","",COUNTIFS($B$5:B1026,B1026,$AV$5:AV1026,AV1026))</f>
        <v/>
      </c>
      <c r="BA1026" s="93" t="str">
        <f>IF(B1026="","",TEXT(AY1026,"00")&amp;"|"&amp;B1026&amp;"|"&amp;TEXT(AT1026,"yyyymmdd"))</f>
        <v/>
      </c>
      <c r="BB1026" s="93" t="str">
        <f>IF(B1026="","",TEXT(AZ1026,"00")&amp;"|"&amp;B1026&amp;"|"&amp;TEXT(AV1026,"yyyymmdd"))</f>
        <v/>
      </c>
      <c r="BC1026" s="93">
        <f>IF(OR(AQ1026="YES",AQ1026="Yes",AQ1026="Y",AQ1026=1),1,0)</f>
        <v>0</v>
      </c>
    </row>
    <row r="1027" spans="1:55" ht="15" customHeight="1">
      <c r="A1027" s="92"/>
      <c r="B1027" s="93"/>
      <c r="C1027" s="94"/>
      <c r="D1027" s="95"/>
      <c r="E1027" s="95"/>
      <c r="F1027" s="93"/>
      <c r="G1027" s="93"/>
      <c r="H1027" s="93"/>
      <c r="I1027" s="13"/>
      <c r="J1027" s="93"/>
      <c r="K1027" s="13"/>
      <c r="L1027" s="93"/>
      <c r="M1027" s="13"/>
      <c r="N1027" s="93"/>
      <c r="O1027" s="13"/>
      <c r="P1027" s="93"/>
      <c r="Q1027" s="21"/>
      <c r="R1027" s="93"/>
      <c r="S1027" s="21"/>
      <c r="T1027" s="93"/>
      <c r="U1027" s="13"/>
      <c r="V1027" s="93"/>
      <c r="W1027" s="13"/>
      <c r="X1027" s="93"/>
      <c r="Y1027" s="13"/>
      <c r="Z1027" s="93"/>
      <c r="AA1027" s="13"/>
      <c r="AB1027" s="93"/>
      <c r="AC1027" s="13"/>
      <c r="AD1027" s="93"/>
      <c r="AE1027" s="13"/>
      <c r="AF1027" s="93"/>
      <c r="AG1027" s="13"/>
      <c r="AH1027" s="93"/>
      <c r="AI1027" s="13"/>
      <c r="AJ1027" s="93"/>
      <c r="AK1027" s="13"/>
      <c r="AL1027" s="93"/>
      <c r="AM1027" s="13"/>
      <c r="AN1027" s="93"/>
      <c r="AO1027" s="13"/>
      <c r="AP1027" s="93"/>
      <c r="AQ1027" s="13"/>
      <c r="AR1027" s="93"/>
      <c r="AS1027" s="20">
        <f>SUM(H1027,J1027,L1027,N1027,P1027,R1027,T1027,V1027,X1027,Z1027,AB1027,AD1027,AF1027,AH1027,AJ1027,AL1027,AN1027)</f>
        <v>0</v>
      </c>
      <c r="AT1027" s="94" t="str">
        <f>IF(C1027="","",DATE(YEAR(C1027),MONTH(C1027),1))</f>
        <v/>
      </c>
      <c r="AU1027" s="93" t="str">
        <f>IF(AT1027="","",TEXT(AT1027,"mmmm yyyy"))</f>
        <v/>
      </c>
      <c r="AV1027" s="94" t="str">
        <f>IF(C1027="","",C1027-WEEKDAY(C1027,2)+1)</f>
        <v/>
      </c>
      <c r="AW1027" s="94" t="str">
        <f>IF(AV1027="","",AV1027+6)</f>
        <v/>
      </c>
      <c r="AX1027" s="93" t="str">
        <f>IF(AV1027="","",TEXT(AV1027,"dd/mm/yyyy")&amp;" - "&amp;TEXT(AW1027,"dd/mm/yyyy"))</f>
        <v/>
      </c>
      <c r="AY1027" s="93" t="str">
        <f>IF(B1027="","",COUNTIFS($B$5:B1027,B1027,$AT$5:AT1027,AT1027))</f>
        <v/>
      </c>
      <c r="AZ1027" s="93" t="str">
        <f>IF(B1027="","",COUNTIFS($B$5:B1027,B1027,$AV$5:AV1027,AV1027))</f>
        <v/>
      </c>
      <c r="BA1027" s="93" t="str">
        <f>IF(B1027="","",TEXT(AY1027,"00")&amp;"|"&amp;B1027&amp;"|"&amp;TEXT(AT1027,"yyyymmdd"))</f>
        <v/>
      </c>
      <c r="BB1027" s="93" t="str">
        <f>IF(B1027="","",TEXT(AZ1027,"00")&amp;"|"&amp;B1027&amp;"|"&amp;TEXT(AV1027,"yyyymmdd"))</f>
        <v/>
      </c>
      <c r="BC1027" s="93">
        <f>IF(OR(AQ1027="YES",AQ1027="Yes",AQ1027="Y",AQ1027=1),1,0)</f>
        <v>0</v>
      </c>
    </row>
    <row r="1028" spans="1:55" ht="15" customHeight="1">
      <c r="A1028" s="92"/>
      <c r="B1028" s="93"/>
      <c r="C1028" s="94"/>
      <c r="D1028" s="95"/>
      <c r="E1028" s="95"/>
      <c r="F1028" s="93"/>
      <c r="G1028" s="93"/>
      <c r="H1028" s="93"/>
      <c r="I1028" s="13"/>
      <c r="J1028" s="93"/>
      <c r="K1028" s="13"/>
      <c r="L1028" s="93"/>
      <c r="M1028" s="13"/>
      <c r="N1028" s="93"/>
      <c r="O1028" s="13"/>
      <c r="P1028" s="93"/>
      <c r="Q1028" s="21"/>
      <c r="R1028" s="93"/>
      <c r="S1028" s="21"/>
      <c r="T1028" s="93"/>
      <c r="U1028" s="13"/>
      <c r="V1028" s="93"/>
      <c r="W1028" s="13"/>
      <c r="X1028" s="93"/>
      <c r="Y1028" s="13"/>
      <c r="Z1028" s="93"/>
      <c r="AA1028" s="13"/>
      <c r="AB1028" s="93"/>
      <c r="AC1028" s="13"/>
      <c r="AD1028" s="93"/>
      <c r="AE1028" s="13"/>
      <c r="AF1028" s="93"/>
      <c r="AG1028" s="13"/>
      <c r="AH1028" s="93"/>
      <c r="AI1028" s="13"/>
      <c r="AJ1028" s="93"/>
      <c r="AK1028" s="13"/>
      <c r="AL1028" s="93"/>
      <c r="AM1028" s="13"/>
      <c r="AN1028" s="93"/>
      <c r="AO1028" s="13"/>
      <c r="AP1028" s="93"/>
      <c r="AQ1028" s="13"/>
      <c r="AR1028" s="93"/>
      <c r="AS1028" s="20">
        <f>SUM(H1028,J1028,L1028,N1028,P1028,R1028,T1028,V1028,X1028,Z1028,AB1028,AD1028,AF1028,AH1028,AJ1028,AL1028,AN1028)</f>
        <v>0</v>
      </c>
      <c r="AT1028" s="94" t="str">
        <f>IF(C1028="","",DATE(YEAR(C1028),MONTH(C1028),1))</f>
        <v/>
      </c>
      <c r="AU1028" s="93" t="str">
        <f>IF(AT1028="","",TEXT(AT1028,"mmmm yyyy"))</f>
        <v/>
      </c>
      <c r="AV1028" s="94" t="str">
        <f>IF(C1028="","",C1028-WEEKDAY(C1028,2)+1)</f>
        <v/>
      </c>
      <c r="AW1028" s="94" t="str">
        <f>IF(AV1028="","",AV1028+6)</f>
        <v/>
      </c>
      <c r="AX1028" s="93" t="str">
        <f>IF(AV1028="","",TEXT(AV1028,"dd/mm/yyyy")&amp;" - "&amp;TEXT(AW1028,"dd/mm/yyyy"))</f>
        <v/>
      </c>
      <c r="AY1028" s="93" t="str">
        <f>IF(B1028="","",COUNTIFS($B$5:B1028,B1028,$AT$5:AT1028,AT1028))</f>
        <v/>
      </c>
      <c r="AZ1028" s="93" t="str">
        <f>IF(B1028="","",COUNTIFS($B$5:B1028,B1028,$AV$5:AV1028,AV1028))</f>
        <v/>
      </c>
      <c r="BA1028" s="93" t="str">
        <f>IF(B1028="","",TEXT(AY1028,"00")&amp;"|"&amp;B1028&amp;"|"&amp;TEXT(AT1028,"yyyymmdd"))</f>
        <v/>
      </c>
      <c r="BB1028" s="93" t="str">
        <f>IF(B1028="","",TEXT(AZ1028,"00")&amp;"|"&amp;B1028&amp;"|"&amp;TEXT(AV1028,"yyyymmdd"))</f>
        <v/>
      </c>
      <c r="BC1028" s="93">
        <f>IF(OR(AQ1028="YES",AQ1028="Yes",AQ1028="Y",AQ1028=1),1,0)</f>
        <v>0</v>
      </c>
    </row>
    <row r="1029" spans="1:55" ht="15" customHeight="1">
      <c r="A1029" s="92"/>
      <c r="B1029" s="93"/>
      <c r="C1029" s="94"/>
      <c r="D1029" s="95"/>
      <c r="E1029" s="95"/>
      <c r="F1029" s="93"/>
      <c r="G1029" s="93"/>
      <c r="H1029" s="93"/>
      <c r="I1029" s="13"/>
      <c r="J1029" s="93"/>
      <c r="K1029" s="13"/>
      <c r="L1029" s="93"/>
      <c r="M1029" s="13"/>
      <c r="N1029" s="93"/>
      <c r="O1029" s="13"/>
      <c r="P1029" s="93"/>
      <c r="Q1029" s="21"/>
      <c r="R1029" s="93"/>
      <c r="S1029" s="21"/>
      <c r="T1029" s="93"/>
      <c r="U1029" s="13"/>
      <c r="V1029" s="93"/>
      <c r="W1029" s="13"/>
      <c r="X1029" s="93"/>
      <c r="Y1029" s="13"/>
      <c r="Z1029" s="93"/>
      <c r="AA1029" s="13"/>
      <c r="AB1029" s="93"/>
      <c r="AC1029" s="13"/>
      <c r="AD1029" s="93"/>
      <c r="AE1029" s="13"/>
      <c r="AF1029" s="93"/>
      <c r="AG1029" s="13"/>
      <c r="AH1029" s="93"/>
      <c r="AI1029" s="13"/>
      <c r="AJ1029" s="93"/>
      <c r="AK1029" s="13"/>
      <c r="AL1029" s="93"/>
      <c r="AM1029" s="13"/>
      <c r="AN1029" s="93"/>
      <c r="AO1029" s="13"/>
      <c r="AP1029" s="93"/>
      <c r="AQ1029" s="13"/>
      <c r="AR1029" s="93"/>
      <c r="AS1029" s="20">
        <f>SUM(H1029,J1029,L1029,N1029,P1029,R1029,T1029,V1029,X1029,Z1029,AB1029,AD1029,AF1029,AH1029,AJ1029,AL1029,AN1029)</f>
        <v>0</v>
      </c>
      <c r="AT1029" s="94" t="str">
        <f>IF(C1029="","",DATE(YEAR(C1029),MONTH(C1029),1))</f>
        <v/>
      </c>
      <c r="AU1029" s="93" t="str">
        <f>IF(AT1029="","",TEXT(AT1029,"mmmm yyyy"))</f>
        <v/>
      </c>
      <c r="AV1029" s="94" t="str">
        <f>IF(C1029="","",C1029-WEEKDAY(C1029,2)+1)</f>
        <v/>
      </c>
      <c r="AW1029" s="94" t="str">
        <f>IF(AV1029="","",AV1029+6)</f>
        <v/>
      </c>
      <c r="AX1029" s="93" t="str">
        <f>IF(AV1029="","",TEXT(AV1029,"dd/mm/yyyy")&amp;" - "&amp;TEXT(AW1029,"dd/mm/yyyy"))</f>
        <v/>
      </c>
      <c r="AY1029" s="93" t="str">
        <f>IF(B1029="","",COUNTIFS($B$5:B1029,B1029,$AT$5:AT1029,AT1029))</f>
        <v/>
      </c>
      <c r="AZ1029" s="93" t="str">
        <f>IF(B1029="","",COUNTIFS($B$5:B1029,B1029,$AV$5:AV1029,AV1029))</f>
        <v/>
      </c>
      <c r="BA1029" s="93" t="str">
        <f>IF(B1029="","",TEXT(AY1029,"00")&amp;"|"&amp;B1029&amp;"|"&amp;TEXT(AT1029,"yyyymmdd"))</f>
        <v/>
      </c>
      <c r="BB1029" s="93" t="str">
        <f>IF(B1029="","",TEXT(AZ1029,"00")&amp;"|"&amp;B1029&amp;"|"&amp;TEXT(AV1029,"yyyymmdd"))</f>
        <v/>
      </c>
      <c r="BC1029" s="93">
        <f>IF(OR(AQ1029="YES",AQ1029="Yes",AQ1029="Y",AQ1029=1),1,0)</f>
        <v>0</v>
      </c>
    </row>
    <row r="1030" spans="1:55" ht="15" customHeight="1">
      <c r="A1030" s="92"/>
      <c r="B1030" s="93"/>
      <c r="C1030" s="94"/>
      <c r="D1030" s="95"/>
      <c r="E1030" s="95"/>
      <c r="F1030" s="93"/>
      <c r="G1030" s="93"/>
      <c r="H1030" s="93"/>
      <c r="I1030" s="13"/>
      <c r="J1030" s="93"/>
      <c r="K1030" s="13"/>
      <c r="L1030" s="93"/>
      <c r="M1030" s="13"/>
      <c r="N1030" s="93"/>
      <c r="O1030" s="13"/>
      <c r="P1030" s="93"/>
      <c r="Q1030" s="21"/>
      <c r="R1030" s="93"/>
      <c r="S1030" s="21"/>
      <c r="T1030" s="93"/>
      <c r="U1030" s="13"/>
      <c r="V1030" s="93"/>
      <c r="W1030" s="13"/>
      <c r="X1030" s="93"/>
      <c r="Y1030" s="13"/>
      <c r="Z1030" s="93"/>
      <c r="AA1030" s="13"/>
      <c r="AB1030" s="93"/>
      <c r="AC1030" s="13"/>
      <c r="AD1030" s="93"/>
      <c r="AE1030" s="13"/>
      <c r="AF1030" s="93"/>
      <c r="AG1030" s="13"/>
      <c r="AH1030" s="93"/>
      <c r="AI1030" s="13"/>
      <c r="AJ1030" s="93"/>
      <c r="AK1030" s="13"/>
      <c r="AL1030" s="93"/>
      <c r="AM1030" s="13"/>
      <c r="AN1030" s="93"/>
      <c r="AO1030" s="13"/>
      <c r="AP1030" s="93"/>
      <c r="AQ1030" s="13"/>
      <c r="AR1030" s="93"/>
      <c r="AS1030" s="20">
        <f>SUM(H1030,J1030,L1030,N1030,P1030,R1030,T1030,V1030,X1030,Z1030,AB1030,AD1030,AF1030,AH1030,AJ1030,AL1030,AN1030)</f>
        <v>0</v>
      </c>
      <c r="AT1030" s="94" t="str">
        <f>IF(C1030="","",DATE(YEAR(C1030),MONTH(C1030),1))</f>
        <v/>
      </c>
      <c r="AU1030" s="93" t="str">
        <f>IF(AT1030="","",TEXT(AT1030,"mmmm yyyy"))</f>
        <v/>
      </c>
      <c r="AV1030" s="94" t="str">
        <f>IF(C1030="","",C1030-WEEKDAY(C1030,2)+1)</f>
        <v/>
      </c>
      <c r="AW1030" s="94" t="str">
        <f>IF(AV1030="","",AV1030+6)</f>
        <v/>
      </c>
      <c r="AX1030" s="93" t="str">
        <f>IF(AV1030="","",TEXT(AV1030,"dd/mm/yyyy")&amp;" - "&amp;TEXT(AW1030,"dd/mm/yyyy"))</f>
        <v/>
      </c>
      <c r="AY1030" s="93" t="str">
        <f>IF(B1030="","",COUNTIFS($B$5:B1030,B1030,$AT$5:AT1030,AT1030))</f>
        <v/>
      </c>
      <c r="AZ1030" s="93" t="str">
        <f>IF(B1030="","",COUNTIFS($B$5:B1030,B1030,$AV$5:AV1030,AV1030))</f>
        <v/>
      </c>
      <c r="BA1030" s="93" t="str">
        <f>IF(B1030="","",TEXT(AY1030,"00")&amp;"|"&amp;B1030&amp;"|"&amp;TEXT(AT1030,"yyyymmdd"))</f>
        <v/>
      </c>
      <c r="BB1030" s="93" t="str">
        <f>IF(B1030="","",TEXT(AZ1030,"00")&amp;"|"&amp;B1030&amp;"|"&amp;TEXT(AV1030,"yyyymmdd"))</f>
        <v/>
      </c>
      <c r="BC1030" s="93">
        <f>IF(OR(AQ1030="YES",AQ1030="Yes",AQ1030="Y",AQ1030=1),1,0)</f>
        <v>0</v>
      </c>
    </row>
    <row r="1031" spans="1:55" ht="15" customHeight="1">
      <c r="A1031" s="92"/>
      <c r="B1031" s="93"/>
      <c r="C1031" s="94"/>
      <c r="D1031" s="95"/>
      <c r="E1031" s="95"/>
      <c r="F1031" s="93"/>
      <c r="G1031" s="93"/>
      <c r="H1031" s="93"/>
      <c r="I1031" s="13"/>
      <c r="J1031" s="93"/>
      <c r="K1031" s="13"/>
      <c r="L1031" s="93"/>
      <c r="M1031" s="13"/>
      <c r="N1031" s="93"/>
      <c r="O1031" s="13"/>
      <c r="P1031" s="93"/>
      <c r="Q1031" s="21"/>
      <c r="R1031" s="93"/>
      <c r="S1031" s="21"/>
      <c r="T1031" s="93"/>
      <c r="U1031" s="13"/>
      <c r="V1031" s="93"/>
      <c r="W1031" s="13"/>
      <c r="X1031" s="93"/>
      <c r="Y1031" s="13"/>
      <c r="Z1031" s="93"/>
      <c r="AA1031" s="13"/>
      <c r="AB1031" s="93"/>
      <c r="AC1031" s="13"/>
      <c r="AD1031" s="93"/>
      <c r="AE1031" s="13"/>
      <c r="AF1031" s="93"/>
      <c r="AG1031" s="13"/>
      <c r="AH1031" s="93"/>
      <c r="AI1031" s="13"/>
      <c r="AJ1031" s="93"/>
      <c r="AK1031" s="13"/>
      <c r="AL1031" s="93"/>
      <c r="AM1031" s="13"/>
      <c r="AN1031" s="93"/>
      <c r="AO1031" s="13"/>
      <c r="AP1031" s="93"/>
      <c r="AQ1031" s="13"/>
      <c r="AR1031" s="93"/>
      <c r="AS1031" s="20">
        <f>SUM(H1031,J1031,L1031,N1031,P1031,R1031,T1031,V1031,X1031,Z1031,AB1031,AD1031,AF1031,AH1031,AJ1031,AL1031,AN1031)</f>
        <v>0</v>
      </c>
      <c r="AT1031" s="94" t="str">
        <f>IF(C1031="","",DATE(YEAR(C1031),MONTH(C1031),1))</f>
        <v/>
      </c>
      <c r="AU1031" s="93" t="str">
        <f>IF(AT1031="","",TEXT(AT1031,"mmmm yyyy"))</f>
        <v/>
      </c>
      <c r="AV1031" s="94" t="str">
        <f>IF(C1031="","",C1031-WEEKDAY(C1031,2)+1)</f>
        <v/>
      </c>
      <c r="AW1031" s="94" t="str">
        <f>IF(AV1031="","",AV1031+6)</f>
        <v/>
      </c>
      <c r="AX1031" s="93" t="str">
        <f>IF(AV1031="","",TEXT(AV1031,"dd/mm/yyyy")&amp;" - "&amp;TEXT(AW1031,"dd/mm/yyyy"))</f>
        <v/>
      </c>
      <c r="AY1031" s="93" t="str">
        <f>IF(B1031="","",COUNTIFS($B$5:B1031,B1031,$AT$5:AT1031,AT1031))</f>
        <v/>
      </c>
      <c r="AZ1031" s="93" t="str">
        <f>IF(B1031="","",COUNTIFS($B$5:B1031,B1031,$AV$5:AV1031,AV1031))</f>
        <v/>
      </c>
      <c r="BA1031" s="93" t="str">
        <f>IF(B1031="","",TEXT(AY1031,"00")&amp;"|"&amp;B1031&amp;"|"&amp;TEXT(AT1031,"yyyymmdd"))</f>
        <v/>
      </c>
      <c r="BB1031" s="93" t="str">
        <f>IF(B1031="","",TEXT(AZ1031,"00")&amp;"|"&amp;B1031&amp;"|"&amp;TEXT(AV1031,"yyyymmdd"))</f>
        <v/>
      </c>
      <c r="BC1031" s="93">
        <f>IF(OR(AQ1031="YES",AQ1031="Yes",AQ1031="Y",AQ1031=1),1,0)</f>
        <v>0</v>
      </c>
    </row>
    <row r="1032" spans="1:55" ht="15" customHeight="1">
      <c r="A1032" s="92"/>
      <c r="B1032" s="93"/>
      <c r="C1032" s="94"/>
      <c r="D1032" s="95"/>
      <c r="E1032" s="95"/>
      <c r="F1032" s="93"/>
      <c r="G1032" s="93"/>
      <c r="H1032" s="93"/>
      <c r="I1032" s="13"/>
      <c r="J1032" s="93"/>
      <c r="K1032" s="13"/>
      <c r="L1032" s="93"/>
      <c r="M1032" s="13"/>
      <c r="N1032" s="93"/>
      <c r="O1032" s="13"/>
      <c r="P1032" s="93"/>
      <c r="Q1032" s="21"/>
      <c r="R1032" s="93"/>
      <c r="S1032" s="21"/>
      <c r="T1032" s="93"/>
      <c r="U1032" s="13"/>
      <c r="V1032" s="93"/>
      <c r="W1032" s="13"/>
      <c r="X1032" s="93"/>
      <c r="Y1032" s="13"/>
      <c r="Z1032" s="93"/>
      <c r="AA1032" s="13"/>
      <c r="AB1032" s="93"/>
      <c r="AC1032" s="13"/>
      <c r="AD1032" s="93"/>
      <c r="AE1032" s="13"/>
      <c r="AF1032" s="93"/>
      <c r="AG1032" s="13"/>
      <c r="AH1032" s="93"/>
      <c r="AI1032" s="13"/>
      <c r="AJ1032" s="93"/>
      <c r="AK1032" s="13"/>
      <c r="AL1032" s="93"/>
      <c r="AM1032" s="13"/>
      <c r="AN1032" s="93"/>
      <c r="AO1032" s="13"/>
      <c r="AP1032" s="93"/>
      <c r="AQ1032" s="13"/>
      <c r="AR1032" s="93"/>
      <c r="AS1032" s="20">
        <f>SUM(H1032,J1032,L1032,N1032,P1032,R1032,T1032,V1032,X1032,Z1032,AB1032,AD1032,AF1032,AH1032,AJ1032,AL1032,AN1032)</f>
        <v>0</v>
      </c>
      <c r="AT1032" s="94" t="str">
        <f>IF(C1032="","",DATE(YEAR(C1032),MONTH(C1032),1))</f>
        <v/>
      </c>
      <c r="AU1032" s="93" t="str">
        <f>IF(AT1032="","",TEXT(AT1032,"mmmm yyyy"))</f>
        <v/>
      </c>
      <c r="AV1032" s="94" t="str">
        <f>IF(C1032="","",C1032-WEEKDAY(C1032,2)+1)</f>
        <v/>
      </c>
      <c r="AW1032" s="94" t="str">
        <f>IF(AV1032="","",AV1032+6)</f>
        <v/>
      </c>
      <c r="AX1032" s="93" t="str">
        <f>IF(AV1032="","",TEXT(AV1032,"dd/mm/yyyy")&amp;" - "&amp;TEXT(AW1032,"dd/mm/yyyy"))</f>
        <v/>
      </c>
      <c r="AY1032" s="93" t="str">
        <f>IF(B1032="","",COUNTIFS($B$5:B1032,B1032,$AT$5:AT1032,AT1032))</f>
        <v/>
      </c>
      <c r="AZ1032" s="93" t="str">
        <f>IF(B1032="","",COUNTIFS($B$5:B1032,B1032,$AV$5:AV1032,AV1032))</f>
        <v/>
      </c>
      <c r="BA1032" s="93" t="str">
        <f>IF(B1032="","",TEXT(AY1032,"00")&amp;"|"&amp;B1032&amp;"|"&amp;TEXT(AT1032,"yyyymmdd"))</f>
        <v/>
      </c>
      <c r="BB1032" s="93" t="str">
        <f>IF(B1032="","",TEXT(AZ1032,"00")&amp;"|"&amp;B1032&amp;"|"&amp;TEXT(AV1032,"yyyymmdd"))</f>
        <v/>
      </c>
      <c r="BC1032" s="93">
        <f>IF(OR(AQ1032="YES",AQ1032="Yes",AQ1032="Y",AQ1032=1),1,0)</f>
        <v>0</v>
      </c>
    </row>
    <row r="1033" spans="1:55" ht="15" customHeight="1">
      <c r="A1033" s="92"/>
      <c r="B1033" s="93"/>
      <c r="C1033" s="94"/>
      <c r="D1033" s="95"/>
      <c r="E1033" s="95"/>
      <c r="F1033" s="93"/>
      <c r="G1033" s="93"/>
      <c r="H1033" s="93"/>
      <c r="I1033" s="13"/>
      <c r="J1033" s="93"/>
      <c r="K1033" s="13"/>
      <c r="L1033" s="93"/>
      <c r="M1033" s="13"/>
      <c r="N1033" s="93"/>
      <c r="O1033" s="13"/>
      <c r="P1033" s="93"/>
      <c r="Q1033" s="21"/>
      <c r="R1033" s="93"/>
      <c r="S1033" s="21"/>
      <c r="T1033" s="93"/>
      <c r="U1033" s="13"/>
      <c r="V1033" s="93"/>
      <c r="W1033" s="13"/>
      <c r="X1033" s="93"/>
      <c r="Y1033" s="13"/>
      <c r="Z1033" s="93"/>
      <c r="AA1033" s="13"/>
      <c r="AB1033" s="93"/>
      <c r="AC1033" s="13"/>
      <c r="AD1033" s="93"/>
      <c r="AE1033" s="13"/>
      <c r="AF1033" s="93"/>
      <c r="AG1033" s="13"/>
      <c r="AH1033" s="93"/>
      <c r="AI1033" s="13"/>
      <c r="AJ1033" s="93"/>
      <c r="AK1033" s="13"/>
      <c r="AL1033" s="93"/>
      <c r="AM1033" s="13"/>
      <c r="AN1033" s="93"/>
      <c r="AO1033" s="13"/>
      <c r="AP1033" s="93"/>
      <c r="AQ1033" s="13"/>
      <c r="AR1033" s="93"/>
      <c r="AS1033" s="20">
        <f>SUM(H1033,J1033,L1033,N1033,P1033,R1033,T1033,V1033,X1033,Z1033,AB1033,AD1033,AF1033,AH1033,AJ1033,AL1033,AN1033)</f>
        <v>0</v>
      </c>
      <c r="AT1033" s="94" t="str">
        <f>IF(C1033="","",DATE(YEAR(C1033),MONTH(C1033),1))</f>
        <v/>
      </c>
      <c r="AU1033" s="93" t="str">
        <f>IF(AT1033="","",TEXT(AT1033,"mmmm yyyy"))</f>
        <v/>
      </c>
      <c r="AV1033" s="94" t="str">
        <f>IF(C1033="","",C1033-WEEKDAY(C1033,2)+1)</f>
        <v/>
      </c>
      <c r="AW1033" s="94" t="str">
        <f>IF(AV1033="","",AV1033+6)</f>
        <v/>
      </c>
      <c r="AX1033" s="93" t="str">
        <f>IF(AV1033="","",TEXT(AV1033,"dd/mm/yyyy")&amp;" - "&amp;TEXT(AW1033,"dd/mm/yyyy"))</f>
        <v/>
      </c>
      <c r="AY1033" s="93" t="str">
        <f>IF(B1033="","",COUNTIFS($B$5:B1033,B1033,$AT$5:AT1033,AT1033))</f>
        <v/>
      </c>
      <c r="AZ1033" s="93" t="str">
        <f>IF(B1033="","",COUNTIFS($B$5:B1033,B1033,$AV$5:AV1033,AV1033))</f>
        <v/>
      </c>
      <c r="BA1033" s="93" t="str">
        <f>IF(B1033="","",TEXT(AY1033,"00")&amp;"|"&amp;B1033&amp;"|"&amp;TEXT(AT1033,"yyyymmdd"))</f>
        <v/>
      </c>
      <c r="BB1033" s="93" t="str">
        <f>IF(B1033="","",TEXT(AZ1033,"00")&amp;"|"&amp;B1033&amp;"|"&amp;TEXT(AV1033,"yyyymmdd"))</f>
        <v/>
      </c>
      <c r="BC1033" s="93">
        <f>IF(OR(AQ1033="YES",AQ1033="Yes",AQ1033="Y",AQ1033=1),1,0)</f>
        <v>0</v>
      </c>
    </row>
    <row r="1034" spans="1:55" ht="15" customHeight="1">
      <c r="A1034" s="92"/>
      <c r="B1034" s="93"/>
      <c r="C1034" s="94"/>
      <c r="D1034" s="95"/>
      <c r="E1034" s="95"/>
      <c r="F1034" s="93"/>
      <c r="G1034" s="93"/>
      <c r="H1034" s="93"/>
      <c r="I1034" s="13"/>
      <c r="J1034" s="93"/>
      <c r="K1034" s="13"/>
      <c r="L1034" s="93"/>
      <c r="M1034" s="13"/>
      <c r="N1034" s="93"/>
      <c r="O1034" s="13"/>
      <c r="P1034" s="93"/>
      <c r="Q1034" s="21"/>
      <c r="R1034" s="93"/>
      <c r="S1034" s="21"/>
      <c r="T1034" s="93"/>
      <c r="U1034" s="13"/>
      <c r="V1034" s="93"/>
      <c r="W1034" s="13"/>
      <c r="X1034" s="93"/>
      <c r="Y1034" s="13"/>
      <c r="Z1034" s="93"/>
      <c r="AA1034" s="13"/>
      <c r="AB1034" s="93"/>
      <c r="AC1034" s="13"/>
      <c r="AD1034" s="93"/>
      <c r="AE1034" s="13"/>
      <c r="AF1034" s="93"/>
      <c r="AG1034" s="13"/>
      <c r="AH1034" s="93"/>
      <c r="AI1034" s="13"/>
      <c r="AJ1034" s="93"/>
      <c r="AK1034" s="13"/>
      <c r="AL1034" s="93"/>
      <c r="AM1034" s="13"/>
      <c r="AN1034" s="93"/>
      <c r="AO1034" s="13"/>
      <c r="AP1034" s="93"/>
      <c r="AQ1034" s="13"/>
      <c r="AR1034" s="93"/>
      <c r="AS1034" s="20">
        <f>SUM(H1034,J1034,L1034,N1034,P1034,R1034,T1034,V1034,X1034,Z1034,AB1034,AD1034,AF1034,AH1034,AJ1034,AL1034,AN1034)</f>
        <v>0</v>
      </c>
      <c r="AT1034" s="94" t="str">
        <f>IF(C1034="","",DATE(YEAR(C1034),MONTH(C1034),1))</f>
        <v/>
      </c>
      <c r="AU1034" s="93" t="str">
        <f>IF(AT1034="","",TEXT(AT1034,"mmmm yyyy"))</f>
        <v/>
      </c>
      <c r="AV1034" s="94" t="str">
        <f>IF(C1034="","",C1034-WEEKDAY(C1034,2)+1)</f>
        <v/>
      </c>
      <c r="AW1034" s="94" t="str">
        <f>IF(AV1034="","",AV1034+6)</f>
        <v/>
      </c>
      <c r="AX1034" s="93" t="str">
        <f>IF(AV1034="","",TEXT(AV1034,"dd/mm/yyyy")&amp;" - "&amp;TEXT(AW1034,"dd/mm/yyyy"))</f>
        <v/>
      </c>
      <c r="AY1034" s="93" t="str">
        <f>IF(B1034="","",COUNTIFS($B$5:B1034,B1034,$AT$5:AT1034,AT1034))</f>
        <v/>
      </c>
      <c r="AZ1034" s="93" t="str">
        <f>IF(B1034="","",COUNTIFS($B$5:B1034,B1034,$AV$5:AV1034,AV1034))</f>
        <v/>
      </c>
      <c r="BA1034" s="93" t="str">
        <f>IF(B1034="","",TEXT(AY1034,"00")&amp;"|"&amp;B1034&amp;"|"&amp;TEXT(AT1034,"yyyymmdd"))</f>
        <v/>
      </c>
      <c r="BB1034" s="93" t="str">
        <f>IF(B1034="","",TEXT(AZ1034,"00")&amp;"|"&amp;B1034&amp;"|"&amp;TEXT(AV1034,"yyyymmdd"))</f>
        <v/>
      </c>
      <c r="BC1034" s="93">
        <f>IF(OR(AQ1034="YES",AQ1034="Yes",AQ1034="Y",AQ1034=1),1,0)</f>
        <v>0</v>
      </c>
    </row>
    <row r="1035" spans="1:55" ht="15" customHeight="1">
      <c r="A1035" s="92"/>
      <c r="B1035" s="93"/>
      <c r="C1035" s="94"/>
      <c r="D1035" s="95"/>
      <c r="E1035" s="95"/>
      <c r="F1035" s="93"/>
      <c r="G1035" s="93"/>
      <c r="H1035" s="93"/>
      <c r="I1035" s="13"/>
      <c r="J1035" s="93"/>
      <c r="K1035" s="13"/>
      <c r="L1035" s="93"/>
      <c r="M1035" s="13"/>
      <c r="N1035" s="93"/>
      <c r="O1035" s="13"/>
      <c r="P1035" s="93"/>
      <c r="Q1035" s="21"/>
      <c r="R1035" s="93"/>
      <c r="S1035" s="21"/>
      <c r="T1035" s="93"/>
      <c r="U1035" s="13"/>
      <c r="V1035" s="93"/>
      <c r="W1035" s="13"/>
      <c r="X1035" s="93"/>
      <c r="Y1035" s="13"/>
      <c r="Z1035" s="93"/>
      <c r="AA1035" s="13"/>
      <c r="AB1035" s="93"/>
      <c r="AC1035" s="13"/>
      <c r="AD1035" s="93"/>
      <c r="AE1035" s="13"/>
      <c r="AF1035" s="93"/>
      <c r="AG1035" s="13"/>
      <c r="AH1035" s="93"/>
      <c r="AI1035" s="13"/>
      <c r="AJ1035" s="93"/>
      <c r="AK1035" s="13"/>
      <c r="AL1035" s="93"/>
      <c r="AM1035" s="13"/>
      <c r="AN1035" s="93"/>
      <c r="AO1035" s="13"/>
      <c r="AP1035" s="93"/>
      <c r="AQ1035" s="13"/>
      <c r="AR1035" s="93"/>
      <c r="AS1035" s="20">
        <f>SUM(H1035,J1035,L1035,N1035,P1035,R1035,T1035,V1035,X1035,Z1035,AB1035,AD1035,AF1035,AH1035,AJ1035,AL1035,AN1035)</f>
        <v>0</v>
      </c>
      <c r="AT1035" s="94" t="str">
        <f>IF(C1035="","",DATE(YEAR(C1035),MONTH(C1035),1))</f>
        <v/>
      </c>
      <c r="AU1035" s="93" t="str">
        <f>IF(AT1035="","",TEXT(AT1035,"mmmm yyyy"))</f>
        <v/>
      </c>
      <c r="AV1035" s="94" t="str">
        <f>IF(C1035="","",C1035-WEEKDAY(C1035,2)+1)</f>
        <v/>
      </c>
      <c r="AW1035" s="94" t="str">
        <f>IF(AV1035="","",AV1035+6)</f>
        <v/>
      </c>
      <c r="AX1035" s="93" t="str">
        <f>IF(AV1035="","",TEXT(AV1035,"dd/mm/yyyy")&amp;" - "&amp;TEXT(AW1035,"dd/mm/yyyy"))</f>
        <v/>
      </c>
      <c r="AY1035" s="93" t="str">
        <f>IF(B1035="","",COUNTIFS($B$5:B1035,B1035,$AT$5:AT1035,AT1035))</f>
        <v/>
      </c>
      <c r="AZ1035" s="93" t="str">
        <f>IF(B1035="","",COUNTIFS($B$5:B1035,B1035,$AV$5:AV1035,AV1035))</f>
        <v/>
      </c>
      <c r="BA1035" s="93" t="str">
        <f>IF(B1035="","",TEXT(AY1035,"00")&amp;"|"&amp;B1035&amp;"|"&amp;TEXT(AT1035,"yyyymmdd"))</f>
        <v/>
      </c>
      <c r="BB1035" s="93" t="str">
        <f>IF(B1035="","",TEXT(AZ1035,"00")&amp;"|"&amp;B1035&amp;"|"&amp;TEXT(AV1035,"yyyymmdd"))</f>
        <v/>
      </c>
      <c r="BC1035" s="93">
        <f>IF(OR(AQ1035="YES",AQ1035="Yes",AQ1035="Y",AQ1035=1),1,0)</f>
        <v>0</v>
      </c>
    </row>
    <row r="1036" spans="1:55" ht="15" customHeight="1">
      <c r="A1036" s="92"/>
      <c r="B1036" s="93"/>
      <c r="C1036" s="94"/>
      <c r="D1036" s="95"/>
      <c r="E1036" s="95"/>
      <c r="F1036" s="93"/>
      <c r="G1036" s="93"/>
      <c r="H1036" s="93"/>
      <c r="I1036" s="13"/>
      <c r="J1036" s="93"/>
      <c r="K1036" s="13"/>
      <c r="L1036" s="93"/>
      <c r="M1036" s="13"/>
      <c r="N1036" s="93"/>
      <c r="O1036" s="13"/>
      <c r="P1036" s="93"/>
      <c r="Q1036" s="21"/>
      <c r="R1036" s="93"/>
      <c r="S1036" s="21"/>
      <c r="T1036" s="93"/>
      <c r="U1036" s="13"/>
      <c r="V1036" s="93"/>
      <c r="W1036" s="13"/>
      <c r="X1036" s="93"/>
      <c r="Y1036" s="13"/>
      <c r="Z1036" s="93"/>
      <c r="AA1036" s="13"/>
      <c r="AB1036" s="93"/>
      <c r="AC1036" s="13"/>
      <c r="AD1036" s="93"/>
      <c r="AE1036" s="13"/>
      <c r="AF1036" s="93"/>
      <c r="AG1036" s="13"/>
      <c r="AH1036" s="93"/>
      <c r="AI1036" s="13"/>
      <c r="AJ1036" s="93"/>
      <c r="AK1036" s="13"/>
      <c r="AL1036" s="93"/>
      <c r="AM1036" s="13"/>
      <c r="AN1036" s="93"/>
      <c r="AO1036" s="13"/>
      <c r="AP1036" s="93"/>
      <c r="AQ1036" s="13"/>
      <c r="AR1036" s="93"/>
      <c r="AS1036" s="20">
        <f>SUM(H1036,J1036,L1036,N1036,P1036,R1036,T1036,V1036,X1036,Z1036,AB1036,AD1036,AF1036,AH1036,AJ1036,AL1036,AN1036)</f>
        <v>0</v>
      </c>
      <c r="AT1036" s="94" t="str">
        <f>IF(C1036="","",DATE(YEAR(C1036),MONTH(C1036),1))</f>
        <v/>
      </c>
      <c r="AU1036" s="93" t="str">
        <f>IF(AT1036="","",TEXT(AT1036,"mmmm yyyy"))</f>
        <v/>
      </c>
      <c r="AV1036" s="94" t="str">
        <f>IF(C1036="","",C1036-WEEKDAY(C1036,2)+1)</f>
        <v/>
      </c>
      <c r="AW1036" s="94" t="str">
        <f>IF(AV1036="","",AV1036+6)</f>
        <v/>
      </c>
      <c r="AX1036" s="93" t="str">
        <f>IF(AV1036="","",TEXT(AV1036,"dd/mm/yyyy")&amp;" - "&amp;TEXT(AW1036,"dd/mm/yyyy"))</f>
        <v/>
      </c>
      <c r="AY1036" s="93" t="str">
        <f>IF(B1036="","",COUNTIFS($B$5:B1036,B1036,$AT$5:AT1036,AT1036))</f>
        <v/>
      </c>
      <c r="AZ1036" s="93" t="str">
        <f>IF(B1036="","",COUNTIFS($B$5:B1036,B1036,$AV$5:AV1036,AV1036))</f>
        <v/>
      </c>
      <c r="BA1036" s="93" t="str">
        <f>IF(B1036="","",TEXT(AY1036,"00")&amp;"|"&amp;B1036&amp;"|"&amp;TEXT(AT1036,"yyyymmdd"))</f>
        <v/>
      </c>
      <c r="BB1036" s="93" t="str">
        <f>IF(B1036="","",TEXT(AZ1036,"00")&amp;"|"&amp;B1036&amp;"|"&amp;TEXT(AV1036,"yyyymmdd"))</f>
        <v/>
      </c>
      <c r="BC1036" s="93">
        <f>IF(OR(AQ1036="YES",AQ1036="Yes",AQ1036="Y",AQ1036=1),1,0)</f>
        <v>0</v>
      </c>
    </row>
    <row r="1037" spans="1:55" ht="15" customHeight="1">
      <c r="A1037" s="92"/>
      <c r="B1037" s="93"/>
      <c r="C1037" s="94"/>
      <c r="D1037" s="95"/>
      <c r="E1037" s="95"/>
      <c r="F1037" s="93"/>
      <c r="G1037" s="93"/>
      <c r="H1037" s="93"/>
      <c r="I1037" s="13"/>
      <c r="J1037" s="93"/>
      <c r="K1037" s="13"/>
      <c r="L1037" s="93"/>
      <c r="M1037" s="13"/>
      <c r="N1037" s="93"/>
      <c r="O1037" s="13"/>
      <c r="P1037" s="93"/>
      <c r="Q1037" s="21"/>
      <c r="R1037" s="93"/>
      <c r="S1037" s="21"/>
      <c r="T1037" s="93"/>
      <c r="U1037" s="13"/>
      <c r="V1037" s="93"/>
      <c r="W1037" s="13"/>
      <c r="X1037" s="93"/>
      <c r="Y1037" s="13"/>
      <c r="Z1037" s="93"/>
      <c r="AA1037" s="13"/>
      <c r="AB1037" s="93"/>
      <c r="AC1037" s="13"/>
      <c r="AD1037" s="93"/>
      <c r="AE1037" s="13"/>
      <c r="AF1037" s="93"/>
      <c r="AG1037" s="13"/>
      <c r="AH1037" s="93"/>
      <c r="AI1037" s="13"/>
      <c r="AJ1037" s="93"/>
      <c r="AK1037" s="13"/>
      <c r="AL1037" s="93"/>
      <c r="AM1037" s="13"/>
      <c r="AN1037" s="93"/>
      <c r="AO1037" s="13"/>
      <c r="AP1037" s="93"/>
      <c r="AQ1037" s="13"/>
      <c r="AR1037" s="93"/>
      <c r="AS1037" s="20">
        <f>SUM(H1037,J1037,L1037,N1037,P1037,R1037,T1037,V1037,X1037,Z1037,AB1037,AD1037,AF1037,AH1037,AJ1037,AL1037,AN1037)</f>
        <v>0</v>
      </c>
      <c r="AT1037" s="94" t="str">
        <f>IF(C1037="","",DATE(YEAR(C1037),MONTH(C1037),1))</f>
        <v/>
      </c>
      <c r="AU1037" s="93" t="str">
        <f>IF(AT1037="","",TEXT(AT1037,"mmmm yyyy"))</f>
        <v/>
      </c>
      <c r="AV1037" s="94" t="str">
        <f>IF(C1037="","",C1037-WEEKDAY(C1037,2)+1)</f>
        <v/>
      </c>
      <c r="AW1037" s="94" t="str">
        <f>IF(AV1037="","",AV1037+6)</f>
        <v/>
      </c>
      <c r="AX1037" s="93" t="str">
        <f>IF(AV1037="","",TEXT(AV1037,"dd/mm/yyyy")&amp;" - "&amp;TEXT(AW1037,"dd/mm/yyyy"))</f>
        <v/>
      </c>
      <c r="AY1037" s="93" t="str">
        <f>IF(B1037="","",COUNTIFS($B$5:B1037,B1037,$AT$5:AT1037,AT1037))</f>
        <v/>
      </c>
      <c r="AZ1037" s="93" t="str">
        <f>IF(B1037="","",COUNTIFS($B$5:B1037,B1037,$AV$5:AV1037,AV1037))</f>
        <v/>
      </c>
      <c r="BA1037" s="93" t="str">
        <f>IF(B1037="","",TEXT(AY1037,"00")&amp;"|"&amp;B1037&amp;"|"&amp;TEXT(AT1037,"yyyymmdd"))</f>
        <v/>
      </c>
      <c r="BB1037" s="93" t="str">
        <f>IF(B1037="","",TEXT(AZ1037,"00")&amp;"|"&amp;B1037&amp;"|"&amp;TEXT(AV1037,"yyyymmdd"))</f>
        <v/>
      </c>
      <c r="BC1037" s="93">
        <f>IF(OR(AQ1037="YES",AQ1037="Yes",AQ1037="Y",AQ1037=1),1,0)</f>
        <v>0</v>
      </c>
    </row>
    <row r="1038" spans="1:55" ht="15" customHeight="1">
      <c r="A1038" s="92"/>
      <c r="B1038" s="93"/>
      <c r="C1038" s="94"/>
      <c r="D1038" s="95"/>
      <c r="E1038" s="95"/>
      <c r="F1038" s="93"/>
      <c r="G1038" s="93"/>
      <c r="H1038" s="93"/>
      <c r="I1038" s="13"/>
      <c r="J1038" s="93"/>
      <c r="K1038" s="13"/>
      <c r="L1038" s="93"/>
      <c r="M1038" s="13"/>
      <c r="N1038" s="93"/>
      <c r="O1038" s="13"/>
      <c r="P1038" s="93"/>
      <c r="Q1038" s="21"/>
      <c r="R1038" s="93"/>
      <c r="S1038" s="21"/>
      <c r="T1038" s="93"/>
      <c r="U1038" s="13"/>
      <c r="V1038" s="93"/>
      <c r="W1038" s="13"/>
      <c r="X1038" s="93"/>
      <c r="Y1038" s="13"/>
      <c r="Z1038" s="93"/>
      <c r="AA1038" s="13"/>
      <c r="AB1038" s="93"/>
      <c r="AC1038" s="13"/>
      <c r="AD1038" s="93"/>
      <c r="AE1038" s="13"/>
      <c r="AF1038" s="93"/>
      <c r="AG1038" s="13"/>
      <c r="AH1038" s="93"/>
      <c r="AI1038" s="13"/>
      <c r="AJ1038" s="93"/>
      <c r="AK1038" s="13"/>
      <c r="AL1038" s="93"/>
      <c r="AM1038" s="13"/>
      <c r="AN1038" s="93"/>
      <c r="AO1038" s="13"/>
      <c r="AP1038" s="93"/>
      <c r="AQ1038" s="13"/>
      <c r="AR1038" s="93"/>
      <c r="AS1038" s="20">
        <f>SUM(H1038,J1038,L1038,N1038,P1038,R1038,T1038,V1038,X1038,Z1038,AB1038,AD1038,AF1038,AH1038,AJ1038,AL1038,AN1038)</f>
        <v>0</v>
      </c>
      <c r="AT1038" s="94" t="str">
        <f>IF(C1038="","",DATE(YEAR(C1038),MONTH(C1038),1))</f>
        <v/>
      </c>
      <c r="AU1038" s="93" t="str">
        <f>IF(AT1038="","",TEXT(AT1038,"mmmm yyyy"))</f>
        <v/>
      </c>
      <c r="AV1038" s="94" t="str">
        <f>IF(C1038="","",C1038-WEEKDAY(C1038,2)+1)</f>
        <v/>
      </c>
      <c r="AW1038" s="94" t="str">
        <f>IF(AV1038="","",AV1038+6)</f>
        <v/>
      </c>
      <c r="AX1038" s="93" t="str">
        <f>IF(AV1038="","",TEXT(AV1038,"dd/mm/yyyy")&amp;" - "&amp;TEXT(AW1038,"dd/mm/yyyy"))</f>
        <v/>
      </c>
      <c r="AY1038" s="93" t="str">
        <f>IF(B1038="","",COUNTIFS($B$5:B1038,B1038,$AT$5:AT1038,AT1038))</f>
        <v/>
      </c>
      <c r="AZ1038" s="93" t="str">
        <f>IF(B1038="","",COUNTIFS($B$5:B1038,B1038,$AV$5:AV1038,AV1038))</f>
        <v/>
      </c>
      <c r="BA1038" s="93" t="str">
        <f>IF(B1038="","",TEXT(AY1038,"00")&amp;"|"&amp;B1038&amp;"|"&amp;TEXT(AT1038,"yyyymmdd"))</f>
        <v/>
      </c>
      <c r="BB1038" s="93" t="str">
        <f>IF(B1038="","",TEXT(AZ1038,"00")&amp;"|"&amp;B1038&amp;"|"&amp;TEXT(AV1038,"yyyymmdd"))</f>
        <v/>
      </c>
      <c r="BC1038" s="93">
        <f>IF(OR(AQ1038="YES",AQ1038="Yes",AQ1038="Y",AQ1038=1),1,0)</f>
        <v>0</v>
      </c>
    </row>
    <row r="1039" spans="1:55" ht="15" customHeight="1">
      <c r="A1039" s="92"/>
      <c r="B1039" s="93"/>
      <c r="C1039" s="94"/>
      <c r="D1039" s="95"/>
      <c r="E1039" s="95"/>
      <c r="F1039" s="93"/>
      <c r="G1039" s="93"/>
      <c r="H1039" s="93"/>
      <c r="I1039" s="13"/>
      <c r="J1039" s="93"/>
      <c r="K1039" s="13"/>
      <c r="L1039" s="93"/>
      <c r="M1039" s="13"/>
      <c r="N1039" s="93"/>
      <c r="O1039" s="13"/>
      <c r="P1039" s="93"/>
      <c r="Q1039" s="21"/>
      <c r="R1039" s="93"/>
      <c r="S1039" s="21"/>
      <c r="T1039" s="93"/>
      <c r="U1039" s="13"/>
      <c r="V1039" s="93"/>
      <c r="W1039" s="13"/>
      <c r="X1039" s="93"/>
      <c r="Y1039" s="13"/>
      <c r="Z1039" s="93"/>
      <c r="AA1039" s="13"/>
      <c r="AB1039" s="93"/>
      <c r="AC1039" s="13"/>
      <c r="AD1039" s="93"/>
      <c r="AE1039" s="13"/>
      <c r="AF1039" s="93"/>
      <c r="AG1039" s="13"/>
      <c r="AH1039" s="93"/>
      <c r="AI1039" s="13"/>
      <c r="AJ1039" s="93"/>
      <c r="AK1039" s="13"/>
      <c r="AL1039" s="93"/>
      <c r="AM1039" s="13"/>
      <c r="AN1039" s="93"/>
      <c r="AO1039" s="13"/>
      <c r="AP1039" s="93"/>
      <c r="AQ1039" s="13"/>
      <c r="AR1039" s="93"/>
      <c r="AS1039" s="20">
        <f>SUM(H1039,J1039,L1039,N1039,P1039,R1039,T1039,V1039,X1039,Z1039,AB1039,AD1039,AF1039,AH1039,AJ1039,AL1039,AN1039)</f>
        <v>0</v>
      </c>
      <c r="AT1039" s="94" t="str">
        <f>IF(C1039="","",DATE(YEAR(C1039),MONTH(C1039),1))</f>
        <v/>
      </c>
      <c r="AU1039" s="93" t="str">
        <f>IF(AT1039="","",TEXT(AT1039,"mmmm yyyy"))</f>
        <v/>
      </c>
      <c r="AV1039" s="94" t="str">
        <f>IF(C1039="","",C1039-WEEKDAY(C1039,2)+1)</f>
        <v/>
      </c>
      <c r="AW1039" s="94" t="str">
        <f>IF(AV1039="","",AV1039+6)</f>
        <v/>
      </c>
      <c r="AX1039" s="93" t="str">
        <f>IF(AV1039="","",TEXT(AV1039,"dd/mm/yyyy")&amp;" - "&amp;TEXT(AW1039,"dd/mm/yyyy"))</f>
        <v/>
      </c>
      <c r="AY1039" s="93" t="str">
        <f>IF(B1039="","",COUNTIFS($B$5:B1039,B1039,$AT$5:AT1039,AT1039))</f>
        <v/>
      </c>
      <c r="AZ1039" s="93" t="str">
        <f>IF(B1039="","",COUNTIFS($B$5:B1039,B1039,$AV$5:AV1039,AV1039))</f>
        <v/>
      </c>
      <c r="BA1039" s="93" t="str">
        <f>IF(B1039="","",TEXT(AY1039,"00")&amp;"|"&amp;B1039&amp;"|"&amp;TEXT(AT1039,"yyyymmdd"))</f>
        <v/>
      </c>
      <c r="BB1039" s="93" t="str">
        <f>IF(B1039="","",TEXT(AZ1039,"00")&amp;"|"&amp;B1039&amp;"|"&amp;TEXT(AV1039,"yyyymmdd"))</f>
        <v/>
      </c>
      <c r="BC1039" s="93">
        <f>IF(OR(AQ1039="YES",AQ1039="Yes",AQ1039="Y",AQ1039=1),1,0)</f>
        <v>0</v>
      </c>
    </row>
    <row r="1040" spans="1:55" ht="15" customHeight="1">
      <c r="A1040" s="92"/>
      <c r="B1040" s="93"/>
      <c r="C1040" s="94"/>
      <c r="D1040" s="95"/>
      <c r="E1040" s="95"/>
      <c r="F1040" s="93"/>
      <c r="G1040" s="93"/>
      <c r="H1040" s="93"/>
      <c r="I1040" s="13"/>
      <c r="J1040" s="93"/>
      <c r="K1040" s="13"/>
      <c r="L1040" s="93"/>
      <c r="M1040" s="13"/>
      <c r="N1040" s="93"/>
      <c r="O1040" s="13"/>
      <c r="P1040" s="93"/>
      <c r="Q1040" s="21"/>
      <c r="R1040" s="93"/>
      <c r="S1040" s="21"/>
      <c r="T1040" s="93"/>
      <c r="U1040" s="13"/>
      <c r="V1040" s="93"/>
      <c r="W1040" s="13"/>
      <c r="X1040" s="93"/>
      <c r="Y1040" s="13"/>
      <c r="Z1040" s="93"/>
      <c r="AA1040" s="13"/>
      <c r="AB1040" s="93"/>
      <c r="AC1040" s="13"/>
      <c r="AD1040" s="93"/>
      <c r="AE1040" s="13"/>
      <c r="AF1040" s="93"/>
      <c r="AG1040" s="13"/>
      <c r="AH1040" s="93"/>
      <c r="AI1040" s="13"/>
      <c r="AJ1040" s="93"/>
      <c r="AK1040" s="13"/>
      <c r="AL1040" s="93"/>
      <c r="AM1040" s="13"/>
      <c r="AN1040" s="93"/>
      <c r="AO1040" s="13"/>
      <c r="AP1040" s="93"/>
      <c r="AQ1040" s="13"/>
      <c r="AR1040" s="93"/>
      <c r="AS1040" s="20">
        <f>SUM(H1040,J1040,L1040,N1040,P1040,R1040,T1040,V1040,X1040,Z1040,AB1040,AD1040,AF1040,AH1040,AJ1040,AL1040,AN1040)</f>
        <v>0</v>
      </c>
      <c r="AT1040" s="94" t="str">
        <f>IF(C1040="","",DATE(YEAR(C1040),MONTH(C1040),1))</f>
        <v/>
      </c>
      <c r="AU1040" s="93" t="str">
        <f>IF(AT1040="","",TEXT(AT1040,"mmmm yyyy"))</f>
        <v/>
      </c>
      <c r="AV1040" s="94" t="str">
        <f>IF(C1040="","",C1040-WEEKDAY(C1040,2)+1)</f>
        <v/>
      </c>
      <c r="AW1040" s="94" t="str">
        <f>IF(AV1040="","",AV1040+6)</f>
        <v/>
      </c>
      <c r="AX1040" s="93" t="str">
        <f>IF(AV1040="","",TEXT(AV1040,"dd/mm/yyyy")&amp;" - "&amp;TEXT(AW1040,"dd/mm/yyyy"))</f>
        <v/>
      </c>
      <c r="AY1040" s="93" t="str">
        <f>IF(B1040="","",COUNTIFS($B$5:B1040,B1040,$AT$5:AT1040,AT1040))</f>
        <v/>
      </c>
      <c r="AZ1040" s="93" t="str">
        <f>IF(B1040="","",COUNTIFS($B$5:B1040,B1040,$AV$5:AV1040,AV1040))</f>
        <v/>
      </c>
      <c r="BA1040" s="93" t="str">
        <f>IF(B1040="","",TEXT(AY1040,"00")&amp;"|"&amp;B1040&amp;"|"&amp;TEXT(AT1040,"yyyymmdd"))</f>
        <v/>
      </c>
      <c r="BB1040" s="93" t="str">
        <f>IF(B1040="","",TEXT(AZ1040,"00")&amp;"|"&amp;B1040&amp;"|"&amp;TEXT(AV1040,"yyyymmdd"))</f>
        <v/>
      </c>
      <c r="BC1040" s="93">
        <f>IF(OR(AQ1040="YES",AQ1040="Yes",AQ1040="Y",AQ1040=1),1,0)</f>
        <v>0</v>
      </c>
    </row>
    <row r="1041" spans="1:55" ht="15" customHeight="1">
      <c r="A1041" s="92"/>
      <c r="B1041" s="93"/>
      <c r="C1041" s="94"/>
      <c r="D1041" s="95"/>
      <c r="E1041" s="95"/>
      <c r="F1041" s="93"/>
      <c r="G1041" s="93"/>
      <c r="H1041" s="93"/>
      <c r="I1041" s="13"/>
      <c r="J1041" s="93"/>
      <c r="K1041" s="13"/>
      <c r="L1041" s="93"/>
      <c r="M1041" s="13"/>
      <c r="N1041" s="93"/>
      <c r="O1041" s="13"/>
      <c r="P1041" s="93"/>
      <c r="Q1041" s="21"/>
      <c r="R1041" s="93"/>
      <c r="S1041" s="21"/>
      <c r="T1041" s="93"/>
      <c r="U1041" s="13"/>
      <c r="V1041" s="93"/>
      <c r="W1041" s="13"/>
      <c r="X1041" s="93"/>
      <c r="Y1041" s="13"/>
      <c r="Z1041" s="93"/>
      <c r="AA1041" s="13"/>
      <c r="AB1041" s="93"/>
      <c r="AC1041" s="13"/>
      <c r="AD1041" s="93"/>
      <c r="AE1041" s="13"/>
      <c r="AF1041" s="93"/>
      <c r="AG1041" s="13"/>
      <c r="AH1041" s="93"/>
      <c r="AI1041" s="13"/>
      <c r="AJ1041" s="93"/>
      <c r="AK1041" s="13"/>
      <c r="AL1041" s="93"/>
      <c r="AM1041" s="13"/>
      <c r="AN1041" s="93"/>
      <c r="AO1041" s="13"/>
      <c r="AP1041" s="93"/>
      <c r="AQ1041" s="13"/>
      <c r="AR1041" s="93"/>
      <c r="AS1041" s="20">
        <f>SUM(H1041,J1041,L1041,N1041,P1041,R1041,T1041,V1041,X1041,Z1041,AB1041,AD1041,AF1041,AH1041,AJ1041,AL1041,AN1041)</f>
        <v>0</v>
      </c>
      <c r="AT1041" s="94" t="str">
        <f>IF(C1041="","",DATE(YEAR(C1041),MONTH(C1041),1))</f>
        <v/>
      </c>
      <c r="AU1041" s="93" t="str">
        <f>IF(AT1041="","",TEXT(AT1041,"mmmm yyyy"))</f>
        <v/>
      </c>
      <c r="AV1041" s="94" t="str">
        <f>IF(C1041="","",C1041-WEEKDAY(C1041,2)+1)</f>
        <v/>
      </c>
      <c r="AW1041" s="94" t="str">
        <f>IF(AV1041="","",AV1041+6)</f>
        <v/>
      </c>
      <c r="AX1041" s="93" t="str">
        <f>IF(AV1041="","",TEXT(AV1041,"dd/mm/yyyy")&amp;" - "&amp;TEXT(AW1041,"dd/mm/yyyy"))</f>
        <v/>
      </c>
      <c r="AY1041" s="93" t="str">
        <f>IF(B1041="","",COUNTIFS($B$5:B1041,B1041,$AT$5:AT1041,AT1041))</f>
        <v/>
      </c>
      <c r="AZ1041" s="93" t="str">
        <f>IF(B1041="","",COUNTIFS($B$5:B1041,B1041,$AV$5:AV1041,AV1041))</f>
        <v/>
      </c>
      <c r="BA1041" s="93" t="str">
        <f>IF(B1041="","",TEXT(AY1041,"00")&amp;"|"&amp;B1041&amp;"|"&amp;TEXT(AT1041,"yyyymmdd"))</f>
        <v/>
      </c>
      <c r="BB1041" s="93" t="str">
        <f>IF(B1041="","",TEXT(AZ1041,"00")&amp;"|"&amp;B1041&amp;"|"&amp;TEXT(AV1041,"yyyymmdd"))</f>
        <v/>
      </c>
      <c r="BC1041" s="93">
        <f>IF(OR(AQ1041="YES",AQ1041="Yes",AQ1041="Y",AQ1041=1),1,0)</f>
        <v>0</v>
      </c>
    </row>
    <row r="1042" spans="1:55" ht="15" customHeight="1">
      <c r="A1042" s="92"/>
      <c r="B1042" s="93"/>
      <c r="C1042" s="94"/>
      <c r="D1042" s="95"/>
      <c r="E1042" s="95"/>
      <c r="F1042" s="93"/>
      <c r="G1042" s="93"/>
      <c r="H1042" s="93"/>
      <c r="I1042" s="13"/>
      <c r="J1042" s="93"/>
      <c r="K1042" s="13"/>
      <c r="L1042" s="93"/>
      <c r="M1042" s="13"/>
      <c r="N1042" s="93"/>
      <c r="O1042" s="13"/>
      <c r="P1042" s="93"/>
      <c r="Q1042" s="21"/>
      <c r="R1042" s="93"/>
      <c r="S1042" s="21"/>
      <c r="T1042" s="93"/>
      <c r="U1042" s="13"/>
      <c r="V1042" s="93"/>
      <c r="W1042" s="13"/>
      <c r="X1042" s="93"/>
      <c r="Y1042" s="13"/>
      <c r="Z1042" s="93"/>
      <c r="AA1042" s="13"/>
      <c r="AB1042" s="93"/>
      <c r="AC1042" s="13"/>
      <c r="AD1042" s="93"/>
      <c r="AE1042" s="13"/>
      <c r="AF1042" s="93"/>
      <c r="AG1042" s="13"/>
      <c r="AH1042" s="93"/>
      <c r="AI1042" s="13"/>
      <c r="AJ1042" s="93"/>
      <c r="AK1042" s="13"/>
      <c r="AL1042" s="93"/>
      <c r="AM1042" s="13"/>
      <c r="AN1042" s="93"/>
      <c r="AO1042" s="13"/>
      <c r="AP1042" s="93"/>
      <c r="AQ1042" s="13"/>
      <c r="AR1042" s="93"/>
      <c r="AS1042" s="20">
        <f>SUM(H1042,J1042,L1042,N1042,P1042,R1042,T1042,V1042,X1042,Z1042,AB1042,AD1042,AF1042,AH1042,AJ1042,AL1042,AN1042)</f>
        <v>0</v>
      </c>
      <c r="AT1042" s="94" t="str">
        <f>IF(C1042="","",DATE(YEAR(C1042),MONTH(C1042),1))</f>
        <v/>
      </c>
      <c r="AU1042" s="93" t="str">
        <f>IF(AT1042="","",TEXT(AT1042,"mmmm yyyy"))</f>
        <v/>
      </c>
      <c r="AV1042" s="94" t="str">
        <f>IF(C1042="","",C1042-WEEKDAY(C1042,2)+1)</f>
        <v/>
      </c>
      <c r="AW1042" s="94" t="str">
        <f>IF(AV1042="","",AV1042+6)</f>
        <v/>
      </c>
      <c r="AX1042" s="93" t="str">
        <f>IF(AV1042="","",TEXT(AV1042,"dd/mm/yyyy")&amp;" - "&amp;TEXT(AW1042,"dd/mm/yyyy"))</f>
        <v/>
      </c>
      <c r="AY1042" s="93" t="str">
        <f>IF(B1042="","",COUNTIFS($B$5:B1042,B1042,$AT$5:AT1042,AT1042))</f>
        <v/>
      </c>
      <c r="AZ1042" s="93" t="str">
        <f>IF(B1042="","",COUNTIFS($B$5:B1042,B1042,$AV$5:AV1042,AV1042))</f>
        <v/>
      </c>
      <c r="BA1042" s="93" t="str">
        <f>IF(B1042="","",TEXT(AY1042,"00")&amp;"|"&amp;B1042&amp;"|"&amp;TEXT(AT1042,"yyyymmdd"))</f>
        <v/>
      </c>
      <c r="BB1042" s="93" t="str">
        <f>IF(B1042="","",TEXT(AZ1042,"00")&amp;"|"&amp;B1042&amp;"|"&amp;TEXT(AV1042,"yyyymmdd"))</f>
        <v/>
      </c>
      <c r="BC1042" s="93">
        <f>IF(OR(AQ1042="YES",AQ1042="Yes",AQ1042="Y",AQ1042=1),1,0)</f>
        <v>0</v>
      </c>
    </row>
    <row r="1043" spans="1:55" ht="15" customHeight="1">
      <c r="A1043" s="92"/>
      <c r="B1043" s="93"/>
      <c r="C1043" s="94"/>
      <c r="D1043" s="95"/>
      <c r="E1043" s="95"/>
      <c r="F1043" s="93"/>
      <c r="G1043" s="93"/>
      <c r="H1043" s="93"/>
      <c r="I1043" s="13"/>
      <c r="J1043" s="93"/>
      <c r="K1043" s="13"/>
      <c r="L1043" s="93"/>
      <c r="M1043" s="13"/>
      <c r="N1043" s="93"/>
      <c r="O1043" s="13"/>
      <c r="P1043" s="93"/>
      <c r="Q1043" s="21"/>
      <c r="R1043" s="93"/>
      <c r="S1043" s="21"/>
      <c r="T1043" s="93"/>
      <c r="U1043" s="13"/>
      <c r="V1043" s="93"/>
      <c r="W1043" s="13"/>
      <c r="X1043" s="93"/>
      <c r="Y1043" s="13"/>
      <c r="Z1043" s="93"/>
      <c r="AA1043" s="13"/>
      <c r="AB1043" s="93"/>
      <c r="AC1043" s="13"/>
      <c r="AD1043" s="93"/>
      <c r="AE1043" s="13"/>
      <c r="AF1043" s="93"/>
      <c r="AG1043" s="13"/>
      <c r="AH1043" s="93"/>
      <c r="AI1043" s="13"/>
      <c r="AJ1043" s="93"/>
      <c r="AK1043" s="13"/>
      <c r="AL1043" s="93"/>
      <c r="AM1043" s="13"/>
      <c r="AN1043" s="93"/>
      <c r="AO1043" s="13"/>
      <c r="AP1043" s="93"/>
      <c r="AQ1043" s="13"/>
      <c r="AR1043" s="93"/>
      <c r="AS1043" s="20">
        <f>SUM(H1043,J1043,L1043,N1043,P1043,R1043,T1043,V1043,X1043,Z1043,AB1043,AD1043,AF1043,AH1043,AJ1043,AL1043,AN1043)</f>
        <v>0</v>
      </c>
      <c r="AT1043" s="94" t="str">
        <f>IF(C1043="","",DATE(YEAR(C1043),MONTH(C1043),1))</f>
        <v/>
      </c>
      <c r="AU1043" s="93" t="str">
        <f>IF(AT1043="","",TEXT(AT1043,"mmmm yyyy"))</f>
        <v/>
      </c>
      <c r="AV1043" s="94" t="str">
        <f>IF(C1043="","",C1043-WEEKDAY(C1043,2)+1)</f>
        <v/>
      </c>
      <c r="AW1043" s="94" t="str">
        <f>IF(AV1043="","",AV1043+6)</f>
        <v/>
      </c>
      <c r="AX1043" s="93" t="str">
        <f>IF(AV1043="","",TEXT(AV1043,"dd/mm/yyyy")&amp;" - "&amp;TEXT(AW1043,"dd/mm/yyyy"))</f>
        <v/>
      </c>
      <c r="AY1043" s="93" t="str">
        <f>IF(B1043="","",COUNTIFS($B$5:B1043,B1043,$AT$5:AT1043,AT1043))</f>
        <v/>
      </c>
      <c r="AZ1043" s="93" t="str">
        <f>IF(B1043="","",COUNTIFS($B$5:B1043,B1043,$AV$5:AV1043,AV1043))</f>
        <v/>
      </c>
      <c r="BA1043" s="93" t="str">
        <f>IF(B1043="","",TEXT(AY1043,"00")&amp;"|"&amp;B1043&amp;"|"&amp;TEXT(AT1043,"yyyymmdd"))</f>
        <v/>
      </c>
      <c r="BB1043" s="93" t="str">
        <f>IF(B1043="","",TEXT(AZ1043,"00")&amp;"|"&amp;B1043&amp;"|"&amp;TEXT(AV1043,"yyyymmdd"))</f>
        <v/>
      </c>
      <c r="BC1043" s="93">
        <f>IF(OR(AQ1043="YES",AQ1043="Yes",AQ1043="Y",AQ1043=1),1,0)</f>
        <v>0</v>
      </c>
    </row>
    <row r="1044" spans="1:55" ht="15" customHeight="1">
      <c r="A1044" s="92"/>
      <c r="B1044" s="93"/>
      <c r="C1044" s="94"/>
      <c r="D1044" s="95"/>
      <c r="E1044" s="95"/>
      <c r="F1044" s="93"/>
      <c r="G1044" s="93"/>
      <c r="H1044" s="93"/>
      <c r="I1044" s="13"/>
      <c r="J1044" s="93"/>
      <c r="K1044" s="13"/>
      <c r="L1044" s="93"/>
      <c r="M1044" s="13"/>
      <c r="N1044" s="93"/>
      <c r="O1044" s="13"/>
      <c r="P1044" s="93"/>
      <c r="Q1044" s="21"/>
      <c r="R1044" s="93"/>
      <c r="S1044" s="21"/>
      <c r="T1044" s="93"/>
      <c r="U1044" s="13"/>
      <c r="V1044" s="93"/>
      <c r="W1044" s="13"/>
      <c r="X1044" s="93"/>
      <c r="Y1044" s="13"/>
      <c r="Z1044" s="93"/>
      <c r="AA1044" s="13"/>
      <c r="AB1044" s="93"/>
      <c r="AC1044" s="13"/>
      <c r="AD1044" s="93"/>
      <c r="AE1044" s="13"/>
      <c r="AF1044" s="93"/>
      <c r="AG1044" s="13"/>
      <c r="AH1044" s="93"/>
      <c r="AI1044" s="13"/>
      <c r="AJ1044" s="93"/>
      <c r="AK1044" s="13"/>
      <c r="AL1044" s="93"/>
      <c r="AM1044" s="13"/>
      <c r="AN1044" s="93"/>
      <c r="AO1044" s="13"/>
      <c r="AP1044" s="93"/>
      <c r="AQ1044" s="13"/>
      <c r="AR1044" s="93"/>
      <c r="AS1044" s="20">
        <f>SUM(H1044,J1044,L1044,N1044,P1044,R1044,T1044,V1044,X1044,Z1044,AB1044,AD1044,AF1044,AH1044,AJ1044,AL1044,AN1044)</f>
        <v>0</v>
      </c>
      <c r="AT1044" s="94" t="str">
        <f>IF(C1044="","",DATE(YEAR(C1044),MONTH(C1044),1))</f>
        <v/>
      </c>
      <c r="AU1044" s="93" t="str">
        <f>IF(AT1044="","",TEXT(AT1044,"mmmm yyyy"))</f>
        <v/>
      </c>
      <c r="AV1044" s="94" t="str">
        <f>IF(C1044="","",C1044-WEEKDAY(C1044,2)+1)</f>
        <v/>
      </c>
      <c r="AW1044" s="94" t="str">
        <f>IF(AV1044="","",AV1044+6)</f>
        <v/>
      </c>
      <c r="AX1044" s="93" t="str">
        <f>IF(AV1044="","",TEXT(AV1044,"dd/mm/yyyy")&amp;" - "&amp;TEXT(AW1044,"dd/mm/yyyy"))</f>
        <v/>
      </c>
      <c r="AY1044" s="93" t="str">
        <f>IF(B1044="","",COUNTIFS($B$5:B1044,B1044,$AT$5:AT1044,AT1044))</f>
        <v/>
      </c>
      <c r="AZ1044" s="93" t="str">
        <f>IF(B1044="","",COUNTIFS($B$5:B1044,B1044,$AV$5:AV1044,AV1044))</f>
        <v/>
      </c>
      <c r="BA1044" s="93" t="str">
        <f>IF(B1044="","",TEXT(AY1044,"00")&amp;"|"&amp;B1044&amp;"|"&amp;TEXT(AT1044,"yyyymmdd"))</f>
        <v/>
      </c>
      <c r="BB1044" s="93" t="str">
        <f>IF(B1044="","",TEXT(AZ1044,"00")&amp;"|"&amp;B1044&amp;"|"&amp;TEXT(AV1044,"yyyymmdd"))</f>
        <v/>
      </c>
      <c r="BC1044" s="93">
        <f>IF(OR(AQ1044="YES",AQ1044="Yes",AQ1044="Y",AQ1044=1),1,0)</f>
        <v>0</v>
      </c>
    </row>
    <row r="1045" spans="1:55" ht="15" customHeight="1">
      <c r="A1045" s="92"/>
      <c r="B1045" s="93"/>
      <c r="C1045" s="94"/>
      <c r="D1045" s="95"/>
      <c r="E1045" s="95"/>
      <c r="F1045" s="93"/>
      <c r="G1045" s="93"/>
      <c r="H1045" s="93"/>
      <c r="I1045" s="13"/>
      <c r="J1045" s="93"/>
      <c r="K1045" s="13"/>
      <c r="L1045" s="93"/>
      <c r="M1045" s="13"/>
      <c r="N1045" s="93"/>
      <c r="O1045" s="13"/>
      <c r="P1045" s="93"/>
      <c r="Q1045" s="21"/>
      <c r="R1045" s="93"/>
      <c r="S1045" s="21"/>
      <c r="T1045" s="93"/>
      <c r="U1045" s="13"/>
      <c r="V1045" s="93"/>
      <c r="W1045" s="13"/>
      <c r="X1045" s="93"/>
      <c r="Y1045" s="13"/>
      <c r="Z1045" s="93"/>
      <c r="AA1045" s="13"/>
      <c r="AB1045" s="93"/>
      <c r="AC1045" s="13"/>
      <c r="AD1045" s="93"/>
      <c r="AE1045" s="13"/>
      <c r="AF1045" s="93"/>
      <c r="AG1045" s="13"/>
      <c r="AH1045" s="93"/>
      <c r="AI1045" s="13"/>
      <c r="AJ1045" s="93"/>
      <c r="AK1045" s="13"/>
      <c r="AL1045" s="93"/>
      <c r="AM1045" s="13"/>
      <c r="AN1045" s="93"/>
      <c r="AO1045" s="13"/>
      <c r="AP1045" s="93"/>
      <c r="AQ1045" s="13"/>
      <c r="AR1045" s="93"/>
      <c r="AS1045" s="20">
        <f>SUM(H1045,J1045,L1045,N1045,P1045,R1045,T1045,V1045,X1045,Z1045,AB1045,AD1045,AF1045,AH1045,AJ1045,AL1045,AN1045)</f>
        <v>0</v>
      </c>
      <c r="AT1045" s="94" t="str">
        <f>IF(C1045="","",DATE(YEAR(C1045),MONTH(C1045),1))</f>
        <v/>
      </c>
      <c r="AU1045" s="93" t="str">
        <f>IF(AT1045="","",TEXT(AT1045,"mmmm yyyy"))</f>
        <v/>
      </c>
      <c r="AV1045" s="94" t="str">
        <f>IF(C1045="","",C1045-WEEKDAY(C1045,2)+1)</f>
        <v/>
      </c>
      <c r="AW1045" s="94" t="str">
        <f>IF(AV1045="","",AV1045+6)</f>
        <v/>
      </c>
      <c r="AX1045" s="93" t="str">
        <f>IF(AV1045="","",TEXT(AV1045,"dd/mm/yyyy")&amp;" - "&amp;TEXT(AW1045,"dd/mm/yyyy"))</f>
        <v/>
      </c>
      <c r="AY1045" s="93" t="str">
        <f>IF(B1045="","",COUNTIFS($B$5:B1045,B1045,$AT$5:AT1045,AT1045))</f>
        <v/>
      </c>
      <c r="AZ1045" s="93" t="str">
        <f>IF(B1045="","",COUNTIFS($B$5:B1045,B1045,$AV$5:AV1045,AV1045))</f>
        <v/>
      </c>
      <c r="BA1045" s="93" t="str">
        <f>IF(B1045="","",TEXT(AY1045,"00")&amp;"|"&amp;B1045&amp;"|"&amp;TEXT(AT1045,"yyyymmdd"))</f>
        <v/>
      </c>
      <c r="BB1045" s="93" t="str">
        <f>IF(B1045="","",TEXT(AZ1045,"00")&amp;"|"&amp;B1045&amp;"|"&amp;TEXT(AV1045,"yyyymmdd"))</f>
        <v/>
      </c>
      <c r="BC1045" s="93">
        <f>IF(OR(AQ1045="YES",AQ1045="Yes",AQ1045="Y",AQ1045=1),1,0)</f>
        <v>0</v>
      </c>
    </row>
    <row r="1046" spans="1:55" ht="15" customHeight="1">
      <c r="A1046" s="92"/>
      <c r="B1046" s="93"/>
      <c r="C1046" s="94"/>
      <c r="D1046" s="95"/>
      <c r="E1046" s="95"/>
      <c r="F1046" s="93"/>
      <c r="G1046" s="93"/>
      <c r="H1046" s="93"/>
      <c r="I1046" s="13"/>
      <c r="J1046" s="93"/>
      <c r="K1046" s="13"/>
      <c r="L1046" s="93"/>
      <c r="M1046" s="13"/>
      <c r="N1046" s="93"/>
      <c r="O1046" s="13"/>
      <c r="P1046" s="93"/>
      <c r="Q1046" s="21"/>
      <c r="R1046" s="93"/>
      <c r="S1046" s="21"/>
      <c r="T1046" s="93"/>
      <c r="U1046" s="13"/>
      <c r="V1046" s="93"/>
      <c r="W1046" s="13"/>
      <c r="X1046" s="93"/>
      <c r="Y1046" s="13"/>
      <c r="Z1046" s="93"/>
      <c r="AA1046" s="13"/>
      <c r="AB1046" s="93"/>
      <c r="AC1046" s="13"/>
      <c r="AD1046" s="93"/>
      <c r="AE1046" s="13"/>
      <c r="AF1046" s="93"/>
      <c r="AG1046" s="13"/>
      <c r="AH1046" s="93"/>
      <c r="AI1046" s="13"/>
      <c r="AJ1046" s="93"/>
      <c r="AK1046" s="13"/>
      <c r="AL1046" s="93"/>
      <c r="AM1046" s="13"/>
      <c r="AN1046" s="93"/>
      <c r="AO1046" s="13"/>
      <c r="AP1046" s="93"/>
      <c r="AQ1046" s="13"/>
      <c r="AR1046" s="93"/>
      <c r="AS1046" s="20">
        <f>SUM(H1046,J1046,L1046,N1046,P1046,R1046,T1046,V1046,X1046,Z1046,AB1046,AD1046,AF1046,AH1046,AJ1046,AL1046,AN1046)</f>
        <v>0</v>
      </c>
      <c r="AT1046" s="94" t="str">
        <f>IF(C1046="","",DATE(YEAR(C1046),MONTH(C1046),1))</f>
        <v/>
      </c>
      <c r="AU1046" s="93" t="str">
        <f>IF(AT1046="","",TEXT(AT1046,"mmmm yyyy"))</f>
        <v/>
      </c>
      <c r="AV1046" s="94" t="str">
        <f>IF(C1046="","",C1046-WEEKDAY(C1046,2)+1)</f>
        <v/>
      </c>
      <c r="AW1046" s="94" t="str">
        <f>IF(AV1046="","",AV1046+6)</f>
        <v/>
      </c>
      <c r="AX1046" s="93" t="str">
        <f>IF(AV1046="","",TEXT(AV1046,"dd/mm/yyyy")&amp;" - "&amp;TEXT(AW1046,"dd/mm/yyyy"))</f>
        <v/>
      </c>
      <c r="AY1046" s="93" t="str">
        <f>IF(B1046="","",COUNTIFS($B$5:B1046,B1046,$AT$5:AT1046,AT1046))</f>
        <v/>
      </c>
      <c r="AZ1046" s="93" t="str">
        <f>IF(B1046="","",COUNTIFS($B$5:B1046,B1046,$AV$5:AV1046,AV1046))</f>
        <v/>
      </c>
      <c r="BA1046" s="93" t="str">
        <f>IF(B1046="","",TEXT(AY1046,"00")&amp;"|"&amp;B1046&amp;"|"&amp;TEXT(AT1046,"yyyymmdd"))</f>
        <v/>
      </c>
      <c r="BB1046" s="93" t="str">
        <f>IF(B1046="","",TEXT(AZ1046,"00")&amp;"|"&amp;B1046&amp;"|"&amp;TEXT(AV1046,"yyyymmdd"))</f>
        <v/>
      </c>
      <c r="BC1046" s="93">
        <f>IF(OR(AQ1046="YES",AQ1046="Yes",AQ1046="Y",AQ1046=1),1,0)</f>
        <v>0</v>
      </c>
    </row>
    <row r="1047" spans="1:55" ht="15" customHeight="1">
      <c r="A1047" s="92"/>
      <c r="B1047" s="93"/>
      <c r="C1047" s="94"/>
      <c r="D1047" s="95"/>
      <c r="E1047" s="95"/>
      <c r="F1047" s="93"/>
      <c r="G1047" s="93"/>
      <c r="H1047" s="93"/>
      <c r="I1047" s="13"/>
      <c r="J1047" s="93"/>
      <c r="K1047" s="13"/>
      <c r="L1047" s="93"/>
      <c r="M1047" s="13"/>
      <c r="N1047" s="93"/>
      <c r="O1047" s="13"/>
      <c r="P1047" s="93"/>
      <c r="Q1047" s="21"/>
      <c r="R1047" s="93"/>
      <c r="S1047" s="21"/>
      <c r="T1047" s="93"/>
      <c r="U1047" s="13"/>
      <c r="V1047" s="93"/>
      <c r="W1047" s="13"/>
      <c r="X1047" s="93"/>
      <c r="Y1047" s="13"/>
      <c r="Z1047" s="93"/>
      <c r="AA1047" s="13"/>
      <c r="AB1047" s="93"/>
      <c r="AC1047" s="13"/>
      <c r="AD1047" s="93"/>
      <c r="AE1047" s="13"/>
      <c r="AF1047" s="93"/>
      <c r="AG1047" s="13"/>
      <c r="AH1047" s="93"/>
      <c r="AI1047" s="13"/>
      <c r="AJ1047" s="93"/>
      <c r="AK1047" s="13"/>
      <c r="AL1047" s="93"/>
      <c r="AM1047" s="13"/>
      <c r="AN1047" s="93"/>
      <c r="AO1047" s="13"/>
      <c r="AP1047" s="93"/>
      <c r="AQ1047" s="13"/>
      <c r="AR1047" s="93"/>
      <c r="AS1047" s="20">
        <f>SUM(H1047,J1047,L1047,N1047,P1047,R1047,T1047,V1047,X1047,Z1047,AB1047,AD1047,AF1047,AH1047,AJ1047,AL1047,AN1047)</f>
        <v>0</v>
      </c>
      <c r="AT1047" s="94" t="str">
        <f>IF(C1047="","",DATE(YEAR(C1047),MONTH(C1047),1))</f>
        <v/>
      </c>
      <c r="AU1047" s="93" t="str">
        <f>IF(AT1047="","",TEXT(AT1047,"mmmm yyyy"))</f>
        <v/>
      </c>
      <c r="AV1047" s="94" t="str">
        <f>IF(C1047="","",C1047-WEEKDAY(C1047,2)+1)</f>
        <v/>
      </c>
      <c r="AW1047" s="94" t="str">
        <f>IF(AV1047="","",AV1047+6)</f>
        <v/>
      </c>
      <c r="AX1047" s="93" t="str">
        <f>IF(AV1047="","",TEXT(AV1047,"dd/mm/yyyy")&amp;" - "&amp;TEXT(AW1047,"dd/mm/yyyy"))</f>
        <v/>
      </c>
      <c r="AY1047" s="93" t="str">
        <f>IF(B1047="","",COUNTIFS($B$5:B1047,B1047,$AT$5:AT1047,AT1047))</f>
        <v/>
      </c>
      <c r="AZ1047" s="93" t="str">
        <f>IF(B1047="","",COUNTIFS($B$5:B1047,B1047,$AV$5:AV1047,AV1047))</f>
        <v/>
      </c>
      <c r="BA1047" s="93" t="str">
        <f>IF(B1047="","",TEXT(AY1047,"00")&amp;"|"&amp;B1047&amp;"|"&amp;TEXT(AT1047,"yyyymmdd"))</f>
        <v/>
      </c>
      <c r="BB1047" s="93" t="str">
        <f>IF(B1047="","",TEXT(AZ1047,"00")&amp;"|"&amp;B1047&amp;"|"&amp;TEXT(AV1047,"yyyymmdd"))</f>
        <v/>
      </c>
      <c r="BC1047" s="93">
        <f>IF(OR(AQ1047="YES",AQ1047="Yes",AQ1047="Y",AQ1047=1),1,0)</f>
        <v>0</v>
      </c>
    </row>
    <row r="1048" spans="1:55" ht="15" customHeight="1">
      <c r="A1048" s="92"/>
      <c r="B1048" s="93"/>
      <c r="C1048" s="94"/>
      <c r="D1048" s="95"/>
      <c r="E1048" s="95"/>
      <c r="F1048" s="93"/>
      <c r="G1048" s="93"/>
      <c r="H1048" s="93"/>
      <c r="I1048" s="13"/>
      <c r="J1048" s="93"/>
      <c r="K1048" s="13"/>
      <c r="L1048" s="93"/>
      <c r="M1048" s="13"/>
      <c r="N1048" s="93"/>
      <c r="O1048" s="13"/>
      <c r="P1048" s="93"/>
      <c r="Q1048" s="21"/>
      <c r="R1048" s="93"/>
      <c r="S1048" s="21"/>
      <c r="T1048" s="93"/>
      <c r="U1048" s="13"/>
      <c r="V1048" s="93"/>
      <c r="W1048" s="13"/>
      <c r="X1048" s="93"/>
      <c r="Y1048" s="13"/>
      <c r="Z1048" s="93"/>
      <c r="AA1048" s="13"/>
      <c r="AB1048" s="93"/>
      <c r="AC1048" s="13"/>
      <c r="AD1048" s="93"/>
      <c r="AE1048" s="13"/>
      <c r="AF1048" s="93"/>
      <c r="AG1048" s="13"/>
      <c r="AH1048" s="93"/>
      <c r="AI1048" s="13"/>
      <c r="AJ1048" s="93"/>
      <c r="AK1048" s="13"/>
      <c r="AL1048" s="93"/>
      <c r="AM1048" s="13"/>
      <c r="AN1048" s="93"/>
      <c r="AO1048" s="13"/>
      <c r="AP1048" s="93"/>
      <c r="AQ1048" s="13"/>
      <c r="AR1048" s="93"/>
      <c r="AS1048" s="20">
        <f>SUM(H1048,J1048,L1048,N1048,P1048,R1048,T1048,V1048,X1048,Z1048,AB1048,AD1048,AF1048,AH1048,AJ1048,AL1048,AN1048)</f>
        <v>0</v>
      </c>
      <c r="AT1048" s="94" t="str">
        <f>IF(C1048="","",DATE(YEAR(C1048),MONTH(C1048),1))</f>
        <v/>
      </c>
      <c r="AU1048" s="93" t="str">
        <f>IF(AT1048="","",TEXT(AT1048,"mmmm yyyy"))</f>
        <v/>
      </c>
      <c r="AV1048" s="94" t="str">
        <f>IF(C1048="","",C1048-WEEKDAY(C1048,2)+1)</f>
        <v/>
      </c>
      <c r="AW1048" s="94" t="str">
        <f>IF(AV1048="","",AV1048+6)</f>
        <v/>
      </c>
      <c r="AX1048" s="93" t="str">
        <f>IF(AV1048="","",TEXT(AV1048,"dd/mm/yyyy")&amp;" - "&amp;TEXT(AW1048,"dd/mm/yyyy"))</f>
        <v/>
      </c>
      <c r="AY1048" s="93" t="str">
        <f>IF(B1048="","",COUNTIFS($B$5:B1048,B1048,$AT$5:AT1048,AT1048))</f>
        <v/>
      </c>
      <c r="AZ1048" s="93" t="str">
        <f>IF(B1048="","",COUNTIFS($B$5:B1048,B1048,$AV$5:AV1048,AV1048))</f>
        <v/>
      </c>
      <c r="BA1048" s="93" t="str">
        <f>IF(B1048="","",TEXT(AY1048,"00")&amp;"|"&amp;B1048&amp;"|"&amp;TEXT(AT1048,"yyyymmdd"))</f>
        <v/>
      </c>
      <c r="BB1048" s="93" t="str">
        <f>IF(B1048="","",TEXT(AZ1048,"00")&amp;"|"&amp;B1048&amp;"|"&amp;TEXT(AV1048,"yyyymmdd"))</f>
        <v/>
      </c>
      <c r="BC1048" s="93">
        <f>IF(OR(AQ1048="YES",AQ1048="Yes",AQ1048="Y",AQ1048=1),1,0)</f>
        <v>0</v>
      </c>
    </row>
    <row r="1049" spans="1:55" ht="15" customHeight="1">
      <c r="A1049" s="92"/>
      <c r="B1049" s="93"/>
      <c r="C1049" s="94"/>
      <c r="D1049" s="95"/>
      <c r="E1049" s="95"/>
      <c r="F1049" s="93"/>
      <c r="G1049" s="93"/>
      <c r="H1049" s="93"/>
      <c r="I1049" s="13"/>
      <c r="J1049" s="93"/>
      <c r="K1049" s="13"/>
      <c r="L1049" s="93"/>
      <c r="M1049" s="13"/>
      <c r="N1049" s="93"/>
      <c r="O1049" s="13"/>
      <c r="P1049" s="93"/>
      <c r="Q1049" s="21"/>
      <c r="R1049" s="93"/>
      <c r="S1049" s="21"/>
      <c r="T1049" s="93"/>
      <c r="U1049" s="13"/>
      <c r="V1049" s="93"/>
      <c r="W1049" s="13"/>
      <c r="X1049" s="93"/>
      <c r="Y1049" s="13"/>
      <c r="Z1049" s="93"/>
      <c r="AA1049" s="13"/>
      <c r="AB1049" s="93"/>
      <c r="AC1049" s="13"/>
      <c r="AD1049" s="93"/>
      <c r="AE1049" s="13"/>
      <c r="AF1049" s="93"/>
      <c r="AG1049" s="13"/>
      <c r="AH1049" s="93"/>
      <c r="AI1049" s="13"/>
      <c r="AJ1049" s="93"/>
      <c r="AK1049" s="13"/>
      <c r="AL1049" s="93"/>
      <c r="AM1049" s="13"/>
      <c r="AN1049" s="93"/>
      <c r="AO1049" s="13"/>
      <c r="AP1049" s="93"/>
      <c r="AQ1049" s="13"/>
      <c r="AR1049" s="93"/>
      <c r="AS1049" s="20">
        <f>SUM(H1049,J1049,L1049,N1049,P1049,R1049,T1049,V1049,X1049,Z1049,AB1049,AD1049,AF1049,AH1049,AJ1049,AL1049,AN1049)</f>
        <v>0</v>
      </c>
      <c r="AT1049" s="94" t="str">
        <f>IF(C1049="","",DATE(YEAR(C1049),MONTH(C1049),1))</f>
        <v/>
      </c>
      <c r="AU1049" s="93" t="str">
        <f>IF(AT1049="","",TEXT(AT1049,"mmmm yyyy"))</f>
        <v/>
      </c>
      <c r="AV1049" s="94" t="str">
        <f>IF(C1049="","",C1049-WEEKDAY(C1049,2)+1)</f>
        <v/>
      </c>
      <c r="AW1049" s="94" t="str">
        <f>IF(AV1049="","",AV1049+6)</f>
        <v/>
      </c>
      <c r="AX1049" s="93" t="str">
        <f>IF(AV1049="","",TEXT(AV1049,"dd/mm/yyyy")&amp;" - "&amp;TEXT(AW1049,"dd/mm/yyyy"))</f>
        <v/>
      </c>
      <c r="AY1049" s="93" t="str">
        <f>IF(B1049="","",COUNTIFS($B$5:B1049,B1049,$AT$5:AT1049,AT1049))</f>
        <v/>
      </c>
      <c r="AZ1049" s="93" t="str">
        <f>IF(B1049="","",COUNTIFS($B$5:B1049,B1049,$AV$5:AV1049,AV1049))</f>
        <v/>
      </c>
      <c r="BA1049" s="93" t="str">
        <f>IF(B1049="","",TEXT(AY1049,"00")&amp;"|"&amp;B1049&amp;"|"&amp;TEXT(AT1049,"yyyymmdd"))</f>
        <v/>
      </c>
      <c r="BB1049" s="93" t="str">
        <f>IF(B1049="","",TEXT(AZ1049,"00")&amp;"|"&amp;B1049&amp;"|"&amp;TEXT(AV1049,"yyyymmdd"))</f>
        <v/>
      </c>
      <c r="BC1049" s="93">
        <f>IF(OR(AQ1049="YES",AQ1049="Yes",AQ1049="Y",AQ1049=1),1,0)</f>
        <v>0</v>
      </c>
    </row>
    <row r="1050" spans="1:55" ht="15" customHeight="1">
      <c r="A1050" s="92"/>
      <c r="B1050" s="93"/>
      <c r="C1050" s="94"/>
      <c r="D1050" s="95"/>
      <c r="E1050" s="95"/>
      <c r="F1050" s="93"/>
      <c r="G1050" s="93"/>
      <c r="H1050" s="93"/>
      <c r="I1050" s="13"/>
      <c r="J1050" s="93"/>
      <c r="K1050" s="13"/>
      <c r="L1050" s="93"/>
      <c r="M1050" s="13"/>
      <c r="N1050" s="93"/>
      <c r="O1050" s="13"/>
      <c r="P1050" s="93"/>
      <c r="Q1050" s="21"/>
      <c r="R1050" s="93"/>
      <c r="S1050" s="21"/>
      <c r="T1050" s="93"/>
      <c r="U1050" s="13"/>
      <c r="V1050" s="93"/>
      <c r="W1050" s="13"/>
      <c r="X1050" s="93"/>
      <c r="Y1050" s="13"/>
      <c r="Z1050" s="93"/>
      <c r="AA1050" s="13"/>
      <c r="AB1050" s="93"/>
      <c r="AC1050" s="13"/>
      <c r="AD1050" s="93"/>
      <c r="AE1050" s="13"/>
      <c r="AF1050" s="93"/>
      <c r="AG1050" s="13"/>
      <c r="AH1050" s="93"/>
      <c r="AI1050" s="13"/>
      <c r="AJ1050" s="93"/>
      <c r="AK1050" s="13"/>
      <c r="AL1050" s="93"/>
      <c r="AM1050" s="13"/>
      <c r="AN1050" s="93"/>
      <c r="AO1050" s="13"/>
      <c r="AP1050" s="93"/>
      <c r="AQ1050" s="13"/>
      <c r="AR1050" s="93"/>
      <c r="AS1050" s="20">
        <f>SUM(H1050,J1050,L1050,N1050,P1050,R1050,T1050,V1050,X1050,Z1050,AB1050,AD1050,AF1050,AH1050,AJ1050,AL1050,AN1050)</f>
        <v>0</v>
      </c>
      <c r="AT1050" s="94" t="str">
        <f>IF(C1050="","",DATE(YEAR(C1050),MONTH(C1050),1))</f>
        <v/>
      </c>
      <c r="AU1050" s="93" t="str">
        <f>IF(AT1050="","",TEXT(AT1050,"mmmm yyyy"))</f>
        <v/>
      </c>
      <c r="AV1050" s="94" t="str">
        <f>IF(C1050="","",C1050-WEEKDAY(C1050,2)+1)</f>
        <v/>
      </c>
      <c r="AW1050" s="94" t="str">
        <f>IF(AV1050="","",AV1050+6)</f>
        <v/>
      </c>
      <c r="AX1050" s="93" t="str">
        <f>IF(AV1050="","",TEXT(AV1050,"dd/mm/yyyy")&amp;" - "&amp;TEXT(AW1050,"dd/mm/yyyy"))</f>
        <v/>
      </c>
      <c r="AY1050" s="93" t="str">
        <f>IF(B1050="","",COUNTIFS($B$5:B1050,B1050,$AT$5:AT1050,AT1050))</f>
        <v/>
      </c>
      <c r="AZ1050" s="93" t="str">
        <f>IF(B1050="","",COUNTIFS($B$5:B1050,B1050,$AV$5:AV1050,AV1050))</f>
        <v/>
      </c>
      <c r="BA1050" s="93" t="str">
        <f>IF(B1050="","",TEXT(AY1050,"00")&amp;"|"&amp;B1050&amp;"|"&amp;TEXT(AT1050,"yyyymmdd"))</f>
        <v/>
      </c>
      <c r="BB1050" s="93" t="str">
        <f>IF(B1050="","",TEXT(AZ1050,"00")&amp;"|"&amp;B1050&amp;"|"&amp;TEXT(AV1050,"yyyymmdd"))</f>
        <v/>
      </c>
      <c r="BC1050" s="93">
        <f>IF(OR(AQ1050="YES",AQ1050="Yes",AQ1050="Y",AQ1050=1),1,0)</f>
        <v>0</v>
      </c>
    </row>
    <row r="1051" spans="1:55" ht="15" customHeight="1">
      <c r="A1051" s="92"/>
      <c r="B1051" s="93"/>
      <c r="C1051" s="94"/>
      <c r="D1051" s="95"/>
      <c r="E1051" s="95"/>
      <c r="F1051" s="93"/>
      <c r="G1051" s="93"/>
      <c r="H1051" s="93"/>
      <c r="I1051" s="13"/>
      <c r="J1051" s="93"/>
      <c r="K1051" s="13"/>
      <c r="L1051" s="93"/>
      <c r="M1051" s="13"/>
      <c r="N1051" s="93"/>
      <c r="O1051" s="13"/>
      <c r="P1051" s="93"/>
      <c r="Q1051" s="21"/>
      <c r="R1051" s="93"/>
      <c r="S1051" s="21"/>
      <c r="T1051" s="93"/>
      <c r="U1051" s="13"/>
      <c r="V1051" s="93"/>
      <c r="W1051" s="13"/>
      <c r="X1051" s="93"/>
      <c r="Y1051" s="13"/>
      <c r="Z1051" s="93"/>
      <c r="AA1051" s="13"/>
      <c r="AB1051" s="93"/>
      <c r="AC1051" s="13"/>
      <c r="AD1051" s="93"/>
      <c r="AE1051" s="13"/>
      <c r="AF1051" s="93"/>
      <c r="AG1051" s="13"/>
      <c r="AH1051" s="93"/>
      <c r="AI1051" s="13"/>
      <c r="AJ1051" s="93"/>
      <c r="AK1051" s="13"/>
      <c r="AL1051" s="93"/>
      <c r="AM1051" s="13"/>
      <c r="AN1051" s="93"/>
      <c r="AO1051" s="13"/>
      <c r="AP1051" s="93"/>
      <c r="AQ1051" s="13"/>
      <c r="AR1051" s="93"/>
      <c r="AS1051" s="20">
        <f>SUM(H1051,J1051,L1051,N1051,P1051,R1051,T1051,V1051,X1051,Z1051,AB1051,AD1051,AF1051,AH1051,AJ1051,AL1051,AN1051)</f>
        <v>0</v>
      </c>
      <c r="AT1051" s="94" t="str">
        <f>IF(C1051="","",DATE(YEAR(C1051),MONTH(C1051),1))</f>
        <v/>
      </c>
      <c r="AU1051" s="93" t="str">
        <f>IF(AT1051="","",TEXT(AT1051,"mmmm yyyy"))</f>
        <v/>
      </c>
      <c r="AV1051" s="94" t="str">
        <f>IF(C1051="","",C1051-WEEKDAY(C1051,2)+1)</f>
        <v/>
      </c>
      <c r="AW1051" s="94" t="str">
        <f>IF(AV1051="","",AV1051+6)</f>
        <v/>
      </c>
      <c r="AX1051" s="93" t="str">
        <f>IF(AV1051="","",TEXT(AV1051,"dd/mm/yyyy")&amp;" - "&amp;TEXT(AW1051,"dd/mm/yyyy"))</f>
        <v/>
      </c>
      <c r="AY1051" s="93" t="str">
        <f>IF(B1051="","",COUNTIFS($B$5:B1051,B1051,$AT$5:AT1051,AT1051))</f>
        <v/>
      </c>
      <c r="AZ1051" s="93" t="str">
        <f>IF(B1051="","",COUNTIFS($B$5:B1051,B1051,$AV$5:AV1051,AV1051))</f>
        <v/>
      </c>
      <c r="BA1051" s="93" t="str">
        <f>IF(B1051="","",TEXT(AY1051,"00")&amp;"|"&amp;B1051&amp;"|"&amp;TEXT(AT1051,"yyyymmdd"))</f>
        <v/>
      </c>
      <c r="BB1051" s="93" t="str">
        <f>IF(B1051="","",TEXT(AZ1051,"00")&amp;"|"&amp;B1051&amp;"|"&amp;TEXT(AV1051,"yyyymmdd"))</f>
        <v/>
      </c>
      <c r="BC1051" s="93">
        <f>IF(OR(AQ1051="YES",AQ1051="Yes",AQ1051="Y",AQ1051=1),1,0)</f>
        <v>0</v>
      </c>
    </row>
    <row r="1052" spans="1:55" ht="15" customHeight="1">
      <c r="A1052" s="92"/>
      <c r="B1052" s="93"/>
      <c r="C1052" s="94"/>
      <c r="D1052" s="95"/>
      <c r="E1052" s="95"/>
      <c r="F1052" s="93"/>
      <c r="G1052" s="93"/>
      <c r="H1052" s="93"/>
      <c r="I1052" s="13"/>
      <c r="J1052" s="93"/>
      <c r="K1052" s="13"/>
      <c r="L1052" s="93"/>
      <c r="M1052" s="13"/>
      <c r="N1052" s="93"/>
      <c r="O1052" s="13"/>
      <c r="P1052" s="93"/>
      <c r="Q1052" s="21"/>
      <c r="R1052" s="93"/>
      <c r="S1052" s="21"/>
      <c r="T1052" s="93"/>
      <c r="U1052" s="13"/>
      <c r="V1052" s="93"/>
      <c r="W1052" s="13"/>
      <c r="X1052" s="93"/>
      <c r="Y1052" s="13"/>
      <c r="Z1052" s="93"/>
      <c r="AA1052" s="13"/>
      <c r="AB1052" s="93"/>
      <c r="AC1052" s="13"/>
      <c r="AD1052" s="93"/>
      <c r="AE1052" s="13"/>
      <c r="AF1052" s="93"/>
      <c r="AG1052" s="13"/>
      <c r="AH1052" s="93"/>
      <c r="AI1052" s="13"/>
      <c r="AJ1052" s="93"/>
      <c r="AK1052" s="13"/>
      <c r="AL1052" s="93"/>
      <c r="AM1052" s="13"/>
      <c r="AN1052" s="93"/>
      <c r="AO1052" s="13"/>
      <c r="AP1052" s="93"/>
      <c r="AQ1052" s="13"/>
      <c r="AR1052" s="93"/>
      <c r="AS1052" s="20">
        <f>SUM(H1052,J1052,L1052,N1052,P1052,R1052,T1052,V1052,X1052,Z1052,AB1052,AD1052,AF1052,AH1052,AJ1052,AL1052,AN1052)</f>
        <v>0</v>
      </c>
      <c r="AT1052" s="94" t="str">
        <f>IF(C1052="","",DATE(YEAR(C1052),MONTH(C1052),1))</f>
        <v/>
      </c>
      <c r="AU1052" s="93" t="str">
        <f>IF(AT1052="","",TEXT(AT1052,"mmmm yyyy"))</f>
        <v/>
      </c>
      <c r="AV1052" s="94" t="str">
        <f>IF(C1052="","",C1052-WEEKDAY(C1052,2)+1)</f>
        <v/>
      </c>
      <c r="AW1052" s="94" t="str">
        <f>IF(AV1052="","",AV1052+6)</f>
        <v/>
      </c>
      <c r="AX1052" s="93" t="str">
        <f>IF(AV1052="","",TEXT(AV1052,"dd/mm/yyyy")&amp;" - "&amp;TEXT(AW1052,"dd/mm/yyyy"))</f>
        <v/>
      </c>
      <c r="AY1052" s="93" t="str">
        <f>IF(B1052="","",COUNTIFS($B$5:B1052,B1052,$AT$5:AT1052,AT1052))</f>
        <v/>
      </c>
      <c r="AZ1052" s="93" t="str">
        <f>IF(B1052="","",COUNTIFS($B$5:B1052,B1052,$AV$5:AV1052,AV1052))</f>
        <v/>
      </c>
      <c r="BA1052" s="93" t="str">
        <f>IF(B1052="","",TEXT(AY1052,"00")&amp;"|"&amp;B1052&amp;"|"&amp;TEXT(AT1052,"yyyymmdd"))</f>
        <v/>
      </c>
      <c r="BB1052" s="93" t="str">
        <f>IF(B1052="","",TEXT(AZ1052,"00")&amp;"|"&amp;B1052&amp;"|"&amp;TEXT(AV1052,"yyyymmdd"))</f>
        <v/>
      </c>
      <c r="BC1052" s="93">
        <f>IF(OR(AQ1052="YES",AQ1052="Yes",AQ1052="Y",AQ1052=1),1,0)</f>
        <v>0</v>
      </c>
    </row>
    <row r="1053" spans="1:55" ht="15" customHeight="1">
      <c r="A1053" s="92"/>
      <c r="B1053" s="93"/>
      <c r="C1053" s="94"/>
      <c r="D1053" s="95"/>
      <c r="E1053" s="95"/>
      <c r="F1053" s="93"/>
      <c r="G1053" s="93"/>
      <c r="H1053" s="93"/>
      <c r="I1053" s="13"/>
      <c r="J1053" s="93"/>
      <c r="K1053" s="13"/>
      <c r="L1053" s="93"/>
      <c r="M1053" s="13"/>
      <c r="N1053" s="93"/>
      <c r="O1053" s="13"/>
      <c r="P1053" s="93"/>
      <c r="Q1053" s="21"/>
      <c r="R1053" s="93"/>
      <c r="S1053" s="21"/>
      <c r="T1053" s="93"/>
      <c r="U1053" s="13"/>
      <c r="V1053" s="93"/>
      <c r="W1053" s="13"/>
      <c r="X1053" s="93"/>
      <c r="Y1053" s="13"/>
      <c r="Z1053" s="93"/>
      <c r="AA1053" s="13"/>
      <c r="AB1053" s="93"/>
      <c r="AC1053" s="13"/>
      <c r="AD1053" s="93"/>
      <c r="AE1053" s="13"/>
      <c r="AF1053" s="93"/>
      <c r="AG1053" s="13"/>
      <c r="AH1053" s="93"/>
      <c r="AI1053" s="13"/>
      <c r="AJ1053" s="93"/>
      <c r="AK1053" s="13"/>
      <c r="AL1053" s="93"/>
      <c r="AM1053" s="13"/>
      <c r="AN1053" s="93"/>
      <c r="AO1053" s="13"/>
      <c r="AP1053" s="93"/>
      <c r="AQ1053" s="13"/>
      <c r="AR1053" s="93"/>
      <c r="AS1053" s="20">
        <f>SUM(H1053,J1053,L1053,N1053,P1053,R1053,T1053,V1053,X1053,Z1053,AB1053,AD1053,AF1053,AH1053,AJ1053,AL1053,AN1053)</f>
        <v>0</v>
      </c>
      <c r="AT1053" s="94" t="str">
        <f>IF(C1053="","",DATE(YEAR(C1053),MONTH(C1053),1))</f>
        <v/>
      </c>
      <c r="AU1053" s="93" t="str">
        <f>IF(AT1053="","",TEXT(AT1053,"mmmm yyyy"))</f>
        <v/>
      </c>
      <c r="AV1053" s="94" t="str">
        <f>IF(C1053="","",C1053-WEEKDAY(C1053,2)+1)</f>
        <v/>
      </c>
      <c r="AW1053" s="94" t="str">
        <f>IF(AV1053="","",AV1053+6)</f>
        <v/>
      </c>
      <c r="AX1053" s="93" t="str">
        <f>IF(AV1053="","",TEXT(AV1053,"dd/mm/yyyy")&amp;" - "&amp;TEXT(AW1053,"dd/mm/yyyy"))</f>
        <v/>
      </c>
      <c r="AY1053" s="93" t="str">
        <f>IF(B1053="","",COUNTIFS($B$5:B1053,B1053,$AT$5:AT1053,AT1053))</f>
        <v/>
      </c>
      <c r="AZ1053" s="93" t="str">
        <f>IF(B1053="","",COUNTIFS($B$5:B1053,B1053,$AV$5:AV1053,AV1053))</f>
        <v/>
      </c>
      <c r="BA1053" s="93" t="str">
        <f>IF(B1053="","",TEXT(AY1053,"00")&amp;"|"&amp;B1053&amp;"|"&amp;TEXT(AT1053,"yyyymmdd"))</f>
        <v/>
      </c>
      <c r="BB1053" s="93" t="str">
        <f>IF(B1053="","",TEXT(AZ1053,"00")&amp;"|"&amp;B1053&amp;"|"&amp;TEXT(AV1053,"yyyymmdd"))</f>
        <v/>
      </c>
      <c r="BC1053" s="93">
        <f>IF(OR(AQ1053="YES",AQ1053="Yes",AQ1053="Y",AQ1053=1),1,0)</f>
        <v>0</v>
      </c>
    </row>
    <row r="1054" spans="1:55" ht="15" customHeight="1">
      <c r="A1054" s="92"/>
      <c r="B1054" s="93"/>
      <c r="C1054" s="94"/>
      <c r="D1054" s="95"/>
      <c r="E1054" s="95"/>
      <c r="F1054" s="93"/>
      <c r="G1054" s="93"/>
      <c r="H1054" s="93"/>
      <c r="I1054" s="13"/>
      <c r="J1054" s="93"/>
      <c r="K1054" s="13"/>
      <c r="L1054" s="93"/>
      <c r="M1054" s="13"/>
      <c r="N1054" s="93"/>
      <c r="O1054" s="13"/>
      <c r="P1054" s="93"/>
      <c r="Q1054" s="21"/>
      <c r="R1054" s="93"/>
      <c r="S1054" s="21"/>
      <c r="T1054" s="93"/>
      <c r="U1054" s="13"/>
      <c r="V1054" s="93"/>
      <c r="W1054" s="13"/>
      <c r="X1054" s="93"/>
      <c r="Y1054" s="13"/>
      <c r="Z1054" s="93"/>
      <c r="AA1054" s="13"/>
      <c r="AB1054" s="93"/>
      <c r="AC1054" s="13"/>
      <c r="AD1054" s="93"/>
      <c r="AE1054" s="13"/>
      <c r="AF1054" s="93"/>
      <c r="AG1054" s="13"/>
      <c r="AH1054" s="93"/>
      <c r="AI1054" s="13"/>
      <c r="AJ1054" s="93"/>
      <c r="AK1054" s="13"/>
      <c r="AL1054" s="93"/>
      <c r="AM1054" s="13"/>
      <c r="AN1054" s="93"/>
      <c r="AO1054" s="13"/>
      <c r="AP1054" s="93"/>
      <c r="AQ1054" s="13"/>
      <c r="AR1054" s="93"/>
      <c r="AS1054" s="20">
        <f>SUM(H1054,J1054,L1054,N1054,P1054,R1054,T1054,V1054,X1054,Z1054,AB1054,AD1054,AF1054,AH1054,AJ1054,AL1054,AN1054)</f>
        <v>0</v>
      </c>
      <c r="AT1054" s="94" t="str">
        <f>IF(C1054="","",DATE(YEAR(C1054),MONTH(C1054),1))</f>
        <v/>
      </c>
      <c r="AU1054" s="93" t="str">
        <f>IF(AT1054="","",TEXT(AT1054,"mmmm yyyy"))</f>
        <v/>
      </c>
      <c r="AV1054" s="94" t="str">
        <f>IF(C1054="","",C1054-WEEKDAY(C1054,2)+1)</f>
        <v/>
      </c>
      <c r="AW1054" s="94" t="str">
        <f>IF(AV1054="","",AV1054+6)</f>
        <v/>
      </c>
      <c r="AX1054" s="93" t="str">
        <f>IF(AV1054="","",TEXT(AV1054,"dd/mm/yyyy")&amp;" - "&amp;TEXT(AW1054,"dd/mm/yyyy"))</f>
        <v/>
      </c>
      <c r="AY1054" s="93" t="str">
        <f>IF(B1054="","",COUNTIFS($B$5:B1054,B1054,$AT$5:AT1054,AT1054))</f>
        <v/>
      </c>
      <c r="AZ1054" s="93" t="str">
        <f>IF(B1054="","",COUNTIFS($B$5:B1054,B1054,$AV$5:AV1054,AV1054))</f>
        <v/>
      </c>
      <c r="BA1054" s="93" t="str">
        <f>IF(B1054="","",TEXT(AY1054,"00")&amp;"|"&amp;B1054&amp;"|"&amp;TEXT(AT1054,"yyyymmdd"))</f>
        <v/>
      </c>
      <c r="BB1054" s="93" t="str">
        <f>IF(B1054="","",TEXT(AZ1054,"00")&amp;"|"&amp;B1054&amp;"|"&amp;TEXT(AV1054,"yyyymmdd"))</f>
        <v/>
      </c>
      <c r="BC1054" s="93">
        <f>IF(OR(AQ1054="YES",AQ1054="Yes",AQ1054="Y",AQ1054=1),1,0)</f>
        <v>0</v>
      </c>
    </row>
    <row r="1055" spans="1:55" ht="15" customHeight="1">
      <c r="A1055" s="92"/>
      <c r="B1055" s="93"/>
      <c r="C1055" s="94"/>
      <c r="D1055" s="95"/>
      <c r="E1055" s="95"/>
      <c r="F1055" s="93"/>
      <c r="G1055" s="93"/>
      <c r="H1055" s="93"/>
      <c r="I1055" s="13"/>
      <c r="J1055" s="93"/>
      <c r="K1055" s="13"/>
      <c r="L1055" s="93"/>
      <c r="M1055" s="13"/>
      <c r="N1055" s="93"/>
      <c r="O1055" s="13"/>
      <c r="P1055" s="93"/>
      <c r="Q1055" s="21"/>
      <c r="R1055" s="93"/>
      <c r="S1055" s="21"/>
      <c r="T1055" s="93"/>
      <c r="U1055" s="13"/>
      <c r="V1055" s="93"/>
      <c r="W1055" s="13"/>
      <c r="X1055" s="93"/>
      <c r="Y1055" s="13"/>
      <c r="Z1055" s="93"/>
      <c r="AA1055" s="13"/>
      <c r="AB1055" s="93"/>
      <c r="AC1055" s="13"/>
      <c r="AD1055" s="93"/>
      <c r="AE1055" s="13"/>
      <c r="AF1055" s="93"/>
      <c r="AG1055" s="13"/>
      <c r="AH1055" s="93"/>
      <c r="AI1055" s="13"/>
      <c r="AJ1055" s="93"/>
      <c r="AK1055" s="13"/>
      <c r="AL1055" s="93"/>
      <c r="AM1055" s="13"/>
      <c r="AN1055" s="93"/>
      <c r="AO1055" s="13"/>
      <c r="AP1055" s="93"/>
      <c r="AQ1055" s="13"/>
      <c r="AR1055" s="93"/>
      <c r="AS1055" s="20">
        <f>SUM(H1055,J1055,L1055,N1055,P1055,R1055,T1055,V1055,X1055,Z1055,AB1055,AD1055,AF1055,AH1055,AJ1055,AL1055,AN1055)</f>
        <v>0</v>
      </c>
      <c r="AT1055" s="94" t="str">
        <f>IF(C1055="","",DATE(YEAR(C1055),MONTH(C1055),1))</f>
        <v/>
      </c>
      <c r="AU1055" s="93" t="str">
        <f>IF(AT1055="","",TEXT(AT1055,"mmmm yyyy"))</f>
        <v/>
      </c>
      <c r="AV1055" s="94" t="str">
        <f>IF(C1055="","",C1055-WEEKDAY(C1055,2)+1)</f>
        <v/>
      </c>
      <c r="AW1055" s="94" t="str">
        <f>IF(AV1055="","",AV1055+6)</f>
        <v/>
      </c>
      <c r="AX1055" s="93" t="str">
        <f>IF(AV1055="","",TEXT(AV1055,"dd/mm/yyyy")&amp;" - "&amp;TEXT(AW1055,"dd/mm/yyyy"))</f>
        <v/>
      </c>
      <c r="AY1055" s="93" t="str">
        <f>IF(B1055="","",COUNTIFS($B$5:B1055,B1055,$AT$5:AT1055,AT1055))</f>
        <v/>
      </c>
      <c r="AZ1055" s="93" t="str">
        <f>IF(B1055="","",COUNTIFS($B$5:B1055,B1055,$AV$5:AV1055,AV1055))</f>
        <v/>
      </c>
      <c r="BA1055" s="93" t="str">
        <f>IF(B1055="","",TEXT(AY1055,"00")&amp;"|"&amp;B1055&amp;"|"&amp;TEXT(AT1055,"yyyymmdd"))</f>
        <v/>
      </c>
      <c r="BB1055" s="93" t="str">
        <f>IF(B1055="","",TEXT(AZ1055,"00")&amp;"|"&amp;B1055&amp;"|"&amp;TEXT(AV1055,"yyyymmdd"))</f>
        <v/>
      </c>
      <c r="BC1055" s="93">
        <f>IF(OR(AQ1055="YES",AQ1055="Yes",AQ1055="Y",AQ1055=1),1,0)</f>
        <v>0</v>
      </c>
    </row>
    <row r="1056" spans="1:55" ht="15" customHeight="1">
      <c r="A1056" s="92"/>
      <c r="B1056" s="93"/>
      <c r="C1056" s="94"/>
      <c r="D1056" s="95"/>
      <c r="E1056" s="95"/>
      <c r="F1056" s="93"/>
      <c r="G1056" s="93"/>
      <c r="H1056" s="93"/>
      <c r="I1056" s="13"/>
      <c r="J1056" s="93"/>
      <c r="K1056" s="13"/>
      <c r="L1056" s="93"/>
      <c r="M1056" s="13"/>
      <c r="N1056" s="93"/>
      <c r="O1056" s="13"/>
      <c r="P1056" s="93"/>
      <c r="Q1056" s="21"/>
      <c r="R1056" s="93"/>
      <c r="S1056" s="21"/>
      <c r="T1056" s="93"/>
      <c r="U1056" s="13"/>
      <c r="V1056" s="93"/>
      <c r="W1056" s="13"/>
      <c r="X1056" s="93"/>
      <c r="Y1056" s="13"/>
      <c r="Z1056" s="93"/>
      <c r="AA1056" s="13"/>
      <c r="AB1056" s="93"/>
      <c r="AC1056" s="13"/>
      <c r="AD1056" s="93"/>
      <c r="AE1056" s="13"/>
      <c r="AF1056" s="93"/>
      <c r="AG1056" s="13"/>
      <c r="AH1056" s="93"/>
      <c r="AI1056" s="13"/>
      <c r="AJ1056" s="93"/>
      <c r="AK1056" s="13"/>
      <c r="AL1056" s="93"/>
      <c r="AM1056" s="13"/>
      <c r="AN1056" s="93"/>
      <c r="AO1056" s="13"/>
      <c r="AP1056" s="93"/>
      <c r="AQ1056" s="13"/>
      <c r="AR1056" s="93"/>
      <c r="AS1056" s="20">
        <f>SUM(H1056,J1056,L1056,N1056,P1056,R1056,T1056,V1056,X1056,Z1056,AB1056,AD1056,AF1056,AH1056,AJ1056,AL1056,AN1056)</f>
        <v>0</v>
      </c>
      <c r="AT1056" s="94" t="str">
        <f>IF(C1056="","",DATE(YEAR(C1056),MONTH(C1056),1))</f>
        <v/>
      </c>
      <c r="AU1056" s="93" t="str">
        <f>IF(AT1056="","",TEXT(AT1056,"mmmm yyyy"))</f>
        <v/>
      </c>
      <c r="AV1056" s="94" t="str">
        <f>IF(C1056="","",C1056-WEEKDAY(C1056,2)+1)</f>
        <v/>
      </c>
      <c r="AW1056" s="94" t="str">
        <f>IF(AV1056="","",AV1056+6)</f>
        <v/>
      </c>
      <c r="AX1056" s="93" t="str">
        <f>IF(AV1056="","",TEXT(AV1056,"dd/mm/yyyy")&amp;" - "&amp;TEXT(AW1056,"dd/mm/yyyy"))</f>
        <v/>
      </c>
      <c r="AY1056" s="93" t="str">
        <f>IF(B1056="","",COUNTIFS($B$5:B1056,B1056,$AT$5:AT1056,AT1056))</f>
        <v/>
      </c>
      <c r="AZ1056" s="93" t="str">
        <f>IF(B1056="","",COUNTIFS($B$5:B1056,B1056,$AV$5:AV1056,AV1056))</f>
        <v/>
      </c>
      <c r="BA1056" s="93" t="str">
        <f>IF(B1056="","",TEXT(AY1056,"00")&amp;"|"&amp;B1056&amp;"|"&amp;TEXT(AT1056,"yyyymmdd"))</f>
        <v/>
      </c>
      <c r="BB1056" s="93" t="str">
        <f>IF(B1056="","",TEXT(AZ1056,"00")&amp;"|"&amp;B1056&amp;"|"&amp;TEXT(AV1056,"yyyymmdd"))</f>
        <v/>
      </c>
      <c r="BC1056" s="93">
        <f>IF(OR(AQ1056="YES",AQ1056="Yes",AQ1056="Y",AQ1056=1),1,0)</f>
        <v>0</v>
      </c>
    </row>
    <row r="1057" spans="1:55" ht="15" customHeight="1">
      <c r="A1057" s="92"/>
      <c r="B1057" s="93"/>
      <c r="C1057" s="94"/>
      <c r="D1057" s="95"/>
      <c r="E1057" s="95"/>
      <c r="F1057" s="93"/>
      <c r="G1057" s="93"/>
      <c r="H1057" s="93"/>
      <c r="I1057" s="13"/>
      <c r="J1057" s="93"/>
      <c r="K1057" s="13"/>
      <c r="L1057" s="93"/>
      <c r="M1057" s="13"/>
      <c r="N1057" s="93"/>
      <c r="O1057" s="13"/>
      <c r="P1057" s="93"/>
      <c r="Q1057" s="21"/>
      <c r="R1057" s="93"/>
      <c r="S1057" s="21"/>
      <c r="T1057" s="93"/>
      <c r="U1057" s="13"/>
      <c r="V1057" s="93"/>
      <c r="W1057" s="13"/>
      <c r="X1057" s="93"/>
      <c r="Y1057" s="13"/>
      <c r="Z1057" s="93"/>
      <c r="AA1057" s="13"/>
      <c r="AB1057" s="93"/>
      <c r="AC1057" s="13"/>
      <c r="AD1057" s="93"/>
      <c r="AE1057" s="13"/>
      <c r="AF1057" s="93"/>
      <c r="AG1057" s="13"/>
      <c r="AH1057" s="93"/>
      <c r="AI1057" s="13"/>
      <c r="AJ1057" s="93"/>
      <c r="AK1057" s="13"/>
      <c r="AL1057" s="93"/>
      <c r="AM1057" s="13"/>
      <c r="AN1057" s="93"/>
      <c r="AO1057" s="13"/>
      <c r="AP1057" s="93"/>
      <c r="AQ1057" s="13"/>
      <c r="AR1057" s="93"/>
      <c r="AS1057" s="20">
        <f>SUM(H1057,J1057,L1057,N1057,P1057,R1057,T1057,V1057,X1057,Z1057,AB1057,AD1057,AF1057,AH1057,AJ1057,AL1057,AN1057)</f>
        <v>0</v>
      </c>
      <c r="AT1057" s="94" t="str">
        <f>IF(C1057="","",DATE(YEAR(C1057),MONTH(C1057),1))</f>
        <v/>
      </c>
      <c r="AU1057" s="93" t="str">
        <f>IF(AT1057="","",TEXT(AT1057,"mmmm yyyy"))</f>
        <v/>
      </c>
      <c r="AV1057" s="94" t="str">
        <f>IF(C1057="","",C1057-WEEKDAY(C1057,2)+1)</f>
        <v/>
      </c>
      <c r="AW1057" s="94" t="str">
        <f>IF(AV1057="","",AV1057+6)</f>
        <v/>
      </c>
      <c r="AX1057" s="93" t="str">
        <f>IF(AV1057="","",TEXT(AV1057,"dd/mm/yyyy")&amp;" - "&amp;TEXT(AW1057,"dd/mm/yyyy"))</f>
        <v/>
      </c>
      <c r="AY1057" s="93" t="str">
        <f>IF(B1057="","",COUNTIFS($B$5:B1057,B1057,$AT$5:AT1057,AT1057))</f>
        <v/>
      </c>
      <c r="AZ1057" s="93" t="str">
        <f>IF(B1057="","",COUNTIFS($B$5:B1057,B1057,$AV$5:AV1057,AV1057))</f>
        <v/>
      </c>
      <c r="BA1057" s="93" t="str">
        <f>IF(B1057="","",TEXT(AY1057,"00")&amp;"|"&amp;B1057&amp;"|"&amp;TEXT(AT1057,"yyyymmdd"))</f>
        <v/>
      </c>
      <c r="BB1057" s="93" t="str">
        <f>IF(B1057="","",TEXT(AZ1057,"00")&amp;"|"&amp;B1057&amp;"|"&amp;TEXT(AV1057,"yyyymmdd"))</f>
        <v/>
      </c>
      <c r="BC1057" s="93">
        <f>IF(OR(AQ1057="YES",AQ1057="Yes",AQ1057="Y",AQ1057=1),1,0)</f>
        <v>0</v>
      </c>
    </row>
    <row r="1058" spans="1:55" ht="15" customHeight="1">
      <c r="A1058" s="92"/>
      <c r="B1058" s="93"/>
      <c r="C1058" s="94"/>
      <c r="D1058" s="95"/>
      <c r="E1058" s="95"/>
      <c r="F1058" s="93"/>
      <c r="G1058" s="93"/>
      <c r="H1058" s="93"/>
      <c r="I1058" s="13"/>
      <c r="J1058" s="93"/>
      <c r="K1058" s="13"/>
      <c r="L1058" s="93"/>
      <c r="M1058" s="13"/>
      <c r="N1058" s="93"/>
      <c r="O1058" s="13"/>
      <c r="P1058" s="93"/>
      <c r="Q1058" s="21"/>
      <c r="R1058" s="93"/>
      <c r="S1058" s="21"/>
      <c r="T1058" s="93"/>
      <c r="U1058" s="13"/>
      <c r="V1058" s="93"/>
      <c r="W1058" s="13"/>
      <c r="X1058" s="93"/>
      <c r="Y1058" s="13"/>
      <c r="Z1058" s="93"/>
      <c r="AA1058" s="13"/>
      <c r="AB1058" s="93"/>
      <c r="AC1058" s="13"/>
      <c r="AD1058" s="93"/>
      <c r="AE1058" s="13"/>
      <c r="AF1058" s="93"/>
      <c r="AG1058" s="13"/>
      <c r="AH1058" s="93"/>
      <c r="AI1058" s="13"/>
      <c r="AJ1058" s="93"/>
      <c r="AK1058" s="13"/>
      <c r="AL1058" s="93"/>
      <c r="AM1058" s="13"/>
      <c r="AN1058" s="93"/>
      <c r="AO1058" s="13"/>
      <c r="AP1058" s="93"/>
      <c r="AQ1058" s="13"/>
      <c r="AR1058" s="93"/>
      <c r="AS1058" s="20">
        <f>SUM(H1058,J1058,L1058,N1058,P1058,R1058,T1058,V1058,X1058,Z1058,AB1058,AD1058,AF1058,AH1058,AJ1058,AL1058,AN1058)</f>
        <v>0</v>
      </c>
      <c r="AT1058" s="94" t="str">
        <f>IF(C1058="","",DATE(YEAR(C1058),MONTH(C1058),1))</f>
        <v/>
      </c>
      <c r="AU1058" s="93" t="str">
        <f>IF(AT1058="","",TEXT(AT1058,"mmmm yyyy"))</f>
        <v/>
      </c>
      <c r="AV1058" s="94" t="str">
        <f>IF(C1058="","",C1058-WEEKDAY(C1058,2)+1)</f>
        <v/>
      </c>
      <c r="AW1058" s="94" t="str">
        <f>IF(AV1058="","",AV1058+6)</f>
        <v/>
      </c>
      <c r="AX1058" s="93" t="str">
        <f>IF(AV1058="","",TEXT(AV1058,"dd/mm/yyyy")&amp;" - "&amp;TEXT(AW1058,"dd/mm/yyyy"))</f>
        <v/>
      </c>
      <c r="AY1058" s="93" t="str">
        <f>IF(B1058="","",COUNTIFS($B$5:B1058,B1058,$AT$5:AT1058,AT1058))</f>
        <v/>
      </c>
      <c r="AZ1058" s="93" t="str">
        <f>IF(B1058="","",COUNTIFS($B$5:B1058,B1058,$AV$5:AV1058,AV1058))</f>
        <v/>
      </c>
      <c r="BA1058" s="93" t="str">
        <f>IF(B1058="","",TEXT(AY1058,"00")&amp;"|"&amp;B1058&amp;"|"&amp;TEXT(AT1058,"yyyymmdd"))</f>
        <v/>
      </c>
      <c r="BB1058" s="93" t="str">
        <f>IF(B1058="","",TEXT(AZ1058,"00")&amp;"|"&amp;B1058&amp;"|"&amp;TEXT(AV1058,"yyyymmdd"))</f>
        <v/>
      </c>
      <c r="BC1058" s="93">
        <f>IF(OR(AQ1058="YES",AQ1058="Yes",AQ1058="Y",AQ1058=1),1,0)</f>
        <v>0</v>
      </c>
    </row>
    <row r="1059" spans="1:55" ht="15" customHeight="1">
      <c r="A1059" s="92"/>
      <c r="B1059" s="93"/>
      <c r="C1059" s="94"/>
      <c r="D1059" s="95"/>
      <c r="E1059" s="95"/>
      <c r="F1059" s="93"/>
      <c r="G1059" s="93"/>
      <c r="H1059" s="93"/>
      <c r="I1059" s="13"/>
      <c r="J1059" s="93"/>
      <c r="K1059" s="13"/>
      <c r="L1059" s="93"/>
      <c r="M1059" s="13"/>
      <c r="N1059" s="93"/>
      <c r="O1059" s="13"/>
      <c r="P1059" s="93"/>
      <c r="Q1059" s="21"/>
      <c r="R1059" s="93"/>
      <c r="S1059" s="21"/>
      <c r="T1059" s="93"/>
      <c r="U1059" s="13"/>
      <c r="V1059" s="93"/>
      <c r="W1059" s="13"/>
      <c r="X1059" s="93"/>
      <c r="Y1059" s="13"/>
      <c r="Z1059" s="93"/>
      <c r="AA1059" s="13"/>
      <c r="AB1059" s="93"/>
      <c r="AC1059" s="13"/>
      <c r="AD1059" s="93"/>
      <c r="AE1059" s="13"/>
      <c r="AF1059" s="93"/>
      <c r="AG1059" s="13"/>
      <c r="AH1059" s="93"/>
      <c r="AI1059" s="13"/>
      <c r="AJ1059" s="93"/>
      <c r="AK1059" s="13"/>
      <c r="AL1059" s="93"/>
      <c r="AM1059" s="13"/>
      <c r="AN1059" s="93"/>
      <c r="AO1059" s="13"/>
      <c r="AP1059" s="93"/>
      <c r="AQ1059" s="13"/>
      <c r="AR1059" s="93"/>
      <c r="AS1059" s="20">
        <f>SUM(H1059,J1059,L1059,N1059,P1059,R1059,T1059,V1059,X1059,Z1059,AB1059,AD1059,AF1059,AH1059,AJ1059,AL1059,AN1059)</f>
        <v>0</v>
      </c>
      <c r="AT1059" s="94" t="str">
        <f>IF(C1059="","",DATE(YEAR(C1059),MONTH(C1059),1))</f>
        <v/>
      </c>
      <c r="AU1059" s="93" t="str">
        <f>IF(AT1059="","",TEXT(AT1059,"mmmm yyyy"))</f>
        <v/>
      </c>
      <c r="AV1059" s="94" t="str">
        <f>IF(C1059="","",C1059-WEEKDAY(C1059,2)+1)</f>
        <v/>
      </c>
      <c r="AW1059" s="94" t="str">
        <f>IF(AV1059="","",AV1059+6)</f>
        <v/>
      </c>
      <c r="AX1059" s="93" t="str">
        <f>IF(AV1059="","",TEXT(AV1059,"dd/mm/yyyy")&amp;" - "&amp;TEXT(AW1059,"dd/mm/yyyy"))</f>
        <v/>
      </c>
      <c r="AY1059" s="93" t="str">
        <f>IF(B1059="","",COUNTIFS($B$5:B1059,B1059,$AT$5:AT1059,AT1059))</f>
        <v/>
      </c>
      <c r="AZ1059" s="93" t="str">
        <f>IF(B1059="","",COUNTIFS($B$5:B1059,B1059,$AV$5:AV1059,AV1059))</f>
        <v/>
      </c>
      <c r="BA1059" s="93" t="str">
        <f>IF(B1059="","",TEXT(AY1059,"00")&amp;"|"&amp;B1059&amp;"|"&amp;TEXT(AT1059,"yyyymmdd"))</f>
        <v/>
      </c>
      <c r="BB1059" s="93" t="str">
        <f>IF(B1059="","",TEXT(AZ1059,"00")&amp;"|"&amp;B1059&amp;"|"&amp;TEXT(AV1059,"yyyymmdd"))</f>
        <v/>
      </c>
      <c r="BC1059" s="93">
        <f>IF(OR(AQ1059="YES",AQ1059="Yes",AQ1059="Y",AQ1059=1),1,0)</f>
        <v>0</v>
      </c>
    </row>
    <row r="1060" spans="1:55" ht="15" customHeight="1">
      <c r="A1060" s="92"/>
      <c r="B1060" s="93"/>
      <c r="C1060" s="94"/>
      <c r="D1060" s="95"/>
      <c r="E1060" s="95"/>
      <c r="F1060" s="93"/>
      <c r="G1060" s="93"/>
      <c r="H1060" s="93"/>
      <c r="I1060" s="13"/>
      <c r="J1060" s="93"/>
      <c r="K1060" s="13"/>
      <c r="L1060" s="93"/>
      <c r="M1060" s="13"/>
      <c r="N1060" s="93"/>
      <c r="O1060" s="13"/>
      <c r="P1060" s="93"/>
      <c r="Q1060" s="21"/>
      <c r="R1060" s="93"/>
      <c r="S1060" s="21"/>
      <c r="T1060" s="93"/>
      <c r="U1060" s="13"/>
      <c r="V1060" s="93"/>
      <c r="W1060" s="13"/>
      <c r="X1060" s="93"/>
      <c r="Y1060" s="13"/>
      <c r="Z1060" s="93"/>
      <c r="AA1060" s="13"/>
      <c r="AB1060" s="93"/>
      <c r="AC1060" s="13"/>
      <c r="AD1060" s="93"/>
      <c r="AE1060" s="13"/>
      <c r="AF1060" s="93"/>
      <c r="AG1060" s="13"/>
      <c r="AH1060" s="93"/>
      <c r="AI1060" s="13"/>
      <c r="AJ1060" s="93"/>
      <c r="AK1060" s="13"/>
      <c r="AL1060" s="93"/>
      <c r="AM1060" s="13"/>
      <c r="AN1060" s="93"/>
      <c r="AO1060" s="13"/>
      <c r="AP1060" s="93"/>
      <c r="AQ1060" s="13"/>
      <c r="AR1060" s="93"/>
      <c r="AS1060" s="20">
        <f>SUM(H1060,J1060,L1060,N1060,P1060,R1060,T1060,V1060,X1060,Z1060,AB1060,AD1060,AF1060,AH1060,AJ1060,AL1060,AN1060)</f>
        <v>0</v>
      </c>
      <c r="AT1060" s="94" t="str">
        <f>IF(C1060="","",DATE(YEAR(C1060),MONTH(C1060),1))</f>
        <v/>
      </c>
      <c r="AU1060" s="93" t="str">
        <f>IF(AT1060="","",TEXT(AT1060,"mmmm yyyy"))</f>
        <v/>
      </c>
      <c r="AV1060" s="94" t="str">
        <f>IF(C1060="","",C1060-WEEKDAY(C1060,2)+1)</f>
        <v/>
      </c>
      <c r="AW1060" s="94" t="str">
        <f>IF(AV1060="","",AV1060+6)</f>
        <v/>
      </c>
      <c r="AX1060" s="93" t="str">
        <f>IF(AV1060="","",TEXT(AV1060,"dd/mm/yyyy")&amp;" - "&amp;TEXT(AW1060,"dd/mm/yyyy"))</f>
        <v/>
      </c>
      <c r="AY1060" s="93" t="str">
        <f>IF(B1060="","",COUNTIFS($B$5:B1060,B1060,$AT$5:AT1060,AT1060))</f>
        <v/>
      </c>
      <c r="AZ1060" s="93" t="str">
        <f>IF(B1060="","",COUNTIFS($B$5:B1060,B1060,$AV$5:AV1060,AV1060))</f>
        <v/>
      </c>
      <c r="BA1060" s="93" t="str">
        <f>IF(B1060="","",TEXT(AY1060,"00")&amp;"|"&amp;B1060&amp;"|"&amp;TEXT(AT1060,"yyyymmdd"))</f>
        <v/>
      </c>
      <c r="BB1060" s="93" t="str">
        <f>IF(B1060="","",TEXT(AZ1060,"00")&amp;"|"&amp;B1060&amp;"|"&amp;TEXT(AV1060,"yyyymmdd"))</f>
        <v/>
      </c>
      <c r="BC1060" s="93">
        <f>IF(OR(AQ1060="YES",AQ1060="Yes",AQ1060="Y",AQ1060=1),1,0)</f>
        <v>0</v>
      </c>
    </row>
    <row r="1061" spans="1:55" ht="15" customHeight="1">
      <c r="A1061" s="92"/>
      <c r="B1061" s="93"/>
      <c r="C1061" s="94"/>
      <c r="D1061" s="95"/>
      <c r="E1061" s="95"/>
      <c r="F1061" s="93"/>
      <c r="G1061" s="93"/>
      <c r="H1061" s="93"/>
      <c r="I1061" s="13"/>
      <c r="J1061" s="93"/>
      <c r="K1061" s="13"/>
      <c r="L1061" s="93"/>
      <c r="M1061" s="13"/>
      <c r="N1061" s="93"/>
      <c r="O1061" s="13"/>
      <c r="P1061" s="93"/>
      <c r="Q1061" s="21"/>
      <c r="R1061" s="93"/>
      <c r="S1061" s="21"/>
      <c r="T1061" s="93"/>
      <c r="U1061" s="13"/>
      <c r="V1061" s="93"/>
      <c r="W1061" s="13"/>
      <c r="X1061" s="93"/>
      <c r="Y1061" s="13"/>
      <c r="Z1061" s="93"/>
      <c r="AA1061" s="13"/>
      <c r="AB1061" s="93"/>
      <c r="AC1061" s="13"/>
      <c r="AD1061" s="93"/>
      <c r="AE1061" s="13"/>
      <c r="AF1061" s="93"/>
      <c r="AG1061" s="13"/>
      <c r="AH1061" s="93"/>
      <c r="AI1061" s="13"/>
      <c r="AJ1061" s="93"/>
      <c r="AK1061" s="13"/>
      <c r="AL1061" s="93"/>
      <c r="AM1061" s="13"/>
      <c r="AN1061" s="93"/>
      <c r="AO1061" s="13"/>
      <c r="AP1061" s="93"/>
      <c r="AQ1061" s="13"/>
      <c r="AR1061" s="93"/>
      <c r="AS1061" s="20">
        <f>SUM(H1061,J1061,L1061,N1061,P1061,R1061,T1061,V1061,X1061,Z1061,AB1061,AD1061,AF1061,AH1061,AJ1061,AL1061,AN1061)</f>
        <v>0</v>
      </c>
      <c r="AT1061" s="94" t="str">
        <f>IF(C1061="","",DATE(YEAR(C1061),MONTH(C1061),1))</f>
        <v/>
      </c>
      <c r="AU1061" s="93" t="str">
        <f>IF(AT1061="","",TEXT(AT1061,"mmmm yyyy"))</f>
        <v/>
      </c>
      <c r="AV1061" s="94" t="str">
        <f>IF(C1061="","",C1061-WEEKDAY(C1061,2)+1)</f>
        <v/>
      </c>
      <c r="AW1061" s="94" t="str">
        <f>IF(AV1061="","",AV1061+6)</f>
        <v/>
      </c>
      <c r="AX1061" s="93" t="str">
        <f>IF(AV1061="","",TEXT(AV1061,"dd/mm/yyyy")&amp;" - "&amp;TEXT(AW1061,"dd/mm/yyyy"))</f>
        <v/>
      </c>
      <c r="AY1061" s="93" t="str">
        <f>IF(B1061="","",COUNTIFS($B$5:B1061,B1061,$AT$5:AT1061,AT1061))</f>
        <v/>
      </c>
      <c r="AZ1061" s="93" t="str">
        <f>IF(B1061="","",COUNTIFS($B$5:B1061,B1061,$AV$5:AV1061,AV1061))</f>
        <v/>
      </c>
      <c r="BA1061" s="93" t="str">
        <f>IF(B1061="","",TEXT(AY1061,"00")&amp;"|"&amp;B1061&amp;"|"&amp;TEXT(AT1061,"yyyymmdd"))</f>
        <v/>
      </c>
      <c r="BB1061" s="93" t="str">
        <f>IF(B1061="","",TEXT(AZ1061,"00")&amp;"|"&amp;B1061&amp;"|"&amp;TEXT(AV1061,"yyyymmdd"))</f>
        <v/>
      </c>
      <c r="BC1061" s="93">
        <f>IF(OR(AQ1061="YES",AQ1061="Yes",AQ1061="Y",AQ1061=1),1,0)</f>
        <v>0</v>
      </c>
    </row>
    <row r="1062" spans="1:55" ht="15" customHeight="1">
      <c r="A1062" s="92"/>
      <c r="B1062" s="93"/>
      <c r="C1062" s="94"/>
      <c r="D1062" s="95"/>
      <c r="E1062" s="95"/>
      <c r="F1062" s="93"/>
      <c r="G1062" s="93"/>
      <c r="H1062" s="93"/>
      <c r="I1062" s="13"/>
      <c r="J1062" s="93"/>
      <c r="K1062" s="13"/>
      <c r="L1062" s="93"/>
      <c r="M1062" s="13"/>
      <c r="N1062" s="93"/>
      <c r="O1062" s="13"/>
      <c r="P1062" s="93"/>
      <c r="Q1062" s="21"/>
      <c r="R1062" s="93"/>
      <c r="S1062" s="21"/>
      <c r="T1062" s="93"/>
      <c r="U1062" s="13"/>
      <c r="V1062" s="93"/>
      <c r="W1062" s="13"/>
      <c r="X1062" s="93"/>
      <c r="Y1062" s="13"/>
      <c r="Z1062" s="93"/>
      <c r="AA1062" s="13"/>
      <c r="AB1062" s="93"/>
      <c r="AC1062" s="13"/>
      <c r="AD1062" s="93"/>
      <c r="AE1062" s="13"/>
      <c r="AF1062" s="93"/>
      <c r="AG1062" s="13"/>
      <c r="AH1062" s="93"/>
      <c r="AI1062" s="13"/>
      <c r="AJ1062" s="93"/>
      <c r="AK1062" s="13"/>
      <c r="AL1062" s="93"/>
      <c r="AM1062" s="13"/>
      <c r="AN1062" s="93"/>
      <c r="AO1062" s="13"/>
      <c r="AP1062" s="93"/>
      <c r="AQ1062" s="13"/>
      <c r="AR1062" s="93"/>
      <c r="AS1062" s="20">
        <f>SUM(H1062,J1062,L1062,N1062,P1062,R1062,T1062,V1062,X1062,Z1062,AB1062,AD1062,AF1062,AH1062,AJ1062,AL1062,AN1062)</f>
        <v>0</v>
      </c>
      <c r="AT1062" s="94" t="str">
        <f>IF(C1062="","",DATE(YEAR(C1062),MONTH(C1062),1))</f>
        <v/>
      </c>
      <c r="AU1062" s="93" t="str">
        <f>IF(AT1062="","",TEXT(AT1062,"mmmm yyyy"))</f>
        <v/>
      </c>
      <c r="AV1062" s="94" t="str">
        <f>IF(C1062="","",C1062-WEEKDAY(C1062,2)+1)</f>
        <v/>
      </c>
      <c r="AW1062" s="94" t="str">
        <f>IF(AV1062="","",AV1062+6)</f>
        <v/>
      </c>
      <c r="AX1062" s="93" t="str">
        <f>IF(AV1062="","",TEXT(AV1062,"dd/mm/yyyy")&amp;" - "&amp;TEXT(AW1062,"dd/mm/yyyy"))</f>
        <v/>
      </c>
      <c r="AY1062" s="93" t="str">
        <f>IF(B1062="","",COUNTIFS($B$5:B1062,B1062,$AT$5:AT1062,AT1062))</f>
        <v/>
      </c>
      <c r="AZ1062" s="93" t="str">
        <f>IF(B1062="","",COUNTIFS($B$5:B1062,B1062,$AV$5:AV1062,AV1062))</f>
        <v/>
      </c>
      <c r="BA1062" s="93" t="str">
        <f>IF(B1062="","",TEXT(AY1062,"00")&amp;"|"&amp;B1062&amp;"|"&amp;TEXT(AT1062,"yyyymmdd"))</f>
        <v/>
      </c>
      <c r="BB1062" s="93" t="str">
        <f>IF(B1062="","",TEXT(AZ1062,"00")&amp;"|"&amp;B1062&amp;"|"&amp;TEXT(AV1062,"yyyymmdd"))</f>
        <v/>
      </c>
      <c r="BC1062" s="93">
        <f>IF(OR(AQ1062="YES",AQ1062="Yes",AQ1062="Y",AQ1062=1),1,0)</f>
        <v>0</v>
      </c>
    </row>
    <row r="1063" spans="1:55" ht="15" customHeight="1">
      <c r="A1063" s="92"/>
      <c r="B1063" s="93"/>
      <c r="C1063" s="94"/>
      <c r="D1063" s="95"/>
      <c r="E1063" s="95"/>
      <c r="F1063" s="93"/>
      <c r="G1063" s="93"/>
      <c r="H1063" s="93"/>
      <c r="I1063" s="13"/>
      <c r="J1063" s="93"/>
      <c r="K1063" s="13"/>
      <c r="L1063" s="93"/>
      <c r="M1063" s="13"/>
      <c r="N1063" s="93"/>
      <c r="O1063" s="13"/>
      <c r="P1063" s="93"/>
      <c r="Q1063" s="21"/>
      <c r="R1063" s="93"/>
      <c r="S1063" s="21"/>
      <c r="T1063" s="93"/>
      <c r="U1063" s="13"/>
      <c r="V1063" s="93"/>
      <c r="W1063" s="13"/>
      <c r="X1063" s="93"/>
      <c r="Y1063" s="13"/>
      <c r="Z1063" s="93"/>
      <c r="AA1063" s="13"/>
      <c r="AB1063" s="93"/>
      <c r="AC1063" s="13"/>
      <c r="AD1063" s="93"/>
      <c r="AE1063" s="13"/>
      <c r="AF1063" s="93"/>
      <c r="AG1063" s="13"/>
      <c r="AH1063" s="93"/>
      <c r="AI1063" s="13"/>
      <c r="AJ1063" s="93"/>
      <c r="AK1063" s="13"/>
      <c r="AL1063" s="93"/>
      <c r="AM1063" s="13"/>
      <c r="AN1063" s="93"/>
      <c r="AO1063" s="13"/>
      <c r="AP1063" s="93"/>
      <c r="AQ1063" s="13"/>
      <c r="AR1063" s="93"/>
      <c r="AS1063" s="20">
        <f>SUM(H1063,J1063,L1063,N1063,P1063,R1063,T1063,V1063,X1063,Z1063,AB1063,AD1063,AF1063,AH1063,AJ1063,AL1063,AN1063)</f>
        <v>0</v>
      </c>
      <c r="AT1063" s="94" t="str">
        <f>IF(C1063="","",DATE(YEAR(C1063),MONTH(C1063),1))</f>
        <v/>
      </c>
      <c r="AU1063" s="93" t="str">
        <f>IF(AT1063="","",TEXT(AT1063,"mmmm yyyy"))</f>
        <v/>
      </c>
      <c r="AV1063" s="94" t="str">
        <f>IF(C1063="","",C1063-WEEKDAY(C1063,2)+1)</f>
        <v/>
      </c>
      <c r="AW1063" s="94" t="str">
        <f>IF(AV1063="","",AV1063+6)</f>
        <v/>
      </c>
      <c r="AX1063" s="93" t="str">
        <f>IF(AV1063="","",TEXT(AV1063,"dd/mm/yyyy")&amp;" - "&amp;TEXT(AW1063,"dd/mm/yyyy"))</f>
        <v/>
      </c>
      <c r="AY1063" s="93" t="str">
        <f>IF(B1063="","",COUNTIFS($B$5:B1063,B1063,$AT$5:AT1063,AT1063))</f>
        <v/>
      </c>
      <c r="AZ1063" s="93" t="str">
        <f>IF(B1063="","",COUNTIFS($B$5:B1063,B1063,$AV$5:AV1063,AV1063))</f>
        <v/>
      </c>
      <c r="BA1063" s="93" t="str">
        <f>IF(B1063="","",TEXT(AY1063,"00")&amp;"|"&amp;B1063&amp;"|"&amp;TEXT(AT1063,"yyyymmdd"))</f>
        <v/>
      </c>
      <c r="BB1063" s="93" t="str">
        <f>IF(B1063="","",TEXT(AZ1063,"00")&amp;"|"&amp;B1063&amp;"|"&amp;TEXT(AV1063,"yyyymmdd"))</f>
        <v/>
      </c>
      <c r="BC1063" s="93">
        <f>IF(OR(AQ1063="YES",AQ1063="Yes",AQ1063="Y",AQ1063=1),1,0)</f>
        <v>0</v>
      </c>
    </row>
    <row r="1064" spans="1:55" ht="15" customHeight="1">
      <c r="A1064" s="92"/>
      <c r="B1064" s="93"/>
      <c r="C1064" s="94"/>
      <c r="D1064" s="95"/>
      <c r="E1064" s="95"/>
      <c r="F1064" s="93"/>
      <c r="G1064" s="93"/>
      <c r="H1064" s="93"/>
      <c r="I1064" s="13"/>
      <c r="J1064" s="93"/>
      <c r="K1064" s="13"/>
      <c r="L1064" s="93"/>
      <c r="M1064" s="13"/>
      <c r="N1064" s="93"/>
      <c r="O1064" s="13"/>
      <c r="P1064" s="93"/>
      <c r="Q1064" s="21"/>
      <c r="R1064" s="93"/>
      <c r="S1064" s="21"/>
      <c r="T1064" s="93"/>
      <c r="U1064" s="13"/>
      <c r="V1064" s="93"/>
      <c r="W1064" s="13"/>
      <c r="X1064" s="93"/>
      <c r="Y1064" s="13"/>
      <c r="Z1064" s="93"/>
      <c r="AA1064" s="13"/>
      <c r="AB1064" s="93"/>
      <c r="AC1064" s="13"/>
      <c r="AD1064" s="93"/>
      <c r="AE1064" s="13"/>
      <c r="AF1064" s="93"/>
      <c r="AG1064" s="13"/>
      <c r="AH1064" s="93"/>
      <c r="AI1064" s="13"/>
      <c r="AJ1064" s="93"/>
      <c r="AK1064" s="13"/>
      <c r="AL1064" s="93"/>
      <c r="AM1064" s="13"/>
      <c r="AN1064" s="93"/>
      <c r="AO1064" s="13"/>
      <c r="AP1064" s="93"/>
      <c r="AQ1064" s="13"/>
      <c r="AR1064" s="93"/>
      <c r="AS1064" s="20">
        <f>SUM(H1064,J1064,L1064,N1064,P1064,R1064,T1064,V1064,X1064,Z1064,AB1064,AD1064,AF1064,AH1064,AJ1064,AL1064,AN1064)</f>
        <v>0</v>
      </c>
      <c r="AT1064" s="94" t="str">
        <f>IF(C1064="","",DATE(YEAR(C1064),MONTH(C1064),1))</f>
        <v/>
      </c>
      <c r="AU1064" s="93" t="str">
        <f>IF(AT1064="","",TEXT(AT1064,"mmmm yyyy"))</f>
        <v/>
      </c>
      <c r="AV1064" s="94" t="str">
        <f>IF(C1064="","",C1064-WEEKDAY(C1064,2)+1)</f>
        <v/>
      </c>
      <c r="AW1064" s="94" t="str">
        <f>IF(AV1064="","",AV1064+6)</f>
        <v/>
      </c>
      <c r="AX1064" s="93" t="str">
        <f>IF(AV1064="","",TEXT(AV1064,"dd/mm/yyyy")&amp;" - "&amp;TEXT(AW1064,"dd/mm/yyyy"))</f>
        <v/>
      </c>
      <c r="AY1064" s="93" t="str">
        <f>IF(B1064="","",COUNTIFS($B$5:B1064,B1064,$AT$5:AT1064,AT1064))</f>
        <v/>
      </c>
      <c r="AZ1064" s="93" t="str">
        <f>IF(B1064="","",COUNTIFS($B$5:B1064,B1064,$AV$5:AV1064,AV1064))</f>
        <v/>
      </c>
      <c r="BA1064" s="93" t="str">
        <f>IF(B1064="","",TEXT(AY1064,"00")&amp;"|"&amp;B1064&amp;"|"&amp;TEXT(AT1064,"yyyymmdd"))</f>
        <v/>
      </c>
      <c r="BB1064" s="93" t="str">
        <f>IF(B1064="","",TEXT(AZ1064,"00")&amp;"|"&amp;B1064&amp;"|"&amp;TEXT(AV1064,"yyyymmdd"))</f>
        <v/>
      </c>
      <c r="BC1064" s="93">
        <f>IF(OR(AQ1064="YES",AQ1064="Yes",AQ1064="Y",AQ1064=1),1,0)</f>
        <v>0</v>
      </c>
    </row>
    <row r="1065" spans="1:55" ht="15" customHeight="1">
      <c r="A1065" s="92"/>
      <c r="B1065" s="93"/>
      <c r="C1065" s="94"/>
      <c r="D1065" s="95"/>
      <c r="E1065" s="95"/>
      <c r="F1065" s="93"/>
      <c r="G1065" s="93"/>
      <c r="H1065" s="93"/>
      <c r="I1065" s="13"/>
      <c r="J1065" s="93"/>
      <c r="K1065" s="13"/>
      <c r="L1065" s="93"/>
      <c r="M1065" s="13"/>
      <c r="N1065" s="93"/>
      <c r="O1065" s="13"/>
      <c r="P1065" s="93"/>
      <c r="Q1065" s="21"/>
      <c r="R1065" s="93"/>
      <c r="S1065" s="21"/>
      <c r="T1065" s="93"/>
      <c r="U1065" s="13"/>
      <c r="V1065" s="93"/>
      <c r="W1065" s="13"/>
      <c r="X1065" s="93"/>
      <c r="Y1065" s="13"/>
      <c r="Z1065" s="93"/>
      <c r="AA1065" s="13"/>
      <c r="AB1065" s="93"/>
      <c r="AC1065" s="13"/>
      <c r="AD1065" s="93"/>
      <c r="AE1065" s="13"/>
      <c r="AF1065" s="93"/>
      <c r="AG1065" s="13"/>
      <c r="AH1065" s="93"/>
      <c r="AI1065" s="13"/>
      <c r="AJ1065" s="93"/>
      <c r="AK1065" s="13"/>
      <c r="AL1065" s="93"/>
      <c r="AM1065" s="13"/>
      <c r="AN1065" s="93"/>
      <c r="AO1065" s="13"/>
      <c r="AP1065" s="93"/>
      <c r="AQ1065" s="13"/>
      <c r="AR1065" s="93"/>
      <c r="AS1065" s="20">
        <f>SUM(H1065,J1065,L1065,N1065,P1065,R1065,T1065,V1065,X1065,Z1065,AB1065,AD1065,AF1065,AH1065,AJ1065,AL1065,AN1065)</f>
        <v>0</v>
      </c>
      <c r="AT1065" s="94" t="str">
        <f>IF(C1065="","",DATE(YEAR(C1065),MONTH(C1065),1))</f>
        <v/>
      </c>
      <c r="AU1065" s="93" t="str">
        <f>IF(AT1065="","",TEXT(AT1065,"mmmm yyyy"))</f>
        <v/>
      </c>
      <c r="AV1065" s="94" t="str">
        <f>IF(C1065="","",C1065-WEEKDAY(C1065,2)+1)</f>
        <v/>
      </c>
      <c r="AW1065" s="94" t="str">
        <f>IF(AV1065="","",AV1065+6)</f>
        <v/>
      </c>
      <c r="AX1065" s="93" t="str">
        <f>IF(AV1065="","",TEXT(AV1065,"dd/mm/yyyy")&amp;" - "&amp;TEXT(AW1065,"dd/mm/yyyy"))</f>
        <v/>
      </c>
      <c r="AY1065" s="93" t="str">
        <f>IF(B1065="","",COUNTIFS($B$5:B1065,B1065,$AT$5:AT1065,AT1065))</f>
        <v/>
      </c>
      <c r="AZ1065" s="93" t="str">
        <f>IF(B1065="","",COUNTIFS($B$5:B1065,B1065,$AV$5:AV1065,AV1065))</f>
        <v/>
      </c>
      <c r="BA1065" s="93" t="str">
        <f>IF(B1065="","",TEXT(AY1065,"00")&amp;"|"&amp;B1065&amp;"|"&amp;TEXT(AT1065,"yyyymmdd"))</f>
        <v/>
      </c>
      <c r="BB1065" s="93" t="str">
        <f>IF(B1065="","",TEXT(AZ1065,"00")&amp;"|"&amp;B1065&amp;"|"&amp;TEXT(AV1065,"yyyymmdd"))</f>
        <v/>
      </c>
      <c r="BC1065" s="93">
        <f>IF(OR(AQ1065="YES",AQ1065="Yes",AQ1065="Y",AQ1065=1),1,0)</f>
        <v>0</v>
      </c>
    </row>
    <row r="1066" spans="1:55" ht="15" customHeight="1">
      <c r="A1066" s="92"/>
      <c r="B1066" s="93"/>
      <c r="C1066" s="94"/>
      <c r="D1066" s="95"/>
      <c r="E1066" s="95"/>
      <c r="F1066" s="93"/>
      <c r="G1066" s="93"/>
      <c r="H1066" s="93"/>
      <c r="I1066" s="13"/>
      <c r="J1066" s="93"/>
      <c r="K1066" s="13"/>
      <c r="L1066" s="93"/>
      <c r="M1066" s="13"/>
      <c r="N1066" s="93"/>
      <c r="O1066" s="13"/>
      <c r="P1066" s="93"/>
      <c r="Q1066" s="21"/>
      <c r="R1066" s="93"/>
      <c r="S1066" s="21"/>
      <c r="T1066" s="93"/>
      <c r="U1066" s="13"/>
      <c r="V1066" s="93"/>
      <c r="W1066" s="13"/>
      <c r="X1066" s="93"/>
      <c r="Y1066" s="13"/>
      <c r="Z1066" s="93"/>
      <c r="AA1066" s="13"/>
      <c r="AB1066" s="93"/>
      <c r="AC1066" s="13"/>
      <c r="AD1066" s="93"/>
      <c r="AE1066" s="13"/>
      <c r="AF1066" s="93"/>
      <c r="AG1066" s="13"/>
      <c r="AH1066" s="93"/>
      <c r="AI1066" s="13"/>
      <c r="AJ1066" s="93"/>
      <c r="AK1066" s="13"/>
      <c r="AL1066" s="93"/>
      <c r="AM1066" s="13"/>
      <c r="AN1066" s="93"/>
      <c r="AO1066" s="13"/>
      <c r="AP1066" s="93"/>
      <c r="AQ1066" s="13"/>
      <c r="AR1066" s="93"/>
      <c r="AS1066" s="20">
        <f>SUM(H1066,J1066,L1066,N1066,P1066,R1066,T1066,V1066,X1066,Z1066,AB1066,AD1066,AF1066,AH1066,AJ1066,AL1066,AN1066)</f>
        <v>0</v>
      </c>
      <c r="AT1066" s="94" t="str">
        <f>IF(C1066="","",DATE(YEAR(C1066),MONTH(C1066),1))</f>
        <v/>
      </c>
      <c r="AU1066" s="93" t="str">
        <f>IF(AT1066="","",TEXT(AT1066,"mmmm yyyy"))</f>
        <v/>
      </c>
      <c r="AV1066" s="94" t="str">
        <f>IF(C1066="","",C1066-WEEKDAY(C1066,2)+1)</f>
        <v/>
      </c>
      <c r="AW1066" s="94" t="str">
        <f>IF(AV1066="","",AV1066+6)</f>
        <v/>
      </c>
      <c r="AX1066" s="93" t="str">
        <f>IF(AV1066="","",TEXT(AV1066,"dd/mm/yyyy")&amp;" - "&amp;TEXT(AW1066,"dd/mm/yyyy"))</f>
        <v/>
      </c>
      <c r="AY1066" s="93" t="str">
        <f>IF(B1066="","",COUNTIFS($B$5:B1066,B1066,$AT$5:AT1066,AT1066))</f>
        <v/>
      </c>
      <c r="AZ1066" s="93" t="str">
        <f>IF(B1066="","",COUNTIFS($B$5:B1066,B1066,$AV$5:AV1066,AV1066))</f>
        <v/>
      </c>
      <c r="BA1066" s="93" t="str">
        <f>IF(B1066="","",TEXT(AY1066,"00")&amp;"|"&amp;B1066&amp;"|"&amp;TEXT(AT1066,"yyyymmdd"))</f>
        <v/>
      </c>
      <c r="BB1066" s="93" t="str">
        <f>IF(B1066="","",TEXT(AZ1066,"00")&amp;"|"&amp;B1066&amp;"|"&amp;TEXT(AV1066,"yyyymmdd"))</f>
        <v/>
      </c>
      <c r="BC1066" s="93">
        <f>IF(OR(AQ1066="YES",AQ1066="Yes",AQ1066="Y",AQ1066=1),1,0)</f>
        <v>0</v>
      </c>
    </row>
    <row r="1067" spans="1:55" ht="15" customHeight="1">
      <c r="A1067" s="92"/>
      <c r="B1067" s="93"/>
      <c r="C1067" s="94"/>
      <c r="D1067" s="95"/>
      <c r="E1067" s="95"/>
      <c r="F1067" s="93"/>
      <c r="G1067" s="93"/>
      <c r="H1067" s="93"/>
      <c r="I1067" s="13"/>
      <c r="J1067" s="93"/>
      <c r="K1067" s="13"/>
      <c r="L1067" s="93"/>
      <c r="M1067" s="13"/>
      <c r="N1067" s="93"/>
      <c r="O1067" s="13"/>
      <c r="P1067" s="93"/>
      <c r="Q1067" s="21"/>
      <c r="R1067" s="93"/>
      <c r="S1067" s="21"/>
      <c r="T1067" s="93"/>
      <c r="U1067" s="13"/>
      <c r="V1067" s="93"/>
      <c r="W1067" s="13"/>
      <c r="X1067" s="93"/>
      <c r="Y1067" s="13"/>
      <c r="Z1067" s="93"/>
      <c r="AA1067" s="13"/>
      <c r="AB1067" s="93"/>
      <c r="AC1067" s="13"/>
      <c r="AD1067" s="93"/>
      <c r="AE1067" s="13"/>
      <c r="AF1067" s="93"/>
      <c r="AG1067" s="13"/>
      <c r="AH1067" s="93"/>
      <c r="AI1067" s="13"/>
      <c r="AJ1067" s="93"/>
      <c r="AK1067" s="13"/>
      <c r="AL1067" s="93"/>
      <c r="AM1067" s="13"/>
      <c r="AN1067" s="93"/>
      <c r="AO1067" s="13"/>
      <c r="AP1067" s="93"/>
      <c r="AQ1067" s="13"/>
      <c r="AR1067" s="93"/>
      <c r="AS1067" s="20">
        <f>SUM(H1067,J1067,L1067,N1067,P1067,R1067,T1067,V1067,X1067,Z1067,AB1067,AD1067,AF1067,AH1067,AJ1067,AL1067,AN1067)</f>
        <v>0</v>
      </c>
      <c r="AT1067" s="94" t="str">
        <f>IF(C1067="","",DATE(YEAR(C1067),MONTH(C1067),1))</f>
        <v/>
      </c>
      <c r="AU1067" s="93" t="str">
        <f>IF(AT1067="","",TEXT(AT1067,"mmmm yyyy"))</f>
        <v/>
      </c>
      <c r="AV1067" s="94" t="str">
        <f>IF(C1067="","",C1067-WEEKDAY(C1067,2)+1)</f>
        <v/>
      </c>
      <c r="AW1067" s="94" t="str">
        <f>IF(AV1067="","",AV1067+6)</f>
        <v/>
      </c>
      <c r="AX1067" s="93" t="str">
        <f>IF(AV1067="","",TEXT(AV1067,"dd/mm/yyyy")&amp;" - "&amp;TEXT(AW1067,"dd/mm/yyyy"))</f>
        <v/>
      </c>
      <c r="AY1067" s="93" t="str">
        <f>IF(B1067="","",COUNTIFS($B$5:B1067,B1067,$AT$5:AT1067,AT1067))</f>
        <v/>
      </c>
      <c r="AZ1067" s="93" t="str">
        <f>IF(B1067="","",COUNTIFS($B$5:B1067,B1067,$AV$5:AV1067,AV1067))</f>
        <v/>
      </c>
      <c r="BA1067" s="93" t="str">
        <f>IF(B1067="","",TEXT(AY1067,"00")&amp;"|"&amp;B1067&amp;"|"&amp;TEXT(AT1067,"yyyymmdd"))</f>
        <v/>
      </c>
      <c r="BB1067" s="93" t="str">
        <f>IF(B1067="","",TEXT(AZ1067,"00")&amp;"|"&amp;B1067&amp;"|"&amp;TEXT(AV1067,"yyyymmdd"))</f>
        <v/>
      </c>
      <c r="BC1067" s="93">
        <f>IF(OR(AQ1067="YES",AQ1067="Yes",AQ1067="Y",AQ1067=1),1,0)</f>
        <v>0</v>
      </c>
    </row>
  </sheetData>
  <autoFilter ref="A4:BF1067" xr:uid="{00000000-0009-0000-0000-000003000000}">
    <sortState xmlns:xlrd2="http://schemas.microsoft.com/office/spreadsheetml/2017/richdata2" ref="A5:BF1067">
      <sortCondition ref="C4:C1067"/>
    </sortState>
  </autoFilter>
  <mergeCells count="2">
    <mergeCell ref="A1:BF1"/>
    <mergeCell ref="A2:BF2"/>
  </mergeCells>
  <hyperlinks>
    <hyperlink ref="G54" r:id="rId1" xr:uid="{CFE67C8E-1238-455C-8149-767E57B960D3}"/>
    <hyperlink ref="G58" r:id="rId2" xr:uid="{89006A0B-37D6-41AA-9E55-1C909D2F5824}"/>
    <hyperlink ref="G100" r:id="rId3" xr:uid="{7B172B40-FB42-41A2-9168-62321D9FA08B}"/>
    <hyperlink ref="G126" r:id="rId4" xr:uid="{7D6C421D-87F7-492F-950A-190E9C369FD2}"/>
    <hyperlink ref="BE139" r:id="rId5" xr:uid="{478969F3-FD19-4911-B2FD-8AFBDBA9C54D}"/>
    <hyperlink ref="BE135" r:id="rId6" xr:uid="{F6EC9BCF-B9CF-4BAA-B473-5FEDB7DB4131}"/>
    <hyperlink ref="BE173" r:id="rId7" xr:uid="{A8A77ECD-C1E9-4598-8637-1B598D29E5D9}"/>
    <hyperlink ref="BE252" r:id="rId8" xr:uid="{D0EE5D46-4227-47A3-8AB3-0A9A3E5E8F19}"/>
    <hyperlink ref="BE292" r:id="rId9" xr:uid="{CAFE950E-E319-41B9-B2EB-E9967CF1BAAA}"/>
    <hyperlink ref="BE293" r:id="rId10" xr:uid="{711B0856-E340-4CF8-B94C-BE254AEA188E}"/>
    <hyperlink ref="BE294" r:id="rId11" xr:uid="{32A20D8F-32ED-4ED8-A6C7-8B2C585BBD5C}"/>
    <hyperlink ref="BE302" r:id="rId12" xr:uid="{734C192A-3F1D-4345-AC8B-19474ED59884}"/>
  </hyperlinks>
  <pageMargins left="0.25" right="0.25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Songpon Phothong</dc:creator>
  <cp:lastModifiedBy>Songpon Phothong</cp:lastModifiedBy>
  <dcterms:created xsi:type="dcterms:W3CDTF">2026-05-22T02:49:43Z</dcterms:created>
  <dcterms:modified xsi:type="dcterms:W3CDTF">2026-05-22T02:51:08Z</dcterms:modified>
</cp:coreProperties>
</file>