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53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<sst xmlns="http://schemas.openxmlformats.org/spreadsheetml/2006/main" count="114">
  <si>
    <t>Spot</t>
  </si>
  <si>
    <t>Time</t>
  </si>
  <si>
    <t>Ticker</t>
  </si>
  <si>
    <t>Strike</t>
  </si>
  <si>
    <t>Bid</t>
  </si>
  <si>
    <t>Ask</t>
  </si>
  <si>
    <t>Last</t>
  </si>
  <si>
    <t>Volm</t>
  </si>
  <si>
    <t>OInt</t>
  </si>
  <si>
    <t>IVM</t>
  </si>
  <si>
    <t>DL</t>
  </si>
  <si>
    <t>GL</t>
  </si>
  <si>
    <t>VL</t>
  </si>
  <si>
    <t>TL</t>
  </si>
  <si>
    <t>CLU8P 62.5</t>
  </si>
  <si>
    <t>CLU8P 63</t>
  </si>
  <si>
    <t>CLU8P 63.5</t>
  </si>
  <si>
    <t>CLU8P 64</t>
  </si>
  <si>
    <t>CLU8P 64.5</t>
  </si>
  <si>
    <t>CLU8P 65</t>
  </si>
  <si>
    <t>CLU8P 65.5</t>
  </si>
  <si>
    <t>CLU8P 66</t>
  </si>
  <si>
    <t>CLU8P 66.5</t>
  </si>
  <si>
    <t>CLU8P 67</t>
  </si>
  <si>
    <t>CLU8P 67.5</t>
  </si>
  <si>
    <t>CLU8P 68</t>
  </si>
  <si>
    <t>CLU8P 68.5</t>
  </si>
  <si>
    <t>CLU8P 69</t>
  </si>
  <si>
    <t>CLU8P 69.5</t>
  </si>
  <si>
    <t>CLU8P 70</t>
  </si>
  <si>
    <t>CLU8P 70.5</t>
  </si>
  <si>
    <t>CLU8P 71</t>
  </si>
  <si>
    <t>CLU8P 71.5</t>
  </si>
  <si>
    <t>CLU8P 72</t>
  </si>
  <si>
    <t>CLU8P 72.5</t>
  </si>
  <si>
    <t>CLU8P 73</t>
  </si>
  <si>
    <t>CLU8P 73.5</t>
  </si>
  <si>
    <t>CLU8P 74</t>
  </si>
  <si>
    <t>CLU8P 74.5</t>
  </si>
  <si>
    <t>CLV8P 61.5</t>
  </si>
  <si>
    <t>CLV8P 62</t>
  </si>
  <si>
    <t>CLV8P 62.5</t>
  </si>
  <si>
    <t>CLV8P 63</t>
  </si>
  <si>
    <t>CLV8P 63.5</t>
  </si>
  <si>
    <t>CLV8P 64</t>
  </si>
  <si>
    <t>CLV8P 64.5</t>
  </si>
  <si>
    <t>CLV8P 65</t>
  </si>
  <si>
    <t>CLV8P 65.5</t>
  </si>
  <si>
    <t>CLV8P 66</t>
  </si>
  <si>
    <t>CLV8P 66.5</t>
  </si>
  <si>
    <t>CLV8P 67</t>
  </si>
  <si>
    <t>CLV8P 67.5</t>
  </si>
  <si>
    <t>CLV8P 68</t>
  </si>
  <si>
    <t>CLV8P 68.5</t>
  </si>
  <si>
    <t>CLV8P 69</t>
  </si>
  <si>
    <t>CLV8P 69.5</t>
  </si>
  <si>
    <t>CLV8P 70</t>
  </si>
  <si>
    <t>CLV8P 70.5</t>
  </si>
  <si>
    <t>CLV8P 71</t>
  </si>
  <si>
    <t>CLV8P 71.5</t>
  </si>
  <si>
    <t>CLV8P 72</t>
  </si>
  <si>
    <t>CLV8P 72.5</t>
  </si>
  <si>
    <t>CLV8P 73</t>
  </si>
  <si>
    <t>CLV8P 73.5</t>
  </si>
  <si>
    <t>CLX8C 61</t>
  </si>
  <si>
    <t>CLX8C 61.5</t>
  </si>
  <si>
    <t>CLX8C 62</t>
  </si>
  <si>
    <t>CLX8C 62.5</t>
  </si>
  <si>
    <t>CLX8C 63</t>
  </si>
  <si>
    <t>CLX8C 63.5</t>
  </si>
  <si>
    <t>CLX8C 64</t>
  </si>
  <si>
    <t>CLX8C 64.5</t>
  </si>
  <si>
    <t>CLX8C 65</t>
  </si>
  <si>
    <t>CLX8C 65.5</t>
  </si>
  <si>
    <t>CLX8C 66</t>
  </si>
  <si>
    <t>CLX8C 66.5</t>
  </si>
  <si>
    <t>CLX8C 67</t>
  </si>
  <si>
    <t>CLX8C 67.5</t>
  </si>
  <si>
    <t>CLX8C 68</t>
  </si>
  <si>
    <t>CLX8C 68.5</t>
  </si>
  <si>
    <t>CLX8C 69</t>
  </si>
  <si>
    <t>CLX8C 69.5</t>
  </si>
  <si>
    <t>CLX8C 70</t>
  </si>
  <si>
    <t>CLX8C 70.5</t>
  </si>
  <si>
    <t>CLX8C 71</t>
  </si>
  <si>
    <t>CLX8C 71.5</t>
  </si>
  <si>
    <t>CLX8C 72</t>
  </si>
  <si>
    <t>CLX8C 72.5</t>
  </si>
  <si>
    <t>CLX8C 73</t>
  </si>
  <si>
    <t>CLZ8C 61</t>
  </si>
  <si>
    <t>CLZ8C 61.5</t>
  </si>
  <si>
    <t>CLZ8C 62</t>
  </si>
  <si>
    <t>CLZ8C 62.5</t>
  </si>
  <si>
    <t>CLZ8C 63</t>
  </si>
  <si>
    <t>CLZ8C 63.5</t>
  </si>
  <si>
    <t>CLZ8C 64</t>
  </si>
  <si>
    <t>CLZ8C 64.5</t>
  </si>
  <si>
    <t>CLZ8C 65</t>
  </si>
  <si>
    <t>CLZ8C 65.5</t>
  </si>
  <si>
    <t>CLZ8C 66</t>
  </si>
  <si>
    <t>CLZ8C 66.5</t>
  </si>
  <si>
    <t>CLZ8C 67</t>
  </si>
  <si>
    <t>CLZ8C 67.5</t>
  </si>
  <si>
    <t>CLZ8C 68</t>
  </si>
  <si>
    <t>CLZ8C 68.5</t>
  </si>
  <si>
    <t>CLZ8C 69</t>
  </si>
  <si>
    <t>CLZ8C 69.5</t>
  </si>
  <si>
    <t>CLZ8C 70</t>
  </si>
  <si>
    <t>CLZ8C 70.5</t>
  </si>
  <si>
    <t>CLZ8C 71</t>
  </si>
  <si>
    <t>CLZ8C 71.5</t>
  </si>
  <si>
    <t>CLZ8C 72</t>
  </si>
  <si>
    <t>CLZ8C 72.5</t>
  </si>
  <si>
    <t>CLZ8C 73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</si>
</sst>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5" sqref="D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1"/>
  <sheetViews>
    <sheetView tabSelected="1" workbookViewId="0">
      <selection activeCell="J94" sqref="J94"/>
    </sheetView>
  </sheetViews>
  <sheetFormatPr defaultColWidth="9" defaultRowHeight="13.5"/>
  <cols>
    <col min="1" max="1" width="9" style="1"/>
    <col min="2" max="2" width="12.625" style="1"/>
    <col min="3" max="4" width="9.125" style="1" customWidth="1"/>
    <col min="5" max="7" width="17" style="1" customWidth="1"/>
    <col min="8" max="9" width="9.125" style="1" customWidth="1"/>
    <col min="10" max="10" width="17" style="1" customWidth="1"/>
    <col min="11" max="11" width="18" style="1" customWidth="1"/>
    <col min="12" max="13" width="13" style="1" customWidth="1"/>
    <col min="14" max="14" width="14" style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>
        <v>68.74</v>
      </c>
      <c r="B2" s="1">
        <f t="shared" ref="B2:B26" si="0">22/365</f>
        <v>0.0602739726027397</v>
      </c>
      <c r="C2" s="1" t="s">
        <v>14</v>
      </c>
      <c r="D2" s="1">
        <v>62.5</v>
      </c>
      <c r="E2" s="1">
        <v>0.180000007152557</v>
      </c>
      <c r="F2" s="1">
        <v>0.200000002980232</v>
      </c>
      <c r="G2" s="1">
        <v>0.180000007152557</v>
      </c>
      <c r="H2" s="1">
        <v>3</v>
      </c>
      <c r="I2" s="1">
        <v>5405</v>
      </c>
      <c r="J2" s="1">
        <v>28.4715479208285</v>
      </c>
      <c r="K2" s="1">
        <v>-0.0808570795310688</v>
      </c>
      <c r="L2" s="1">
        <v>0.021602985664789</v>
      </c>
      <c r="M2" s="1">
        <v>0.0256391878710321</v>
      </c>
      <c r="N2" s="1">
        <v>-0.0155589066947828</v>
      </c>
    </row>
    <row r="3" spans="1:14">
      <c r="A3" s="1">
        <v>68.74</v>
      </c>
      <c r="B3" s="1">
        <f t="shared" si="0"/>
        <v>0.0602739726027397</v>
      </c>
      <c r="C3" s="1" t="s">
        <v>15</v>
      </c>
      <c r="D3" s="1">
        <v>63</v>
      </c>
      <c r="E3" s="1">
        <v>0.209999993443489</v>
      </c>
      <c r="F3" s="1">
        <v>0.230000004172325</v>
      </c>
      <c r="G3" s="1">
        <v>0.219999998807907</v>
      </c>
      <c r="H3" s="1">
        <v>12</v>
      </c>
      <c r="I3" s="1">
        <v>10716</v>
      </c>
      <c r="J3" s="1">
        <v>27.6893528531938</v>
      </c>
      <c r="K3" s="1">
        <v>-0.0958045934187205</v>
      </c>
      <c r="L3" s="1">
        <v>0.0246057377702666</v>
      </c>
      <c r="M3" s="1">
        <v>0.0285446292477792</v>
      </c>
      <c r="N3" s="1">
        <v>-0.0171289852735245</v>
      </c>
    </row>
    <row r="4" spans="1:14">
      <c r="A4" s="1">
        <v>68.74</v>
      </c>
      <c r="B4" s="1">
        <f t="shared" si="0"/>
        <v>0.0602739726027397</v>
      </c>
      <c r="C4" s="1" t="s">
        <v>16</v>
      </c>
      <c r="D4" s="1">
        <v>63.5</v>
      </c>
      <c r="E4" s="1">
        <v>0.259999990463257</v>
      </c>
      <c r="F4" s="1">
        <v>0.280000001192093</v>
      </c>
      <c r="G4" s="1">
        <v>0.259999990463257</v>
      </c>
      <c r="H4" s="1">
        <v>1</v>
      </c>
      <c r="I4" s="1">
        <v>3924</v>
      </c>
      <c r="J4" s="1">
        <v>27.4292229580682</v>
      </c>
      <c r="K4" s="1">
        <v>-0.112807940421892</v>
      </c>
      <c r="L4" s="1">
        <v>0.0285202689867266</v>
      </c>
      <c r="M4" s="1">
        <v>0.0328246526507698</v>
      </c>
      <c r="N4" s="1">
        <v>-0.0193384618750949</v>
      </c>
    </row>
    <row r="5" spans="1:14">
      <c r="A5" s="1">
        <v>68.74</v>
      </c>
      <c r="B5" s="1">
        <f t="shared" si="0"/>
        <v>0.0602739726027397</v>
      </c>
      <c r="C5" s="1" t="s">
        <v>17</v>
      </c>
      <c r="D5" s="1">
        <v>64</v>
      </c>
      <c r="E5" s="1">
        <v>0.310000002384186</v>
      </c>
      <c r="F5" s="1">
        <v>0.330000013113022</v>
      </c>
      <c r="G5" s="1">
        <v>0.319999992847443</v>
      </c>
      <c r="H5" s="1">
        <v>5</v>
      </c>
      <c r="I5" s="1">
        <v>8763</v>
      </c>
      <c r="J5" s="1">
        <v>26.8397657537671</v>
      </c>
      <c r="K5" s="1">
        <v>-0.135001294105789</v>
      </c>
      <c r="L5" s="1">
        <v>0.0327370766401729</v>
      </c>
      <c r="M5" s="1">
        <v>0.0372690282501104</v>
      </c>
      <c r="N5" s="1">
        <v>-0.0218964462668373</v>
      </c>
    </row>
    <row r="6" spans="1:14">
      <c r="A6" s="1">
        <v>68.74</v>
      </c>
      <c r="B6" s="1">
        <f t="shared" si="0"/>
        <v>0.0602739726027397</v>
      </c>
      <c r="C6" s="1" t="s">
        <v>18</v>
      </c>
      <c r="D6" s="1">
        <v>64.5</v>
      </c>
      <c r="E6" s="1">
        <v>0.379999995231628</v>
      </c>
      <c r="F6" s="1">
        <v>0.400000005960464</v>
      </c>
      <c r="G6" s="1">
        <v>0.389999985694885</v>
      </c>
      <c r="H6" s="1">
        <v>2</v>
      </c>
      <c r="I6" s="1">
        <v>3423</v>
      </c>
      <c r="J6" s="1">
        <v>26.6360096006555</v>
      </c>
      <c r="K6" s="1">
        <v>-0.171612314089673</v>
      </c>
      <c r="L6" s="1">
        <v>0.0384542945993145</v>
      </c>
      <c r="M6" s="1">
        <v>0.0437660040590516</v>
      </c>
      <c r="N6" s="1">
        <v>-0.0248482551664479</v>
      </c>
    </row>
    <row r="7" spans="1:14">
      <c r="A7" s="1">
        <v>68.74</v>
      </c>
      <c r="B7" s="1">
        <f t="shared" si="0"/>
        <v>0.0602739726027397</v>
      </c>
      <c r="C7" s="1" t="s">
        <v>19</v>
      </c>
      <c r="D7" s="1">
        <v>65</v>
      </c>
      <c r="E7" s="1">
        <v>0.449999988079071</v>
      </c>
      <c r="F7" s="1">
        <v>0.479999989271164</v>
      </c>
      <c r="G7" s="1">
        <v>0.46000000834465</v>
      </c>
      <c r="H7" s="1">
        <v>3</v>
      </c>
      <c r="I7" s="1">
        <v>28463</v>
      </c>
      <c r="J7" s="1">
        <v>26.0709800129598</v>
      </c>
      <c r="K7" s="1">
        <v>-0.182882655923707</v>
      </c>
      <c r="L7" s="1">
        <v>0.0407043123887036</v>
      </c>
      <c r="M7" s="1">
        <v>0.0451413308523421</v>
      </c>
      <c r="N7" s="1">
        <v>-0.0257902295510226</v>
      </c>
    </row>
    <row r="8" spans="1:14">
      <c r="A8" s="1">
        <v>68.74</v>
      </c>
      <c r="B8" s="1">
        <f t="shared" si="0"/>
        <v>0.0602739726027397</v>
      </c>
      <c r="C8" s="1" t="s">
        <v>20</v>
      </c>
      <c r="D8" s="1">
        <v>65.5</v>
      </c>
      <c r="E8" s="1">
        <v>0.550000011920929</v>
      </c>
      <c r="F8" s="1">
        <v>0.569999992847443</v>
      </c>
      <c r="G8" s="1">
        <v>0.620000004768372</v>
      </c>
      <c r="H8" s="1">
        <v>0</v>
      </c>
      <c r="I8" s="1">
        <v>4783</v>
      </c>
      <c r="J8" s="1">
        <v>25.8515636646854</v>
      </c>
      <c r="K8" s="1">
        <v>-0.232391429841327</v>
      </c>
      <c r="L8" s="1">
        <v>0.0472305377537744</v>
      </c>
      <c r="M8" s="1">
        <v>0.0524957769250451</v>
      </c>
      <c r="N8" s="1">
        <v>-0.0295725849592423</v>
      </c>
    </row>
    <row r="9" spans="1:14">
      <c r="A9" s="1">
        <v>68.74</v>
      </c>
      <c r="B9" s="1">
        <f t="shared" si="0"/>
        <v>0.0602739726027397</v>
      </c>
      <c r="C9" s="1" t="s">
        <v>21</v>
      </c>
      <c r="D9" s="1">
        <v>66</v>
      </c>
      <c r="E9" s="1">
        <v>0.660000026226044</v>
      </c>
      <c r="F9" s="1">
        <v>0.680000007152557</v>
      </c>
      <c r="G9" s="1">
        <v>0.670000016689301</v>
      </c>
      <c r="H9" s="1">
        <v>6</v>
      </c>
      <c r="I9" s="1">
        <v>7258</v>
      </c>
      <c r="J9" s="1">
        <v>25.4512027662006</v>
      </c>
      <c r="K9" s="1">
        <v>-0.247910440114817</v>
      </c>
      <c r="L9" s="1">
        <v>0.0494781451481067</v>
      </c>
      <c r="M9" s="1">
        <v>0.0539757199988204</v>
      </c>
      <c r="N9" s="1">
        <v>-0.0301136133566001</v>
      </c>
    </row>
    <row r="10" spans="1:14">
      <c r="A10" s="1">
        <v>68.74</v>
      </c>
      <c r="B10" s="1">
        <f t="shared" si="0"/>
        <v>0.0602739726027397</v>
      </c>
      <c r="C10" s="1" t="s">
        <v>22</v>
      </c>
      <c r="D10" s="1">
        <v>66.5</v>
      </c>
      <c r="E10" s="1">
        <v>0.790000021457672</v>
      </c>
      <c r="F10" s="1">
        <v>0.810000002384186</v>
      </c>
      <c r="G10" s="1">
        <v>0.810000002384186</v>
      </c>
      <c r="H10" s="1">
        <v>4</v>
      </c>
      <c r="I10" s="1">
        <v>5958</v>
      </c>
      <c r="J10" s="1">
        <v>25.2847709655762</v>
      </c>
      <c r="K10" s="1">
        <v>-0.287573805284379</v>
      </c>
      <c r="L10" s="1">
        <v>0.0537813874042008</v>
      </c>
      <c r="M10" s="1">
        <v>0.0586052395868458</v>
      </c>
      <c r="N10" s="1">
        <v>-0.0321603293368141</v>
      </c>
    </row>
    <row r="11" spans="1:14">
      <c r="A11" s="1">
        <v>68.74</v>
      </c>
      <c r="B11" s="1">
        <f t="shared" si="0"/>
        <v>0.0602739726027397</v>
      </c>
      <c r="C11" s="1" t="s">
        <v>23</v>
      </c>
      <c r="D11" s="1">
        <v>67</v>
      </c>
      <c r="E11" s="1">
        <v>0.930000007152557</v>
      </c>
      <c r="F11" s="1">
        <v>0.959999978542328</v>
      </c>
      <c r="G11" s="1">
        <v>0.949999988079071</v>
      </c>
      <c r="H11" s="1">
        <v>8</v>
      </c>
      <c r="I11" s="1">
        <v>7998</v>
      </c>
      <c r="J11" s="1">
        <v>24.9599797814147</v>
      </c>
      <c r="K11" s="1">
        <v>-0.327433628599525</v>
      </c>
      <c r="L11" s="1">
        <v>0.0579973835440837</v>
      </c>
      <c r="M11" s="1">
        <v>0.0616180977281727</v>
      </c>
      <c r="N11" s="1">
        <v>-0.0346016656833051</v>
      </c>
    </row>
    <row r="12" spans="1:14">
      <c r="A12" s="1">
        <v>68.74</v>
      </c>
      <c r="B12" s="1">
        <f t="shared" si="0"/>
        <v>0.0602739726027397</v>
      </c>
      <c r="C12" s="1" t="s">
        <v>24</v>
      </c>
      <c r="D12" s="1">
        <v>67.5</v>
      </c>
      <c r="E12" s="1">
        <v>1.10000002384186</v>
      </c>
      <c r="F12" s="1">
        <v>1.13999998569489</v>
      </c>
      <c r="G12" s="1">
        <v>1.22000002861023</v>
      </c>
      <c r="H12" s="1">
        <v>0</v>
      </c>
      <c r="I12" s="1">
        <v>2812</v>
      </c>
      <c r="J12" s="1">
        <v>24.7880958249148</v>
      </c>
      <c r="K12" s="1">
        <v>-0.391925254949896</v>
      </c>
      <c r="L12" s="1">
        <v>0.0618672555151272</v>
      </c>
      <c r="M12" s="1">
        <v>0.0659130545767618</v>
      </c>
      <c r="N12" s="1">
        <v>-0.035863415391857</v>
      </c>
    </row>
    <row r="13" spans="1:14">
      <c r="A13" s="1">
        <v>68.74</v>
      </c>
      <c r="B13" s="1">
        <f t="shared" si="0"/>
        <v>0.0602739726027397</v>
      </c>
      <c r="C13" s="1" t="s">
        <v>25</v>
      </c>
      <c r="D13" s="1">
        <v>68</v>
      </c>
      <c r="E13" s="1">
        <v>1.29999995231628</v>
      </c>
      <c r="F13" s="1">
        <v>1.33000004291534</v>
      </c>
      <c r="G13" s="1">
        <v>1.33000004291534</v>
      </c>
      <c r="H13" s="1">
        <v>26</v>
      </c>
      <c r="I13" s="1">
        <v>6760</v>
      </c>
      <c r="J13" s="1">
        <v>24.6478544164547</v>
      </c>
      <c r="K13" s="1">
        <v>-0.418996574702403</v>
      </c>
      <c r="L13" s="1">
        <v>0.0638220989055928</v>
      </c>
      <c r="M13" s="1">
        <v>0.0665364988107097</v>
      </c>
      <c r="N13" s="1">
        <v>-0.0359621463244652</v>
      </c>
    </row>
    <row r="14" spans="1:14">
      <c r="A14" s="1">
        <v>68.74</v>
      </c>
      <c r="B14" s="1">
        <f t="shared" si="0"/>
        <v>0.0602739726027397</v>
      </c>
      <c r="C14" s="1" t="s">
        <v>26</v>
      </c>
      <c r="D14" s="1">
        <v>68.5</v>
      </c>
      <c r="E14" s="1">
        <v>1.52000045776367</v>
      </c>
      <c r="F14" s="1">
        <v>1.5600004196167</v>
      </c>
      <c r="G14" s="1">
        <v>1.6599999666214</v>
      </c>
      <c r="H14" s="1">
        <v>2</v>
      </c>
      <c r="I14" s="1">
        <v>2483</v>
      </c>
      <c r="J14" s="1">
        <v>24.4803590752593</v>
      </c>
      <c r="K14" s="1">
        <v>-0.485167905075947</v>
      </c>
      <c r="L14" s="1">
        <v>0.065047647391005</v>
      </c>
      <c r="M14" s="1">
        <v>0.0687435507098755</v>
      </c>
      <c r="N14" s="1">
        <v>-0.0370167024245483</v>
      </c>
    </row>
    <row r="15" spans="1:14">
      <c r="A15" s="1">
        <v>68.74</v>
      </c>
      <c r="B15" s="1">
        <f t="shared" si="0"/>
        <v>0.0602739726027397</v>
      </c>
      <c r="C15" s="1" t="s">
        <v>27</v>
      </c>
      <c r="D15" s="1">
        <v>69</v>
      </c>
      <c r="E15" s="1">
        <v>1.76999998092651</v>
      </c>
      <c r="F15" s="1">
        <v>1.80999994277954</v>
      </c>
      <c r="G15" s="1">
        <v>1.83000004291534</v>
      </c>
      <c r="H15" s="1">
        <v>2</v>
      </c>
      <c r="I15" s="1">
        <v>3607</v>
      </c>
      <c r="J15" s="1">
        <v>24.2488410255915</v>
      </c>
      <c r="K15" s="1">
        <v>-0.532691648970868</v>
      </c>
      <c r="L15" s="1">
        <v>0.0651167131974542</v>
      </c>
      <c r="M15" s="1">
        <v>0.0683060691367557</v>
      </c>
      <c r="N15" s="1">
        <v>-0.0370241843746715</v>
      </c>
    </row>
    <row r="16" spans="1:14">
      <c r="A16" s="1">
        <v>68.74</v>
      </c>
      <c r="B16" s="1">
        <f t="shared" si="0"/>
        <v>0.0602739726027397</v>
      </c>
      <c r="C16" s="1" t="s">
        <v>28</v>
      </c>
      <c r="D16" s="1">
        <v>69.5</v>
      </c>
      <c r="E16" s="1">
        <v>2.03999996185303</v>
      </c>
      <c r="F16" s="1">
        <v>2.10000038146973</v>
      </c>
      <c r="G16" s="1">
        <v>2.20000004768372</v>
      </c>
      <c r="H16" s="1">
        <v>0</v>
      </c>
      <c r="I16" s="1">
        <v>736</v>
      </c>
      <c r="J16" s="1">
        <v>24.242674340487</v>
      </c>
      <c r="K16" s="1">
        <v>-0.580000369191148</v>
      </c>
      <c r="L16" s="1">
        <v>0.0643955373294557</v>
      </c>
      <c r="M16" s="1">
        <v>0.0671044104561084</v>
      </c>
      <c r="N16" s="1">
        <v>-0.0363584229215435</v>
      </c>
    </row>
    <row r="17" spans="1:14">
      <c r="A17" s="1">
        <v>68.74</v>
      </c>
      <c r="B17" s="1">
        <f t="shared" si="0"/>
        <v>0.0602739726027397</v>
      </c>
      <c r="C17" s="1" t="s">
        <v>29</v>
      </c>
      <c r="D17" s="1">
        <v>70</v>
      </c>
      <c r="E17" s="1">
        <v>2.32999992370605</v>
      </c>
      <c r="F17" s="1">
        <v>2.41000008583069</v>
      </c>
      <c r="G17" s="1">
        <v>2.42000007629395</v>
      </c>
      <c r="H17" s="1">
        <v>10</v>
      </c>
      <c r="I17" s="1">
        <v>10860</v>
      </c>
      <c r="J17" s="1">
        <v>24.3690781336866</v>
      </c>
      <c r="K17" s="1">
        <v>-0.613243864776879</v>
      </c>
      <c r="L17" s="1">
        <v>0.063295585158581</v>
      </c>
      <c r="M17" s="1">
        <v>0.0652655444142576</v>
      </c>
      <c r="N17" s="1">
        <v>-0.0345616689578058</v>
      </c>
    </row>
    <row r="18" spans="1:14">
      <c r="A18" s="1">
        <v>68.74</v>
      </c>
      <c r="B18" s="1">
        <f t="shared" si="0"/>
        <v>0.0602739726027397</v>
      </c>
      <c r="C18" s="1" t="s">
        <v>30</v>
      </c>
      <c r="D18" s="1">
        <v>70.5</v>
      </c>
      <c r="E18" s="1">
        <v>2.65000009536743</v>
      </c>
      <c r="F18" s="1">
        <v>2.74000000953674</v>
      </c>
      <c r="G18" s="1">
        <v>2.84999990463257</v>
      </c>
      <c r="H18" s="1">
        <v>0</v>
      </c>
      <c r="I18" s="1">
        <v>1225</v>
      </c>
      <c r="J18" s="1">
        <v>24.3753833770752</v>
      </c>
      <c r="K18" s="1">
        <v>-0.668736214471192</v>
      </c>
      <c r="L18" s="1">
        <v>0.0596187687057711</v>
      </c>
      <c r="M18" s="1">
        <v>0.0622177942181896</v>
      </c>
      <c r="N18" s="1">
        <v>-0.0331341547355951</v>
      </c>
    </row>
    <row r="19" spans="1:14">
      <c r="A19" s="1">
        <v>68.74</v>
      </c>
      <c r="B19" s="1">
        <f t="shared" si="0"/>
        <v>0.0602739726027397</v>
      </c>
      <c r="C19" s="1" t="s">
        <v>31</v>
      </c>
      <c r="D19" s="1">
        <v>71</v>
      </c>
      <c r="E19" s="1">
        <v>3</v>
      </c>
      <c r="F19" s="1">
        <v>3.08999991416931</v>
      </c>
      <c r="G19" s="1">
        <v>3.21000003814697</v>
      </c>
      <c r="H19" s="1">
        <v>0</v>
      </c>
      <c r="I19" s="1">
        <v>3502</v>
      </c>
      <c r="J19" s="1">
        <v>24.4441848784881</v>
      </c>
      <c r="K19" s="1">
        <v>-0.709014250443269</v>
      </c>
      <c r="L19" s="1">
        <v>0.0561386122111549</v>
      </c>
      <c r="M19" s="1">
        <v>0.0587826133358857</v>
      </c>
      <c r="N19" s="1">
        <v>-0.0314065763490711</v>
      </c>
    </row>
    <row r="20" spans="1:14">
      <c r="A20" s="1">
        <v>68.74</v>
      </c>
      <c r="B20" s="1">
        <f t="shared" si="0"/>
        <v>0.0602739726027397</v>
      </c>
      <c r="C20" s="1" t="s">
        <v>32</v>
      </c>
      <c r="D20" s="1">
        <v>71.5</v>
      </c>
      <c r="E20" s="1">
        <v>3.36999988555908</v>
      </c>
      <c r="F20" s="1">
        <v>3.47000002861023</v>
      </c>
      <c r="G20" s="1">
        <v>3.58999991416931</v>
      </c>
      <c r="H20" s="1">
        <v>0</v>
      </c>
      <c r="I20" s="1">
        <v>1499</v>
      </c>
      <c r="J20" s="1">
        <v>24.612159045909</v>
      </c>
      <c r="K20" s="1">
        <v>-0.746053637633799</v>
      </c>
      <c r="L20" s="1">
        <v>0.0521986119385474</v>
      </c>
      <c r="M20" s="1">
        <v>0.0549030043278223</v>
      </c>
      <c r="N20" s="1">
        <v>-0.0294609272996408</v>
      </c>
    </row>
    <row r="21" spans="1:14">
      <c r="A21" s="1">
        <v>68.74</v>
      </c>
      <c r="B21" s="1">
        <f t="shared" si="0"/>
        <v>0.0602739726027397</v>
      </c>
      <c r="C21" s="1" t="s">
        <v>33</v>
      </c>
      <c r="D21" s="1">
        <v>72</v>
      </c>
      <c r="E21" s="1">
        <v>3.75999999046326</v>
      </c>
      <c r="F21" s="1">
        <v>3.85999989509583</v>
      </c>
      <c r="G21" s="1">
        <v>3.99000000953674</v>
      </c>
      <c r="H21" s="1">
        <v>0</v>
      </c>
      <c r="I21" s="1">
        <v>1189</v>
      </c>
      <c r="J21" s="1">
        <v>24.6031872566522</v>
      </c>
      <c r="K21" s="1">
        <v>-0.779229195591163</v>
      </c>
      <c r="L21" s="1">
        <v>0.0479516220969955</v>
      </c>
      <c r="M21" s="1">
        <v>0.0508009842606712</v>
      </c>
      <c r="N21" s="1">
        <v>-0.0274530531767036</v>
      </c>
    </row>
    <row r="22" spans="1:14">
      <c r="A22" s="1">
        <v>68.74</v>
      </c>
      <c r="B22" s="1">
        <f t="shared" si="0"/>
        <v>0.0602739726027397</v>
      </c>
      <c r="C22" s="1" t="s">
        <v>34</v>
      </c>
      <c r="D22" s="1">
        <v>72.5</v>
      </c>
      <c r="E22" s="1">
        <v>4.17000007629395</v>
      </c>
      <c r="F22" s="1">
        <v>4.26999998092651</v>
      </c>
      <c r="G22" s="1">
        <v>4.40999984741211</v>
      </c>
      <c r="H22" s="1">
        <v>0</v>
      </c>
      <c r="I22" s="1">
        <v>2206</v>
      </c>
      <c r="J22" s="1">
        <v>24.8138711912968</v>
      </c>
      <c r="K22" s="1">
        <v>-0.807873395958001</v>
      </c>
      <c r="L22" s="1">
        <v>0.0435936098261246</v>
      </c>
      <c r="M22" s="1">
        <v>0.0467446310355944</v>
      </c>
      <c r="N22" s="1">
        <v>-0.0255663955288887</v>
      </c>
    </row>
    <row r="23" spans="1:14">
      <c r="A23" s="1">
        <v>68.74</v>
      </c>
      <c r="B23" s="1">
        <f t="shared" si="0"/>
        <v>0.0602739726027397</v>
      </c>
      <c r="C23" s="1" t="s">
        <v>35</v>
      </c>
      <c r="D23" s="1">
        <v>73</v>
      </c>
      <c r="E23" s="1">
        <v>4.59000015258789</v>
      </c>
      <c r="F23" s="1">
        <v>4.69999980926514</v>
      </c>
      <c r="G23" s="1">
        <v>4.84000015258789</v>
      </c>
      <c r="H23" s="1">
        <v>0</v>
      </c>
      <c r="I23" s="1">
        <v>334</v>
      </c>
      <c r="J23" s="1">
        <v>25.065102375045</v>
      </c>
      <c r="K23" s="1">
        <v>-0.834938482048467</v>
      </c>
      <c r="L23" s="1">
        <v>0.0393155104632497</v>
      </c>
      <c r="M23" s="1">
        <v>0.0424532023346456</v>
      </c>
      <c r="N23" s="1">
        <v>-0.0229726982154279</v>
      </c>
    </row>
    <row r="24" spans="1:14">
      <c r="A24" s="1">
        <v>68.74</v>
      </c>
      <c r="B24" s="1">
        <f t="shared" si="0"/>
        <v>0.0602739726027397</v>
      </c>
      <c r="C24" s="1" t="s">
        <v>36</v>
      </c>
      <c r="D24" s="1">
        <v>73.5</v>
      </c>
      <c r="E24" s="1">
        <v>5.01999998092651</v>
      </c>
      <c r="F24" s="1">
        <v>5.1399998664856</v>
      </c>
      <c r="G24" s="1">
        <v>5.28000020980835</v>
      </c>
      <c r="H24" s="1">
        <v>0</v>
      </c>
      <c r="I24" s="1">
        <v>488</v>
      </c>
      <c r="J24" s="1">
        <v>25.2768705886489</v>
      </c>
      <c r="K24" s="1">
        <v>-0.857567271282801</v>
      </c>
      <c r="L24" s="1">
        <v>0.0352607355202456</v>
      </c>
      <c r="M24" s="1">
        <v>0.0384992761229533</v>
      </c>
      <c r="N24" s="1">
        <v>-0.020875067595405</v>
      </c>
    </row>
    <row r="25" spans="1:14">
      <c r="A25" s="1">
        <v>68.74</v>
      </c>
      <c r="B25" s="1">
        <f t="shared" si="0"/>
        <v>0.0602739726027397</v>
      </c>
      <c r="C25" s="1" t="s">
        <v>37</v>
      </c>
      <c r="D25" s="1">
        <v>74</v>
      </c>
      <c r="E25" s="1">
        <v>5.46999979019165</v>
      </c>
      <c r="F25" s="1">
        <v>5.59000015258789</v>
      </c>
      <c r="G25" s="1">
        <v>5.73000001907349</v>
      </c>
      <c r="H25" s="1">
        <v>0</v>
      </c>
      <c r="I25" s="1">
        <v>187</v>
      </c>
      <c r="J25" s="1">
        <v>25.6287609959623</v>
      </c>
      <c r="K25" s="1">
        <v>-0.877739928084773</v>
      </c>
      <c r="L25" s="1">
        <v>0.0314375430303221</v>
      </c>
      <c r="M25" s="1">
        <v>0.0346052238398976</v>
      </c>
      <c r="N25" s="1">
        <v>-0.0188765500771977</v>
      </c>
    </row>
    <row r="26" spans="1:14">
      <c r="A26" s="1">
        <v>68.74</v>
      </c>
      <c r="B26" s="1">
        <f t="shared" si="0"/>
        <v>0.0602739726027397</v>
      </c>
      <c r="C26" s="1" t="s">
        <v>38</v>
      </c>
      <c r="D26" s="1">
        <v>74.5</v>
      </c>
      <c r="E26" s="1">
        <v>5.92000007629395</v>
      </c>
      <c r="F26" s="1">
        <v>6.03999996185303</v>
      </c>
      <c r="G26" s="1">
        <v>6.19000005722046</v>
      </c>
      <c r="H26" s="1">
        <v>0</v>
      </c>
      <c r="I26" s="1">
        <v>119</v>
      </c>
      <c r="J26" s="1">
        <v>26.0171769415056</v>
      </c>
      <c r="K26" s="1">
        <v>-0.895211666280682</v>
      </c>
      <c r="L26" s="1">
        <v>0.0279328669652802</v>
      </c>
      <c r="M26" s="1">
        <v>0.0309711955633617</v>
      </c>
      <c r="N26" s="1">
        <v>-0.0170831312875022</v>
      </c>
    </row>
    <row r="27" spans="1:14">
      <c r="A27" s="1">
        <v>67.53</v>
      </c>
      <c r="B27" s="1">
        <f t="shared" ref="B27:B51" si="1">54/365</f>
        <v>0.147945205479452</v>
      </c>
      <c r="C27" s="1" t="s">
        <v>39</v>
      </c>
      <c r="D27" s="1">
        <v>61.5</v>
      </c>
      <c r="E27" s="1">
        <v>0.579999983310699</v>
      </c>
      <c r="F27" s="1">
        <v>0.610000014305115</v>
      </c>
      <c r="G27" s="1">
        <v>0.610000014305115</v>
      </c>
      <c r="H27" s="1">
        <v>2</v>
      </c>
      <c r="I27" s="1">
        <v>1098</v>
      </c>
      <c r="J27" s="1">
        <v>25.7139509514905</v>
      </c>
      <c r="K27" s="1">
        <v>-0.172951138799362</v>
      </c>
      <c r="L27" s="1">
        <v>0.0257138577175641</v>
      </c>
      <c r="M27" s="1">
        <v>0.0666449165290458</v>
      </c>
      <c r="N27" s="1">
        <v>-0.0158888962345161</v>
      </c>
    </row>
    <row r="28" spans="1:14">
      <c r="A28" s="1">
        <v>67.53</v>
      </c>
      <c r="B28" s="1">
        <f t="shared" si="1"/>
        <v>0.147945205479452</v>
      </c>
      <c r="C28" s="1" t="s">
        <v>40</v>
      </c>
      <c r="D28" s="1">
        <v>62</v>
      </c>
      <c r="E28" s="1">
        <v>0.660000026226044</v>
      </c>
      <c r="F28" s="1">
        <v>0.689999997615814</v>
      </c>
      <c r="G28" s="1">
        <v>0.689999997615814</v>
      </c>
      <c r="H28" s="1">
        <v>7</v>
      </c>
      <c r="I28" s="1">
        <v>3478</v>
      </c>
      <c r="J28" s="1">
        <v>25.4422382352844</v>
      </c>
      <c r="K28" s="1">
        <v>-0.192777584523879</v>
      </c>
      <c r="L28" s="1">
        <v>0.0277502696751579</v>
      </c>
      <c r="M28" s="1">
        <v>0.0713105839334349</v>
      </c>
      <c r="N28" s="1">
        <v>-0.0166931642813977</v>
      </c>
    </row>
    <row r="29" spans="1:14">
      <c r="A29" s="1">
        <v>67.53</v>
      </c>
      <c r="B29" s="1">
        <f t="shared" si="1"/>
        <v>0.147945205479452</v>
      </c>
      <c r="C29" s="1" t="s">
        <v>41</v>
      </c>
      <c r="D29" s="1">
        <v>62.5</v>
      </c>
      <c r="E29" s="1">
        <v>0.75</v>
      </c>
      <c r="F29" s="1">
        <v>0.790000021457672</v>
      </c>
      <c r="G29" s="1">
        <v>0.839999973773956</v>
      </c>
      <c r="H29" s="1">
        <v>0</v>
      </c>
      <c r="I29" s="1">
        <v>1761</v>
      </c>
      <c r="J29" s="1">
        <v>25.2522296905518</v>
      </c>
      <c r="K29" s="1">
        <v>-0.214112290523576</v>
      </c>
      <c r="L29" s="1">
        <v>0.0298165861021495</v>
      </c>
      <c r="M29" s="1">
        <v>0.0757801218002519</v>
      </c>
      <c r="N29" s="1">
        <v>-0.0167442423140515</v>
      </c>
    </row>
    <row r="30" spans="1:14">
      <c r="A30" s="1">
        <v>67.53</v>
      </c>
      <c r="B30" s="1">
        <f t="shared" si="1"/>
        <v>0.147945205479452</v>
      </c>
      <c r="C30" s="1" t="s">
        <v>42</v>
      </c>
      <c r="D30" s="1">
        <v>63</v>
      </c>
      <c r="E30" s="1">
        <v>0.860000014305115</v>
      </c>
      <c r="F30" s="1">
        <v>0.889999985694885</v>
      </c>
      <c r="G30" s="1">
        <v>0.949999988079071</v>
      </c>
      <c r="H30" s="1">
        <v>0</v>
      </c>
      <c r="I30" s="1">
        <v>2210</v>
      </c>
      <c r="J30" s="1">
        <v>25.0551598894812</v>
      </c>
      <c r="K30" s="1">
        <v>-0.2368886150655</v>
      </c>
      <c r="L30" s="1">
        <v>0.0318366658759957</v>
      </c>
      <c r="M30" s="1">
        <v>0.080375309005817</v>
      </c>
      <c r="N30" s="1">
        <v>-0.0181070337603515</v>
      </c>
    </row>
    <row r="31" spans="1:14">
      <c r="A31" s="1">
        <v>67.53</v>
      </c>
      <c r="B31" s="1">
        <f t="shared" si="1"/>
        <v>0.147945205479452</v>
      </c>
      <c r="C31" s="1" t="s">
        <v>43</v>
      </c>
      <c r="D31" s="1">
        <v>63.5</v>
      </c>
      <c r="E31" s="1">
        <v>0.970000028610229</v>
      </c>
      <c r="F31" s="1">
        <v>1.00999999046326</v>
      </c>
      <c r="G31" s="1">
        <v>1.08000004291534</v>
      </c>
      <c r="H31" s="1">
        <v>0</v>
      </c>
      <c r="I31" s="1">
        <v>1158</v>
      </c>
      <c r="J31" s="1">
        <v>24.8441632985244</v>
      </c>
      <c r="K31" s="1">
        <v>-0.26189012339105</v>
      </c>
      <c r="L31" s="1">
        <v>0.033747545989561</v>
      </c>
      <c r="M31" s="1">
        <v>0.0847689864258923</v>
      </c>
      <c r="N31" s="1">
        <v>-0.0200214880095538</v>
      </c>
    </row>
    <row r="32" spans="1:14">
      <c r="A32" s="1">
        <v>67.53</v>
      </c>
      <c r="B32" s="1">
        <f t="shared" si="1"/>
        <v>0.147945205479452</v>
      </c>
      <c r="C32" s="1" t="s">
        <v>44</v>
      </c>
      <c r="D32" s="1">
        <v>64</v>
      </c>
      <c r="E32" s="1">
        <v>1.10000002384186</v>
      </c>
      <c r="F32" s="1">
        <v>1.14000034332275</v>
      </c>
      <c r="G32" s="1">
        <v>1.22000002861023</v>
      </c>
      <c r="H32" s="1">
        <v>4</v>
      </c>
      <c r="I32" s="1">
        <v>2544</v>
      </c>
      <c r="J32" s="1">
        <v>24.7010921814557</v>
      </c>
      <c r="K32" s="1">
        <v>-0.288016911445939</v>
      </c>
      <c r="L32" s="1">
        <v>0.0355692936982269</v>
      </c>
      <c r="M32" s="1">
        <v>0.0880378440967921</v>
      </c>
      <c r="N32" s="1">
        <v>-0.0195578443861598</v>
      </c>
    </row>
    <row r="33" spans="1:14">
      <c r="A33" s="1">
        <v>67.53</v>
      </c>
      <c r="B33" s="1">
        <f t="shared" si="1"/>
        <v>0.147945205479452</v>
      </c>
      <c r="C33" s="1" t="s">
        <v>45</v>
      </c>
      <c r="D33" s="1">
        <v>64.5</v>
      </c>
      <c r="E33" s="1">
        <v>1.24000000953674</v>
      </c>
      <c r="F33" s="1">
        <v>1.27999973297119</v>
      </c>
      <c r="G33" s="1">
        <v>1.33000004291534</v>
      </c>
      <c r="H33" s="1">
        <v>2</v>
      </c>
      <c r="I33" s="1">
        <v>1627</v>
      </c>
      <c r="J33" s="1">
        <v>24.4648393535725</v>
      </c>
      <c r="K33" s="1">
        <v>-0.305807052021452</v>
      </c>
      <c r="L33" s="1">
        <v>0.0365359827991752</v>
      </c>
      <c r="M33" s="1">
        <v>0.0909394046263543</v>
      </c>
      <c r="N33" s="1">
        <v>-0.0209797990010949</v>
      </c>
    </row>
    <row r="34" spans="1:14">
      <c r="A34" s="1">
        <v>67.53</v>
      </c>
      <c r="B34" s="1">
        <f t="shared" si="1"/>
        <v>0.147945205479452</v>
      </c>
      <c r="C34" s="1" t="s">
        <v>46</v>
      </c>
      <c r="D34" s="1">
        <v>65</v>
      </c>
      <c r="E34" s="1">
        <v>1.39999997615814</v>
      </c>
      <c r="F34" s="1">
        <v>1.44000053405762</v>
      </c>
      <c r="G34" s="1">
        <v>1.53999996185303</v>
      </c>
      <c r="H34" s="1">
        <v>3</v>
      </c>
      <c r="I34" s="1">
        <v>5654</v>
      </c>
      <c r="J34" s="1">
        <v>24.3307025616983</v>
      </c>
      <c r="K34" s="1">
        <v>-0.344034447167215</v>
      </c>
      <c r="L34" s="1">
        <v>0.0388775712586173</v>
      </c>
      <c r="M34" s="1">
        <v>0.0951392571811229</v>
      </c>
      <c r="N34" s="1">
        <v>-0.0213455460295083</v>
      </c>
    </row>
    <row r="35" spans="1:14">
      <c r="A35" s="1">
        <v>67.53</v>
      </c>
      <c r="B35" s="1">
        <f t="shared" si="1"/>
        <v>0.147945205479452</v>
      </c>
      <c r="C35" s="1" t="s">
        <v>47</v>
      </c>
      <c r="D35" s="1">
        <v>65.5</v>
      </c>
      <c r="E35" s="1">
        <v>1.56999969482422</v>
      </c>
      <c r="F35" s="1">
        <v>1.61000001430511</v>
      </c>
      <c r="G35" s="1">
        <v>1.72000002861023</v>
      </c>
      <c r="H35" s="1">
        <v>0</v>
      </c>
      <c r="I35" s="1">
        <v>1589</v>
      </c>
      <c r="J35" s="1">
        <v>24.1539575613588</v>
      </c>
      <c r="K35" s="1">
        <v>-0.373672376354128</v>
      </c>
      <c r="L35" s="1">
        <v>0.040308151139012</v>
      </c>
      <c r="M35" s="1">
        <v>0.0980339982097608</v>
      </c>
      <c r="N35" s="1">
        <v>-0.0220057340833185</v>
      </c>
    </row>
    <row r="36" spans="1:14">
      <c r="A36" s="1">
        <v>67.53</v>
      </c>
      <c r="B36" s="1">
        <f t="shared" si="1"/>
        <v>0.147945205479452</v>
      </c>
      <c r="C36" s="1" t="s">
        <v>48</v>
      </c>
      <c r="D36" s="1">
        <v>66</v>
      </c>
      <c r="E36" s="1">
        <v>1.75999999046326</v>
      </c>
      <c r="F36" s="1">
        <v>1.80000019073486</v>
      </c>
      <c r="G36" s="1">
        <v>1.79999995231628</v>
      </c>
      <c r="H36" s="1">
        <v>2</v>
      </c>
      <c r="I36" s="1">
        <v>4891</v>
      </c>
      <c r="J36" s="1">
        <v>24.0782446280366</v>
      </c>
      <c r="K36" s="1">
        <v>-0.388365438495352</v>
      </c>
      <c r="L36" s="1">
        <v>0.0413983140115144</v>
      </c>
      <c r="M36" s="1">
        <v>0.100454829665948</v>
      </c>
      <c r="N36" s="1">
        <v>-0.0219300997994217</v>
      </c>
    </row>
    <row r="37" spans="1:14">
      <c r="A37" s="1">
        <v>67.53</v>
      </c>
      <c r="B37" s="1">
        <f t="shared" si="1"/>
        <v>0.147945205479452</v>
      </c>
      <c r="C37" s="1" t="s">
        <v>49</v>
      </c>
      <c r="D37" s="1">
        <v>66.5</v>
      </c>
      <c r="E37" s="1">
        <v>1.96000003814697</v>
      </c>
      <c r="F37" s="1">
        <v>2</v>
      </c>
      <c r="G37" s="1">
        <v>2.05999994277954</v>
      </c>
      <c r="H37" s="1">
        <v>2</v>
      </c>
      <c r="I37" s="1">
        <v>1671</v>
      </c>
      <c r="J37" s="1">
        <v>23.8257884826432</v>
      </c>
      <c r="K37" s="1">
        <v>-0.426200402986499</v>
      </c>
      <c r="L37" s="1">
        <v>0.0423793374811322</v>
      </c>
      <c r="M37" s="1">
        <v>0.102170127897019</v>
      </c>
      <c r="N37" s="1">
        <v>-0.0220048379151435</v>
      </c>
    </row>
    <row r="38" spans="1:14">
      <c r="A38" s="1">
        <v>67.53</v>
      </c>
      <c r="B38" s="1">
        <f t="shared" si="1"/>
        <v>0.147945205479452</v>
      </c>
      <c r="C38" s="1" t="s">
        <v>50</v>
      </c>
      <c r="D38" s="1">
        <v>67</v>
      </c>
      <c r="E38" s="1">
        <v>2.18000030517578</v>
      </c>
      <c r="F38" s="1">
        <v>2.22000002861023</v>
      </c>
      <c r="G38" s="1">
        <v>2.36999988555908</v>
      </c>
      <c r="H38" s="1">
        <v>1</v>
      </c>
      <c r="I38" s="1">
        <v>3213</v>
      </c>
      <c r="J38" s="1">
        <v>23.7860289718482</v>
      </c>
      <c r="K38" s="1">
        <v>-0.467708491590637</v>
      </c>
      <c r="L38" s="1">
        <v>0.0429281773851615</v>
      </c>
      <c r="M38" s="1">
        <v>0.103615309915281</v>
      </c>
      <c r="N38" s="1">
        <v>-0.0219319602598901</v>
      </c>
    </row>
    <row r="39" spans="1:14">
      <c r="A39" s="1">
        <v>67.53</v>
      </c>
      <c r="B39" s="1">
        <f t="shared" si="1"/>
        <v>0.147945205479452</v>
      </c>
      <c r="C39" s="1" t="s">
        <v>51</v>
      </c>
      <c r="D39" s="1">
        <v>67.5</v>
      </c>
      <c r="E39" s="1">
        <v>2.42000007629395</v>
      </c>
      <c r="F39" s="1">
        <v>2.46000003814697</v>
      </c>
      <c r="G39" s="1">
        <v>2.61999988555908</v>
      </c>
      <c r="H39" s="1">
        <v>0</v>
      </c>
      <c r="I39" s="1">
        <v>330</v>
      </c>
      <c r="J39" s="1">
        <v>23.6120618295865</v>
      </c>
      <c r="K39" s="1">
        <v>-0.499838123411621</v>
      </c>
      <c r="L39" s="1">
        <v>0.0432223189447692</v>
      </c>
      <c r="M39" s="1">
        <v>0.103426058296143</v>
      </c>
      <c r="N39" s="1">
        <v>-0.0218619339122974</v>
      </c>
    </row>
    <row r="40" spans="1:14">
      <c r="A40" s="1">
        <v>67.53</v>
      </c>
      <c r="B40" s="1">
        <f t="shared" si="1"/>
        <v>0.147945205479452</v>
      </c>
      <c r="C40" s="1" t="s">
        <v>52</v>
      </c>
      <c r="D40" s="1">
        <v>68</v>
      </c>
      <c r="E40" s="1">
        <v>2.6800000667572</v>
      </c>
      <c r="F40" s="1">
        <v>2.73000001907349</v>
      </c>
      <c r="G40" s="1">
        <v>2.88000011444092</v>
      </c>
      <c r="H40" s="1">
        <v>0</v>
      </c>
      <c r="I40" s="1">
        <v>961</v>
      </c>
      <c r="J40" s="1">
        <v>23.6122272124448</v>
      </c>
      <c r="K40" s="1">
        <v>-0.532150972675135</v>
      </c>
      <c r="L40" s="1">
        <v>0.0432610566231306</v>
      </c>
      <c r="M40" s="1">
        <v>0.103997498202485</v>
      </c>
      <c r="N40" s="1">
        <v>-0.0227025631455141</v>
      </c>
    </row>
    <row r="41" spans="1:14">
      <c r="A41" s="1">
        <v>67.53</v>
      </c>
      <c r="B41" s="1">
        <f t="shared" si="1"/>
        <v>0.147945205479452</v>
      </c>
      <c r="C41" s="1" t="s">
        <v>53</v>
      </c>
      <c r="D41" s="1">
        <v>68.5</v>
      </c>
      <c r="E41" s="1">
        <v>2.94999980926514</v>
      </c>
      <c r="F41" s="1">
        <v>3</v>
      </c>
      <c r="G41" s="1">
        <v>3.16000008583069</v>
      </c>
      <c r="H41" s="1">
        <v>0</v>
      </c>
      <c r="I41" s="1">
        <v>500</v>
      </c>
      <c r="J41" s="1">
        <v>23.5026073455811</v>
      </c>
      <c r="K41" s="1">
        <v>-0.564278198670254</v>
      </c>
      <c r="L41" s="1">
        <v>0.0431212716395109</v>
      </c>
      <c r="M41" s="1">
        <v>0.102247177823764</v>
      </c>
      <c r="N41" s="1">
        <v>-0.0216689726689203</v>
      </c>
    </row>
    <row r="42" spans="1:14">
      <c r="A42" s="1">
        <v>67.53</v>
      </c>
      <c r="B42" s="1">
        <f t="shared" si="1"/>
        <v>0.147945205479452</v>
      </c>
      <c r="C42" s="1" t="s">
        <v>54</v>
      </c>
      <c r="D42" s="1">
        <v>69</v>
      </c>
      <c r="E42" s="1">
        <v>3.23000001907349</v>
      </c>
      <c r="F42" s="1">
        <v>3.29999995231628</v>
      </c>
      <c r="G42" s="1">
        <v>3.47000002861023</v>
      </c>
      <c r="H42" s="1">
        <v>0</v>
      </c>
      <c r="I42" s="1">
        <v>2712</v>
      </c>
      <c r="J42" s="1">
        <v>23.4242298907048</v>
      </c>
      <c r="K42" s="1">
        <v>-0.595322983756477</v>
      </c>
      <c r="L42" s="1">
        <v>0.0423909941752552</v>
      </c>
      <c r="M42" s="1">
        <v>0.100573250912453</v>
      </c>
      <c r="N42" s="1">
        <v>-0.0207878796289499</v>
      </c>
    </row>
    <row r="43" spans="1:14">
      <c r="A43" s="1">
        <v>67.53</v>
      </c>
      <c r="B43" s="1">
        <f t="shared" si="1"/>
        <v>0.147945205479452</v>
      </c>
      <c r="C43" s="1" t="s">
        <v>55</v>
      </c>
      <c r="D43" s="1">
        <v>69.5</v>
      </c>
      <c r="E43" s="1">
        <v>3.52999997138977</v>
      </c>
      <c r="F43" s="1">
        <v>3.60999989509583</v>
      </c>
      <c r="G43" s="1">
        <v>3.77999997138977</v>
      </c>
      <c r="H43" s="1">
        <v>0</v>
      </c>
      <c r="I43" s="1">
        <v>685</v>
      </c>
      <c r="J43" s="1">
        <v>23.2810370651945</v>
      </c>
      <c r="K43" s="1">
        <v>-0.626604202416944</v>
      </c>
      <c r="L43" s="1">
        <v>0.0416664852544395</v>
      </c>
      <c r="M43" s="1">
        <v>0.0982267833462057</v>
      </c>
      <c r="N43" s="1">
        <v>-0.0201728379330983</v>
      </c>
    </row>
    <row r="44" spans="1:14">
      <c r="A44" s="1">
        <v>67.53</v>
      </c>
      <c r="B44" s="1">
        <f t="shared" si="1"/>
        <v>0.147945205479452</v>
      </c>
      <c r="C44" s="1" t="s">
        <v>56</v>
      </c>
      <c r="D44" s="1">
        <v>70</v>
      </c>
      <c r="E44" s="1">
        <v>3.84999990463257</v>
      </c>
      <c r="F44" s="1">
        <v>3.94000005722046</v>
      </c>
      <c r="G44" s="1">
        <v>4.11999988555908</v>
      </c>
      <c r="H44" s="1">
        <v>0</v>
      </c>
      <c r="I44" s="1">
        <v>2025</v>
      </c>
      <c r="J44" s="1">
        <v>23.3151683699559</v>
      </c>
      <c r="K44" s="1">
        <v>-0.656014046848971</v>
      </c>
      <c r="L44" s="1">
        <v>0.0404591626724848</v>
      </c>
      <c r="M44" s="1">
        <v>0.0954025522469273</v>
      </c>
      <c r="N44" s="1">
        <v>-0.0205009818955423</v>
      </c>
    </row>
    <row r="45" spans="1:14">
      <c r="A45" s="1">
        <v>67.53</v>
      </c>
      <c r="B45" s="1">
        <f t="shared" si="1"/>
        <v>0.147945205479452</v>
      </c>
      <c r="C45" s="1" t="s">
        <v>57</v>
      </c>
      <c r="D45" s="1">
        <v>70.5</v>
      </c>
      <c r="E45" s="1">
        <v>4.19000005722046</v>
      </c>
      <c r="F45" s="1">
        <v>4.28000020980835</v>
      </c>
      <c r="G45" s="1">
        <v>4.46999979019165</v>
      </c>
      <c r="H45" s="1">
        <v>0</v>
      </c>
      <c r="I45" s="1">
        <v>165</v>
      </c>
      <c r="J45" s="1">
        <v>23.3113149771329</v>
      </c>
      <c r="K45" s="1">
        <v>-0.684695084509733</v>
      </c>
      <c r="L45" s="1">
        <v>0.0391101805313354</v>
      </c>
      <c r="M45" s="1">
        <v>0.0920540455193342</v>
      </c>
      <c r="N45" s="1">
        <v>-0.0197772926833641</v>
      </c>
    </row>
    <row r="46" spans="1:14">
      <c r="A46" s="1">
        <v>67.53</v>
      </c>
      <c r="B46" s="1">
        <f t="shared" si="1"/>
        <v>0.147945205479452</v>
      </c>
      <c r="C46" s="1" t="s">
        <v>58</v>
      </c>
      <c r="D46" s="1">
        <v>71</v>
      </c>
      <c r="E46" s="1">
        <v>4.53999996185303</v>
      </c>
      <c r="F46" s="1">
        <v>4.63000011444092</v>
      </c>
      <c r="G46" s="1">
        <v>4.82999992370605</v>
      </c>
      <c r="H46" s="1">
        <v>0</v>
      </c>
      <c r="I46" s="1">
        <v>749</v>
      </c>
      <c r="J46" s="1">
        <v>23.1084016229374</v>
      </c>
      <c r="K46" s="1">
        <v>-0.713974401407057</v>
      </c>
      <c r="L46" s="1">
        <v>0.0376453896978797</v>
      </c>
      <c r="M46" s="1">
        <v>0.0880205975816463</v>
      </c>
      <c r="N46" s="1">
        <v>-0.0183992184000576</v>
      </c>
    </row>
    <row r="47" spans="1:14">
      <c r="A47" s="1">
        <v>67.53</v>
      </c>
      <c r="B47" s="1">
        <f t="shared" si="1"/>
        <v>0.147945205479452</v>
      </c>
      <c r="C47" s="1" t="s">
        <v>59</v>
      </c>
      <c r="D47" s="1">
        <v>71.5</v>
      </c>
      <c r="E47" s="1">
        <v>4.90000009536743</v>
      </c>
      <c r="F47" s="1">
        <v>5</v>
      </c>
      <c r="G47" s="1">
        <v>5.21000003814697</v>
      </c>
      <c r="H47" s="1">
        <v>0</v>
      </c>
      <c r="I47" s="1">
        <v>232</v>
      </c>
      <c r="J47" s="1">
        <v>23.1469531284571</v>
      </c>
      <c r="K47" s="1">
        <v>-0.740230573225804</v>
      </c>
      <c r="L47" s="1">
        <v>0.0359014745687664</v>
      </c>
      <c r="M47" s="1">
        <v>0.0838660273710842</v>
      </c>
      <c r="N47" s="1">
        <v>-0.0175088592840833</v>
      </c>
    </row>
    <row r="48" spans="1:14">
      <c r="A48" s="1">
        <v>67.53</v>
      </c>
      <c r="B48" s="1">
        <f t="shared" si="1"/>
        <v>0.147945205479452</v>
      </c>
      <c r="C48" s="1" t="s">
        <v>60</v>
      </c>
      <c r="D48" s="1">
        <v>72</v>
      </c>
      <c r="E48" s="1">
        <v>5.28999996185303</v>
      </c>
      <c r="F48" s="1">
        <v>5.39000034332275</v>
      </c>
      <c r="G48" s="1">
        <v>5.59999990463257</v>
      </c>
      <c r="H48" s="1">
        <v>0</v>
      </c>
      <c r="I48" s="1">
        <v>1155</v>
      </c>
      <c r="J48" s="1">
        <v>23.1005828089427</v>
      </c>
      <c r="K48" s="1">
        <v>-0.764831077066045</v>
      </c>
      <c r="L48" s="1">
        <v>0.034088471425705</v>
      </c>
      <c r="M48" s="1">
        <v>0.0794548321775054</v>
      </c>
      <c r="N48" s="1">
        <v>-0.0165335181324044</v>
      </c>
    </row>
    <row r="49" spans="1:14">
      <c r="A49" s="1">
        <v>67.53</v>
      </c>
      <c r="B49" s="1">
        <f t="shared" si="1"/>
        <v>0.147945205479452</v>
      </c>
      <c r="C49" s="1" t="s">
        <v>61</v>
      </c>
      <c r="D49" s="1">
        <v>72.5</v>
      </c>
      <c r="E49" s="1">
        <v>5.68000030517578</v>
      </c>
      <c r="F49" s="1">
        <v>5.78000020980835</v>
      </c>
      <c r="G49" s="1">
        <v>6</v>
      </c>
      <c r="H49" s="1">
        <v>0</v>
      </c>
      <c r="I49" s="1">
        <v>124</v>
      </c>
      <c r="J49" s="1">
        <v>23.1568898937569</v>
      </c>
      <c r="K49" s="1">
        <v>-0.787759140973724</v>
      </c>
      <c r="L49" s="1">
        <v>0.0322032513920082</v>
      </c>
      <c r="M49" s="1">
        <v>0.0748942394305583</v>
      </c>
      <c r="N49" s="1">
        <v>-0.0154778605810755</v>
      </c>
    </row>
    <row r="50" spans="1:14">
      <c r="A50" s="1">
        <v>67.53</v>
      </c>
      <c r="B50" s="1">
        <f t="shared" si="1"/>
        <v>0.147945205479452</v>
      </c>
      <c r="C50" s="1" t="s">
        <v>62</v>
      </c>
      <c r="D50" s="1">
        <v>73</v>
      </c>
      <c r="E50" s="1">
        <v>6.09000015258789</v>
      </c>
      <c r="F50" s="1">
        <v>6.19000005722046</v>
      </c>
      <c r="G50" s="1">
        <v>6.42000007629395</v>
      </c>
      <c r="H50" s="1">
        <v>0</v>
      </c>
      <c r="I50" s="1">
        <v>85</v>
      </c>
      <c r="J50" s="1">
        <v>23.0837554931641</v>
      </c>
      <c r="K50" s="1">
        <v>-0.809096740246787</v>
      </c>
      <c r="L50" s="1">
        <v>0.0301693431224749</v>
      </c>
      <c r="M50" s="1">
        <v>0.070224744746844</v>
      </c>
      <c r="N50" s="1">
        <v>-0.0137487557647553</v>
      </c>
    </row>
    <row r="51" spans="1:14">
      <c r="A51" s="1">
        <v>67.53</v>
      </c>
      <c r="B51" s="1">
        <f t="shared" si="1"/>
        <v>0.147945205479452</v>
      </c>
      <c r="C51" s="1" t="s">
        <v>63</v>
      </c>
      <c r="D51" s="1">
        <v>73.5</v>
      </c>
      <c r="E51" s="1">
        <v>6.5</v>
      </c>
      <c r="F51" s="1">
        <v>6.61000061035156</v>
      </c>
      <c r="G51" s="1">
        <v>6.84000015258789</v>
      </c>
      <c r="H51" s="1">
        <v>0</v>
      </c>
      <c r="I51" s="1">
        <v>21</v>
      </c>
      <c r="J51" s="1">
        <v>23.0498104095459</v>
      </c>
      <c r="K51" s="1">
        <v>-0.829523071589022</v>
      </c>
      <c r="L51" s="1">
        <v>0.0281824078720971</v>
      </c>
      <c r="M51" s="1">
        <v>0.0652854147761925</v>
      </c>
      <c r="N51" s="1">
        <v>-0.012773716866989</v>
      </c>
    </row>
    <row r="52" spans="1:14">
      <c r="A52" s="1">
        <v>67.11</v>
      </c>
      <c r="B52" s="1">
        <f t="shared" ref="B52:B76" si="2">84/365</f>
        <v>0.23013698630137</v>
      </c>
      <c r="C52" s="1" t="s">
        <v>64</v>
      </c>
      <c r="D52" s="2">
        <v>61</v>
      </c>
      <c r="E52" s="2">
        <v>1</v>
      </c>
      <c r="F52" s="2">
        <v>1.02999973297119</v>
      </c>
      <c r="G52" s="2">
        <v>1.0900000333786</v>
      </c>
      <c r="H52" s="2">
        <v>0</v>
      </c>
      <c r="I52" s="2">
        <v>2339</v>
      </c>
      <c r="J52" s="2">
        <v>25.9812827259796</v>
      </c>
      <c r="K52" s="2">
        <v>-0.2149803951239</v>
      </c>
      <c r="L52" s="2">
        <v>0.023263868101213</v>
      </c>
      <c r="M52" s="2">
        <v>0.0947084656217297</v>
      </c>
      <c r="N52" s="2">
        <v>-0.0151574487074961</v>
      </c>
    </row>
    <row r="53" spans="1:14">
      <c r="A53" s="1">
        <v>67.11</v>
      </c>
      <c r="B53" s="1">
        <f t="shared" si="2"/>
        <v>0.23013698630137</v>
      </c>
      <c r="C53" s="1" t="s">
        <v>65</v>
      </c>
      <c r="D53" s="2">
        <v>61.5</v>
      </c>
      <c r="E53" s="2">
        <v>1.10000002384186</v>
      </c>
      <c r="F53" s="2">
        <v>1.14000034332275</v>
      </c>
      <c r="G53" s="2">
        <v>1.21000003814697</v>
      </c>
      <c r="H53" s="2">
        <v>0</v>
      </c>
      <c r="I53" s="2">
        <v>189</v>
      </c>
      <c r="J53" s="2">
        <v>25.7375195415307</v>
      </c>
      <c r="K53" s="2">
        <v>-0.233639035333995</v>
      </c>
      <c r="L53" s="2">
        <v>0.0245469935642095</v>
      </c>
      <c r="M53" s="2">
        <v>0.0984569962973375</v>
      </c>
      <c r="N53" s="2">
        <v>-0.0149787524280069</v>
      </c>
    </row>
    <row r="54" spans="1:14">
      <c r="A54" s="1">
        <v>67.11</v>
      </c>
      <c r="B54" s="1">
        <f t="shared" si="2"/>
        <v>0.23013698630137</v>
      </c>
      <c r="C54" s="1" t="s">
        <v>66</v>
      </c>
      <c r="D54" s="2">
        <v>62</v>
      </c>
      <c r="E54" s="2">
        <v>1.22000026702881</v>
      </c>
      <c r="F54" s="2">
        <v>1.26000022888184</v>
      </c>
      <c r="G54" s="2">
        <v>1.33000004291534</v>
      </c>
      <c r="H54" s="2">
        <v>0</v>
      </c>
      <c r="I54" s="2">
        <v>2081</v>
      </c>
      <c r="J54" s="2">
        <v>25.6262296287305</v>
      </c>
      <c r="K54" s="2">
        <v>-0.252541835141809</v>
      </c>
      <c r="L54" s="2">
        <v>0.0258136099137191</v>
      </c>
      <c r="M54" s="2">
        <v>0.101711178978813</v>
      </c>
      <c r="N54" s="2">
        <v>-0.0159196726209691</v>
      </c>
    </row>
    <row r="55" spans="1:14">
      <c r="A55" s="1">
        <v>67.11</v>
      </c>
      <c r="B55" s="1">
        <f t="shared" si="2"/>
        <v>0.23013698630137</v>
      </c>
      <c r="C55" s="1" t="s">
        <v>67</v>
      </c>
      <c r="D55" s="2">
        <v>62.5</v>
      </c>
      <c r="E55" s="2">
        <v>1.35000002384186</v>
      </c>
      <c r="F55" s="2">
        <v>1.39000034332275</v>
      </c>
      <c r="G55" s="2">
        <v>1.47000002861023</v>
      </c>
      <c r="H55" s="2">
        <v>0</v>
      </c>
      <c r="I55" s="2">
        <v>860</v>
      </c>
      <c r="J55" s="2">
        <v>25.4840053193225</v>
      </c>
      <c r="K55" s="2">
        <v>-0.272999616131914</v>
      </c>
      <c r="L55" s="2">
        <v>0.0269805145298254</v>
      </c>
      <c r="M55" s="2">
        <v>0.106829256560732</v>
      </c>
      <c r="N55" s="2">
        <v>-0.0159520563478092</v>
      </c>
    </row>
    <row r="56" spans="1:14">
      <c r="A56" s="1">
        <v>67.11</v>
      </c>
      <c r="B56" s="1">
        <f t="shared" si="2"/>
        <v>0.23013698630137</v>
      </c>
      <c r="C56" s="1" t="s">
        <v>68</v>
      </c>
      <c r="D56" s="2">
        <v>63</v>
      </c>
      <c r="E56" s="2">
        <v>1.49000000953674</v>
      </c>
      <c r="F56" s="2">
        <v>1.52999973297119</v>
      </c>
      <c r="G56" s="2">
        <v>1.61000001430511</v>
      </c>
      <c r="H56" s="2">
        <v>3</v>
      </c>
      <c r="I56" s="2">
        <v>783</v>
      </c>
      <c r="J56" s="2">
        <v>25.3410096460092</v>
      </c>
      <c r="K56" s="2">
        <v>-0.293721235042276</v>
      </c>
      <c r="L56" s="2">
        <v>0.0281726786696503</v>
      </c>
      <c r="M56" s="2">
        <v>0.110624135527368</v>
      </c>
      <c r="N56" s="2">
        <v>-0.017200214856012</v>
      </c>
    </row>
    <row r="57" spans="1:14">
      <c r="A57" s="1">
        <v>67.11</v>
      </c>
      <c r="B57" s="1">
        <f t="shared" si="2"/>
        <v>0.23013698630137</v>
      </c>
      <c r="C57" s="1" t="s">
        <v>69</v>
      </c>
      <c r="D57" s="2">
        <v>63.5</v>
      </c>
      <c r="E57" s="2">
        <v>1.63999998569489</v>
      </c>
      <c r="F57" s="2">
        <v>1.68000030517578</v>
      </c>
      <c r="G57" s="2">
        <v>1.76999998092651</v>
      </c>
      <c r="H57" s="2">
        <v>0</v>
      </c>
      <c r="I57" s="2">
        <v>220</v>
      </c>
      <c r="J57" s="2">
        <v>25.1662725901557</v>
      </c>
      <c r="K57" s="2">
        <v>-0.315744865741772</v>
      </c>
      <c r="L57" s="2">
        <v>0.0292331081798216</v>
      </c>
      <c r="M57" s="2">
        <v>0.11421577578643</v>
      </c>
      <c r="N57" s="2">
        <v>-0.0176625347532425</v>
      </c>
    </row>
    <row r="58" spans="1:14">
      <c r="A58" s="1">
        <v>67.11</v>
      </c>
      <c r="B58" s="1">
        <f t="shared" si="2"/>
        <v>0.23013698630137</v>
      </c>
      <c r="C58" s="1" t="s">
        <v>70</v>
      </c>
      <c r="D58" s="2">
        <v>64</v>
      </c>
      <c r="E58" s="2">
        <v>1.79999995231628</v>
      </c>
      <c r="F58" s="2">
        <v>1.84000015258789</v>
      </c>
      <c r="G58" s="2">
        <v>1.94000005722046</v>
      </c>
      <c r="H58" s="2">
        <v>0</v>
      </c>
      <c r="I58" s="2">
        <v>1223</v>
      </c>
      <c r="J58" s="2">
        <v>25.025618361409</v>
      </c>
      <c r="K58" s="2">
        <v>-0.338437062493103</v>
      </c>
      <c r="L58" s="2">
        <v>0.0302262232970672</v>
      </c>
      <c r="M58" s="2">
        <v>0.117332033048055</v>
      </c>
      <c r="N58" s="2">
        <v>-0.0170461026911704</v>
      </c>
    </row>
    <row r="59" spans="1:14">
      <c r="A59" s="1">
        <v>67.11</v>
      </c>
      <c r="B59" s="1">
        <f t="shared" si="2"/>
        <v>0.23013698630137</v>
      </c>
      <c r="C59" s="1" t="s">
        <v>71</v>
      </c>
      <c r="D59" s="2">
        <v>64.5</v>
      </c>
      <c r="E59" s="2">
        <v>1.97000002861023</v>
      </c>
      <c r="F59" s="2">
        <v>2.01000022888184</v>
      </c>
      <c r="G59" s="2">
        <v>2.11999988555908</v>
      </c>
      <c r="H59" s="2">
        <v>0</v>
      </c>
      <c r="I59" s="2">
        <v>875</v>
      </c>
      <c r="J59" s="2">
        <v>24.8613267441461</v>
      </c>
      <c r="K59" s="2">
        <v>-0.361751350921789</v>
      </c>
      <c r="L59" s="2">
        <v>0.0310957331149472</v>
      </c>
      <c r="M59" s="2">
        <v>0.120137239621689</v>
      </c>
      <c r="N59" s="2">
        <v>-0.01728711310533</v>
      </c>
    </row>
    <row r="60" spans="1:14">
      <c r="A60" s="1">
        <v>67.11</v>
      </c>
      <c r="B60" s="1">
        <f t="shared" si="2"/>
        <v>0.23013698630137</v>
      </c>
      <c r="C60" s="1" t="s">
        <v>72</v>
      </c>
      <c r="D60" s="2">
        <v>65</v>
      </c>
      <c r="E60" s="2">
        <v>2.15000009536743</v>
      </c>
      <c r="F60" s="2">
        <v>2.19999980926514</v>
      </c>
      <c r="G60" s="2">
        <v>2.30999994277954</v>
      </c>
      <c r="H60" s="2">
        <v>0</v>
      </c>
      <c r="I60" s="2">
        <v>6911</v>
      </c>
      <c r="J60" s="2">
        <v>24.7247908951822</v>
      </c>
      <c r="K60" s="2">
        <v>-0.385572242568087</v>
      </c>
      <c r="L60" s="2">
        <v>0.0320210957069923</v>
      </c>
      <c r="M60" s="2">
        <v>0.12279961607687</v>
      </c>
      <c r="N60" s="2">
        <v>-0.0180773450620537</v>
      </c>
    </row>
    <row r="61" spans="1:14">
      <c r="A61" s="1">
        <v>67.11</v>
      </c>
      <c r="B61" s="1">
        <f t="shared" si="2"/>
        <v>0.23013698630137</v>
      </c>
      <c r="C61" s="1" t="s">
        <v>73</v>
      </c>
      <c r="D61" s="2">
        <v>65.5</v>
      </c>
      <c r="E61" s="2">
        <v>2.34999990463257</v>
      </c>
      <c r="F61" s="2">
        <v>2.39000034332275</v>
      </c>
      <c r="G61" s="2">
        <v>2.51999998092651</v>
      </c>
      <c r="H61" s="2">
        <v>0</v>
      </c>
      <c r="I61" s="2">
        <v>1176</v>
      </c>
      <c r="J61" s="2">
        <v>24.5172214508057</v>
      </c>
      <c r="K61" s="2">
        <v>-0.410164645574106</v>
      </c>
      <c r="L61" s="2">
        <v>0.0327566840234086</v>
      </c>
      <c r="M61" s="2">
        <v>0.125255220073024</v>
      </c>
      <c r="N61" s="2">
        <v>-0.01839179120687</v>
      </c>
    </row>
    <row r="62" spans="1:14">
      <c r="A62" s="1">
        <v>67.11</v>
      </c>
      <c r="B62" s="1">
        <f t="shared" si="2"/>
        <v>0.23013698630137</v>
      </c>
      <c r="C62" s="1" t="s">
        <v>74</v>
      </c>
      <c r="D62" s="2">
        <v>66</v>
      </c>
      <c r="E62" s="2">
        <v>2.55999994277954</v>
      </c>
      <c r="F62" s="2">
        <v>2.60000038146973</v>
      </c>
      <c r="G62" s="2">
        <v>2.73000001907349</v>
      </c>
      <c r="H62" s="2">
        <v>0</v>
      </c>
      <c r="I62" s="2">
        <v>1468</v>
      </c>
      <c r="J62" s="2">
        <v>24.4493114373768</v>
      </c>
      <c r="K62" s="2">
        <v>-0.435054192978379</v>
      </c>
      <c r="L62" s="2">
        <v>0.0333200801025284</v>
      </c>
      <c r="M62" s="2">
        <v>0.126993326223309</v>
      </c>
      <c r="N62" s="2">
        <v>-0.018521902674356</v>
      </c>
    </row>
    <row r="63" spans="1:14">
      <c r="A63" s="1">
        <v>67.11</v>
      </c>
      <c r="B63" s="1">
        <f t="shared" si="2"/>
        <v>0.23013698630137</v>
      </c>
      <c r="C63" s="1" t="s">
        <v>75</v>
      </c>
      <c r="D63" s="2">
        <v>66.5</v>
      </c>
      <c r="E63" s="2">
        <v>2.77999997138977</v>
      </c>
      <c r="F63" s="2">
        <v>2.82999992370605</v>
      </c>
      <c r="G63" s="2">
        <v>2.97000002861023</v>
      </c>
      <c r="H63" s="2">
        <v>0</v>
      </c>
      <c r="I63" s="2">
        <v>1312</v>
      </c>
      <c r="J63" s="2">
        <v>24.3125744595704</v>
      </c>
      <c r="K63" s="2">
        <v>-0.460327367229951</v>
      </c>
      <c r="L63" s="2">
        <v>0.0336445104126292</v>
      </c>
      <c r="M63" s="2">
        <v>0.127285709909337</v>
      </c>
      <c r="N63" s="2">
        <v>-0.0183196180793963</v>
      </c>
    </row>
    <row r="64" spans="1:14">
      <c r="A64" s="1">
        <v>67.11</v>
      </c>
      <c r="B64" s="1">
        <f t="shared" si="2"/>
        <v>0.23013698630137</v>
      </c>
      <c r="C64" s="1" t="s">
        <v>76</v>
      </c>
      <c r="D64" s="2">
        <v>67</v>
      </c>
      <c r="E64" s="2">
        <v>3.00999927520752</v>
      </c>
      <c r="F64" s="2">
        <v>3.06999969482422</v>
      </c>
      <c r="G64" s="2">
        <v>3.21000003814697</v>
      </c>
      <c r="H64" s="2">
        <v>0</v>
      </c>
      <c r="I64" s="2">
        <v>732</v>
      </c>
      <c r="J64" s="2">
        <v>24.1854209899902</v>
      </c>
      <c r="K64" s="2">
        <v>-0.485809196427702</v>
      </c>
      <c r="L64" s="2">
        <v>0.0340531181088786</v>
      </c>
      <c r="M64" s="2">
        <v>0.127719799509617</v>
      </c>
      <c r="N64" s="2">
        <v>-0.018149207567341</v>
      </c>
    </row>
    <row r="65" spans="1:14">
      <c r="A65" s="1">
        <v>67.11</v>
      </c>
      <c r="B65" s="1">
        <f t="shared" si="2"/>
        <v>0.23013698630137</v>
      </c>
      <c r="C65" s="1" t="s">
        <v>77</v>
      </c>
      <c r="D65" s="2">
        <v>67.5</v>
      </c>
      <c r="E65" s="2">
        <v>3.26000022888184</v>
      </c>
      <c r="F65" s="2">
        <v>3.31999969482422</v>
      </c>
      <c r="G65" s="2">
        <v>3.47000002861023</v>
      </c>
      <c r="H65" s="2">
        <v>0</v>
      </c>
      <c r="I65" s="2">
        <v>345</v>
      </c>
      <c r="J65" s="2">
        <v>24.0783004760742</v>
      </c>
      <c r="K65" s="2">
        <v>-0.511328954431859</v>
      </c>
      <c r="L65" s="2">
        <v>0.0341214589165207</v>
      </c>
      <c r="M65" s="2">
        <v>0.127545156035604</v>
      </c>
      <c r="N65" s="2">
        <v>-0.017968014725021</v>
      </c>
    </row>
    <row r="66" spans="1:14">
      <c r="A66" s="1">
        <v>67.11</v>
      </c>
      <c r="B66" s="1">
        <f t="shared" si="2"/>
        <v>0.23013698630137</v>
      </c>
      <c r="C66" s="1" t="s">
        <v>78</v>
      </c>
      <c r="D66" s="2">
        <v>68</v>
      </c>
      <c r="E66" s="2">
        <v>3.52000045776367</v>
      </c>
      <c r="F66" s="2">
        <v>3.57999992370605</v>
      </c>
      <c r="G66" s="2">
        <v>3.74000000953674</v>
      </c>
      <c r="H66" s="2">
        <v>0</v>
      </c>
      <c r="I66" s="2">
        <v>229</v>
      </c>
      <c r="J66" s="2">
        <v>23.9508514404297</v>
      </c>
      <c r="K66" s="2">
        <v>-0.536878107310589</v>
      </c>
      <c r="L66" s="2">
        <v>0.0341376791939238</v>
      </c>
      <c r="M66" s="2">
        <v>0.12665756626837</v>
      </c>
      <c r="N66" s="2">
        <v>-0.0178289001487988</v>
      </c>
    </row>
    <row r="67" spans="1:14">
      <c r="A67" s="1">
        <v>67.11</v>
      </c>
      <c r="B67" s="1">
        <f t="shared" si="2"/>
        <v>0.23013698630137</v>
      </c>
      <c r="C67" s="1" t="s">
        <v>79</v>
      </c>
      <c r="D67" s="2">
        <v>68.5</v>
      </c>
      <c r="E67" s="2">
        <v>3.80000019073486</v>
      </c>
      <c r="F67" s="2">
        <v>3.85999989509583</v>
      </c>
      <c r="G67" s="2">
        <v>4.03000020980835</v>
      </c>
      <c r="H67" s="2">
        <v>0</v>
      </c>
      <c r="I67" s="2">
        <v>373</v>
      </c>
      <c r="J67" s="2">
        <v>23.8820171356201</v>
      </c>
      <c r="K67" s="2">
        <v>-0.562052443008025</v>
      </c>
      <c r="L67" s="2">
        <v>0.0339311636552152</v>
      </c>
      <c r="M67" s="2">
        <v>0.125282162659599</v>
      </c>
      <c r="N67" s="2">
        <v>-0.0180053680283429</v>
      </c>
    </row>
    <row r="68" spans="1:14">
      <c r="A68" s="1">
        <v>67.11</v>
      </c>
      <c r="B68" s="1">
        <f t="shared" si="2"/>
        <v>0.23013698630137</v>
      </c>
      <c r="C68" s="1" t="s">
        <v>80</v>
      </c>
      <c r="D68" s="2">
        <v>69</v>
      </c>
      <c r="E68" s="2">
        <v>4.07999992370605</v>
      </c>
      <c r="F68" s="2">
        <v>4.15999984741211</v>
      </c>
      <c r="G68" s="2">
        <v>4.32999992370605</v>
      </c>
      <c r="H68" s="2">
        <v>0</v>
      </c>
      <c r="I68" s="2">
        <v>568</v>
      </c>
      <c r="J68" s="2">
        <v>23.8391342322497</v>
      </c>
      <c r="K68" s="2">
        <v>-0.587002222711955</v>
      </c>
      <c r="L68" s="2">
        <v>0.0336125069514676</v>
      </c>
      <c r="M68" s="2">
        <v>0.124555412076057</v>
      </c>
      <c r="N68" s="2">
        <v>-0.0170991670351546</v>
      </c>
    </row>
    <row r="69" spans="1:14">
      <c r="A69" s="1">
        <v>67.11</v>
      </c>
      <c r="B69" s="1">
        <f t="shared" si="2"/>
        <v>0.23013698630137</v>
      </c>
      <c r="C69" s="1" t="s">
        <v>81</v>
      </c>
      <c r="D69" s="2">
        <v>69.5</v>
      </c>
      <c r="E69" s="2">
        <v>4.39000034332275</v>
      </c>
      <c r="F69" s="2">
        <v>4.47000026702881</v>
      </c>
      <c r="G69" s="2">
        <v>4.6399998664856</v>
      </c>
      <c r="H69" s="2">
        <v>0</v>
      </c>
      <c r="I69" s="2">
        <v>580</v>
      </c>
      <c r="J69" s="2">
        <v>23.7675476074219</v>
      </c>
      <c r="K69" s="2">
        <v>-0.61167797425233</v>
      </c>
      <c r="L69" s="2">
        <v>0.0331817060048853</v>
      </c>
      <c r="M69" s="2">
        <v>0.121710712268678</v>
      </c>
      <c r="N69" s="2">
        <v>-0.0166370410059766</v>
      </c>
    </row>
    <row r="70" spans="1:14">
      <c r="A70" s="1">
        <v>67.11</v>
      </c>
      <c r="B70" s="1">
        <f t="shared" si="2"/>
        <v>0.23013698630137</v>
      </c>
      <c r="C70" s="1" t="s">
        <v>82</v>
      </c>
      <c r="D70" s="2">
        <v>70</v>
      </c>
      <c r="E70" s="2">
        <v>4.69999980926514</v>
      </c>
      <c r="F70" s="2">
        <v>4.77999973297119</v>
      </c>
      <c r="G70" s="2">
        <v>4.96999979019165</v>
      </c>
      <c r="H70" s="2">
        <v>0</v>
      </c>
      <c r="I70" s="2">
        <v>303</v>
      </c>
      <c r="J70" s="2">
        <v>23.6437282562256</v>
      </c>
      <c r="K70" s="2">
        <v>-0.636475848661969</v>
      </c>
      <c r="L70" s="2">
        <v>0.0326648665548337</v>
      </c>
      <c r="M70" s="2">
        <v>0.119903552982622</v>
      </c>
      <c r="N70" s="2">
        <v>-0.0167236292524526</v>
      </c>
    </row>
    <row r="71" spans="1:14">
      <c r="A71" s="1">
        <v>67.11</v>
      </c>
      <c r="B71" s="1">
        <f t="shared" si="2"/>
        <v>0.23013698630137</v>
      </c>
      <c r="C71" s="1" t="s">
        <v>83</v>
      </c>
      <c r="D71" s="2">
        <v>70.5</v>
      </c>
      <c r="E71" s="2">
        <v>5.03999996185303</v>
      </c>
      <c r="F71" s="2">
        <v>5.11999988555908</v>
      </c>
      <c r="G71" s="2">
        <v>5.30999994277954</v>
      </c>
      <c r="H71" s="2">
        <v>0</v>
      </c>
      <c r="I71" s="2">
        <v>689</v>
      </c>
      <c r="J71" s="2">
        <v>23.6443138122559</v>
      </c>
      <c r="K71" s="2">
        <v>-0.660995127312583</v>
      </c>
      <c r="L71" s="2">
        <v>0.0319268044074779</v>
      </c>
      <c r="M71" s="2">
        <v>0.116832119334626</v>
      </c>
      <c r="N71" s="2">
        <v>-0.0155472371733918</v>
      </c>
    </row>
    <row r="72" spans="1:14">
      <c r="A72" s="1">
        <v>67.11</v>
      </c>
      <c r="B72" s="1">
        <f t="shared" si="2"/>
        <v>0.23013698630137</v>
      </c>
      <c r="C72" s="1" t="s">
        <v>84</v>
      </c>
      <c r="D72" s="2">
        <v>71</v>
      </c>
      <c r="E72" s="2">
        <v>5.38000011444092</v>
      </c>
      <c r="F72" s="2">
        <v>5.46999931335449</v>
      </c>
      <c r="G72" s="2">
        <v>5.65999984741211</v>
      </c>
      <c r="H72" s="2">
        <v>0</v>
      </c>
      <c r="I72" s="2">
        <v>480</v>
      </c>
      <c r="J72" s="2">
        <v>23.5961036682129</v>
      </c>
      <c r="K72" s="2">
        <v>-0.683210474499885</v>
      </c>
      <c r="L72" s="2">
        <v>0.0311485091474415</v>
      </c>
      <c r="M72" s="2">
        <v>0.113598766388476</v>
      </c>
      <c r="N72" s="2">
        <v>-0.0151224818062783</v>
      </c>
    </row>
    <row r="73" spans="1:14">
      <c r="A73" s="1">
        <v>67.11</v>
      </c>
      <c r="B73" s="1">
        <f t="shared" si="2"/>
        <v>0.23013698630137</v>
      </c>
      <c r="C73" s="1" t="s">
        <v>85</v>
      </c>
      <c r="D73" s="2">
        <v>71.5</v>
      </c>
      <c r="E73" s="2">
        <v>5.73000049591064</v>
      </c>
      <c r="F73" s="2">
        <v>5.82000017166138</v>
      </c>
      <c r="G73" s="2">
        <v>6.01999998092651</v>
      </c>
      <c r="H73" s="2">
        <v>0</v>
      </c>
      <c r="I73" s="2">
        <v>166</v>
      </c>
      <c r="J73" s="2">
        <v>23.5016307830811</v>
      </c>
      <c r="K73" s="2">
        <v>-0.705760419589219</v>
      </c>
      <c r="L73" s="2">
        <v>0.0302465001120921</v>
      </c>
      <c r="M73" s="2">
        <v>0.109863902207795</v>
      </c>
      <c r="N73" s="2">
        <v>-0.0145504387514679</v>
      </c>
    </row>
    <row r="74" spans="1:14">
      <c r="A74" s="1">
        <v>67.11</v>
      </c>
      <c r="B74" s="1">
        <f t="shared" si="2"/>
        <v>0.23013698630137</v>
      </c>
      <c r="C74" s="1" t="s">
        <v>86</v>
      </c>
      <c r="D74" s="2">
        <v>72</v>
      </c>
      <c r="E74" s="2">
        <v>6.09999942779541</v>
      </c>
      <c r="F74" s="2">
        <v>6.1899995803833</v>
      </c>
      <c r="G74" s="2">
        <v>6.40000009536743</v>
      </c>
      <c r="H74" s="2">
        <v>0</v>
      </c>
      <c r="I74" s="2">
        <v>57</v>
      </c>
      <c r="J74" s="2">
        <v>23.4917316436768</v>
      </c>
      <c r="K74" s="2">
        <v>-0.726777136378574</v>
      </c>
      <c r="L74" s="2">
        <v>0.0291805352015753</v>
      </c>
      <c r="M74" s="2">
        <v>0.105961959227503</v>
      </c>
      <c r="N74" s="2">
        <v>-0.0139760969035745</v>
      </c>
    </row>
    <row r="75" spans="1:14">
      <c r="A75" s="1">
        <v>67.11</v>
      </c>
      <c r="B75" s="1">
        <f t="shared" si="2"/>
        <v>0.23013698630137</v>
      </c>
      <c r="C75" s="1" t="s">
        <v>87</v>
      </c>
      <c r="D75" s="2">
        <v>72.5</v>
      </c>
      <c r="E75" s="2">
        <v>6.47000026702881</v>
      </c>
      <c r="F75" s="2">
        <v>6.57000064849854</v>
      </c>
      <c r="G75" s="2">
        <v>6.78000020980835</v>
      </c>
      <c r="H75" s="2">
        <v>0</v>
      </c>
      <c r="I75" s="2">
        <v>22</v>
      </c>
      <c r="J75" s="2">
        <v>23.4364585876465</v>
      </c>
      <c r="K75" s="2">
        <v>-0.746787436740725</v>
      </c>
      <c r="L75" s="2">
        <v>0.0281444697402735</v>
      </c>
      <c r="M75" s="2">
        <v>0.101830993138847</v>
      </c>
      <c r="N75" s="2">
        <v>-0.0132344527478097</v>
      </c>
    </row>
    <row r="76" spans="1:14">
      <c r="A76" s="1">
        <v>67.11</v>
      </c>
      <c r="B76" s="1">
        <f t="shared" si="2"/>
        <v>0.23013698630137</v>
      </c>
      <c r="C76" s="1" t="s">
        <v>88</v>
      </c>
      <c r="D76" s="2">
        <v>73</v>
      </c>
      <c r="E76" s="2">
        <v>6.85999965667725</v>
      </c>
      <c r="F76" s="2">
        <v>6.96000003814697</v>
      </c>
      <c r="G76" s="2">
        <v>7.17000007629395</v>
      </c>
      <c r="H76" s="2">
        <v>0</v>
      </c>
      <c r="I76" s="2">
        <v>119</v>
      </c>
      <c r="J76" s="2">
        <v>23.4344902038574</v>
      </c>
      <c r="K76" s="2">
        <v>-0.767256983122497</v>
      </c>
      <c r="L76" s="2">
        <v>0.0270002354415169</v>
      </c>
      <c r="M76" s="2">
        <v>0.0972211203809587</v>
      </c>
      <c r="N76" s="2">
        <v>-0.0131013814108742</v>
      </c>
    </row>
    <row r="77" spans="1:14">
      <c r="A77" s="1">
        <v>66.8</v>
      </c>
      <c r="B77" s="1">
        <f t="shared" ref="B77:B101" si="3">112/365</f>
        <v>0.306849315068493</v>
      </c>
      <c r="C77" s="1" t="s">
        <v>89</v>
      </c>
      <c r="D77" s="2">
        <v>61</v>
      </c>
      <c r="E77" s="2">
        <v>1.47000002861023</v>
      </c>
      <c r="F77" s="2">
        <v>1.51000022888184</v>
      </c>
      <c r="G77" s="2">
        <v>1.57000005245209</v>
      </c>
      <c r="H77" s="2">
        <v>0</v>
      </c>
      <c r="I77" s="2">
        <v>1965</v>
      </c>
      <c r="J77" s="2">
        <v>26.2650429831083</v>
      </c>
      <c r="K77" s="2">
        <v>-0.251607107382417</v>
      </c>
      <c r="L77" s="2">
        <v>0.0218656982720894</v>
      </c>
      <c r="M77" s="2">
        <v>0.117342312635843</v>
      </c>
      <c r="N77" s="2">
        <v>-0.0142378275151585</v>
      </c>
    </row>
    <row r="78" spans="1:14">
      <c r="A78" s="1">
        <v>66.8</v>
      </c>
      <c r="B78" s="1">
        <f t="shared" si="3"/>
        <v>0.306849315068493</v>
      </c>
      <c r="C78" s="1" t="s">
        <v>90</v>
      </c>
      <c r="D78" s="2">
        <v>61.5</v>
      </c>
      <c r="E78" s="2">
        <v>1.60000038146973</v>
      </c>
      <c r="F78" s="2">
        <v>1.63999998569489</v>
      </c>
      <c r="G78" s="2">
        <v>1.71000003814697</v>
      </c>
      <c r="H78" s="2">
        <v>0</v>
      </c>
      <c r="I78" s="2">
        <v>801</v>
      </c>
      <c r="J78" s="2">
        <v>26.1059784688767</v>
      </c>
      <c r="K78" s="2">
        <v>-0.269068765593068</v>
      </c>
      <c r="L78" s="2">
        <v>0.0227368393484412</v>
      </c>
      <c r="M78" s="2">
        <v>0.121438448732634</v>
      </c>
      <c r="N78" s="2">
        <v>-0.0145451473229591</v>
      </c>
    </row>
    <row r="79" spans="1:14">
      <c r="A79" s="1">
        <v>66.8</v>
      </c>
      <c r="B79" s="1">
        <f t="shared" si="3"/>
        <v>0.306849315068493</v>
      </c>
      <c r="C79" s="1" t="s">
        <v>91</v>
      </c>
      <c r="D79" s="2">
        <v>62</v>
      </c>
      <c r="E79" s="2">
        <v>1.73999977111816</v>
      </c>
      <c r="F79" s="2">
        <v>1.77999997138977</v>
      </c>
      <c r="G79" s="2">
        <v>1.85000002384186</v>
      </c>
      <c r="H79" s="2">
        <v>0</v>
      </c>
      <c r="I79" s="2">
        <v>2678</v>
      </c>
      <c r="J79" s="2">
        <v>25.9703638758691</v>
      </c>
      <c r="K79" s="2">
        <v>-0.286742893596886</v>
      </c>
      <c r="L79" s="2">
        <v>0.0236254171644209</v>
      </c>
      <c r="M79" s="2">
        <v>0.125234522612699</v>
      </c>
      <c r="N79" s="2">
        <v>-0.0153729846172688</v>
      </c>
    </row>
    <row r="80" spans="1:14">
      <c r="A80" s="1">
        <v>66.8</v>
      </c>
      <c r="B80" s="1">
        <f t="shared" si="3"/>
        <v>0.306849315068493</v>
      </c>
      <c r="C80" s="1" t="s">
        <v>92</v>
      </c>
      <c r="D80" s="2">
        <v>62.5</v>
      </c>
      <c r="E80" s="2">
        <v>1.88999998569489</v>
      </c>
      <c r="F80" s="2">
        <v>1.94000053405762</v>
      </c>
      <c r="G80" s="2">
        <v>2.00999999046326</v>
      </c>
      <c r="H80" s="2">
        <v>0</v>
      </c>
      <c r="I80" s="2">
        <v>1001</v>
      </c>
      <c r="J80" s="2">
        <v>25.8606286641235</v>
      </c>
      <c r="K80" s="2">
        <v>-0.305490143799131</v>
      </c>
      <c r="L80" s="2">
        <v>0.0244174958533908</v>
      </c>
      <c r="M80" s="2">
        <v>0.128886576325094</v>
      </c>
      <c r="N80" s="2">
        <v>-0.0150233151583369</v>
      </c>
    </row>
    <row r="81" spans="1:14">
      <c r="A81" s="1">
        <v>66.8</v>
      </c>
      <c r="B81" s="1">
        <f t="shared" si="3"/>
        <v>0.306849315068493</v>
      </c>
      <c r="C81" s="1" t="s">
        <v>93</v>
      </c>
      <c r="D81" s="2">
        <v>63</v>
      </c>
      <c r="E81" s="2">
        <v>2.04999995231628</v>
      </c>
      <c r="F81" s="2">
        <v>2.10000038146973</v>
      </c>
      <c r="G81" s="2">
        <v>2.1800000667572</v>
      </c>
      <c r="H81" s="2">
        <v>0</v>
      </c>
      <c r="I81" s="2">
        <v>6397</v>
      </c>
      <c r="J81" s="2">
        <v>25.7275899828062</v>
      </c>
      <c r="K81" s="2">
        <v>-0.324769911029238</v>
      </c>
      <c r="L81" s="2">
        <v>0.0251594039975801</v>
      </c>
      <c r="M81" s="2">
        <v>0.132252113734524</v>
      </c>
      <c r="N81" s="2">
        <v>-0.015185950326713</v>
      </c>
    </row>
    <row r="82" spans="1:14">
      <c r="A82" s="1">
        <v>66.8</v>
      </c>
      <c r="B82" s="1">
        <f t="shared" si="3"/>
        <v>0.306849315068493</v>
      </c>
      <c r="C82" s="1" t="s">
        <v>94</v>
      </c>
      <c r="D82" s="2">
        <v>63.5</v>
      </c>
      <c r="E82" s="2">
        <v>2.22000002861023</v>
      </c>
      <c r="F82" s="2">
        <v>2.27000045776367</v>
      </c>
      <c r="G82" s="2">
        <v>2.34999990463257</v>
      </c>
      <c r="H82" s="2">
        <v>0</v>
      </c>
      <c r="I82" s="2">
        <v>1906</v>
      </c>
      <c r="J82" s="2">
        <v>25.5861930847168</v>
      </c>
      <c r="K82" s="2">
        <v>-0.344260908599265</v>
      </c>
      <c r="L82" s="2">
        <v>0.0259139439868636</v>
      </c>
      <c r="M82" s="2">
        <v>0.135527587852639</v>
      </c>
      <c r="N82" s="2">
        <v>-0.0155316373604037</v>
      </c>
    </row>
    <row r="83" spans="1:14">
      <c r="A83" s="1">
        <v>66.8</v>
      </c>
      <c r="B83" s="1">
        <f t="shared" si="3"/>
        <v>0.306849315068493</v>
      </c>
      <c r="C83" s="1" t="s">
        <v>95</v>
      </c>
      <c r="D83" s="2">
        <v>64</v>
      </c>
      <c r="E83" s="2">
        <v>2.39000034332275</v>
      </c>
      <c r="F83" s="2">
        <v>2.44000053405762</v>
      </c>
      <c r="G83" s="2">
        <v>2.53999996185303</v>
      </c>
      <c r="H83" s="2">
        <v>0</v>
      </c>
      <c r="I83" s="2">
        <v>2045</v>
      </c>
      <c r="J83" s="2">
        <v>25.3977822724669</v>
      </c>
      <c r="K83" s="2">
        <v>-0.364423236751063</v>
      </c>
      <c r="L83" s="2">
        <v>0.0265711823064401</v>
      </c>
      <c r="M83" s="2">
        <v>0.137809086253333</v>
      </c>
      <c r="N83" s="2">
        <v>-0.0157778887831657</v>
      </c>
    </row>
    <row r="84" spans="1:14">
      <c r="A84" s="1">
        <v>66.8</v>
      </c>
      <c r="B84" s="1">
        <f t="shared" si="3"/>
        <v>0.306849315068493</v>
      </c>
      <c r="C84" s="1" t="s">
        <v>96</v>
      </c>
      <c r="D84" s="2">
        <v>64.5</v>
      </c>
      <c r="E84" s="2">
        <v>2.57999992370605</v>
      </c>
      <c r="F84" s="2">
        <v>2.63000011444092</v>
      </c>
      <c r="G84" s="2">
        <v>2.73000001907349</v>
      </c>
      <c r="H84" s="2">
        <v>0</v>
      </c>
      <c r="I84" s="2">
        <v>300</v>
      </c>
      <c r="J84" s="2">
        <v>25.2440217521267</v>
      </c>
      <c r="K84" s="2">
        <v>-0.3849009234621</v>
      </c>
      <c r="L84" s="2">
        <v>0.0272157476957639</v>
      </c>
      <c r="M84" s="2">
        <v>0.141026750466204</v>
      </c>
      <c r="N84" s="2">
        <v>-0.015585098658884</v>
      </c>
    </row>
    <row r="85" spans="1:14">
      <c r="A85" s="1">
        <v>66.8</v>
      </c>
      <c r="B85" s="1">
        <f t="shared" si="3"/>
        <v>0.306849315068493</v>
      </c>
      <c r="C85" s="1" t="s">
        <v>97</v>
      </c>
      <c r="D85" s="2">
        <v>65</v>
      </c>
      <c r="E85" s="2">
        <v>2.77999973297119</v>
      </c>
      <c r="F85" s="2">
        <v>2.82999992370605</v>
      </c>
      <c r="G85" s="2">
        <v>2.94000005722046</v>
      </c>
      <c r="H85" s="2">
        <v>0</v>
      </c>
      <c r="I85" s="2">
        <v>11398</v>
      </c>
      <c r="J85" s="2">
        <v>25.1149452845705</v>
      </c>
      <c r="K85" s="2">
        <v>-0.405923665643505</v>
      </c>
      <c r="L85" s="2">
        <v>0.0277213876083944</v>
      </c>
      <c r="M85" s="2">
        <v>0.141665690059436</v>
      </c>
      <c r="N85" s="2">
        <v>-0.0160622775528181</v>
      </c>
    </row>
    <row r="86" spans="1:14">
      <c r="A86" s="1">
        <v>66.8</v>
      </c>
      <c r="B86" s="1">
        <f t="shared" si="3"/>
        <v>0.306849315068493</v>
      </c>
      <c r="C86" s="1" t="s">
        <v>98</v>
      </c>
      <c r="D86" s="2">
        <v>65.5</v>
      </c>
      <c r="E86" s="2">
        <v>2.98999977111816</v>
      </c>
      <c r="F86" s="2">
        <v>3.03999996185303</v>
      </c>
      <c r="G86" s="2">
        <v>3.16000008583069</v>
      </c>
      <c r="H86" s="2">
        <v>0</v>
      </c>
      <c r="I86" s="2">
        <v>1316</v>
      </c>
      <c r="J86" s="2">
        <v>24.9699516296387</v>
      </c>
      <c r="K86" s="2">
        <v>-0.427228670276243</v>
      </c>
      <c r="L86" s="2">
        <v>0.0281543813684437</v>
      </c>
      <c r="M86" s="2">
        <v>0.144469984728749</v>
      </c>
      <c r="N86" s="2">
        <v>-0.0157898733466256</v>
      </c>
    </row>
    <row r="87" spans="1:14">
      <c r="A87" s="1">
        <v>66.8</v>
      </c>
      <c r="B87" s="1">
        <f t="shared" si="3"/>
        <v>0.306849315068493</v>
      </c>
      <c r="C87" s="1" t="s">
        <v>99</v>
      </c>
      <c r="D87" s="2">
        <v>66</v>
      </c>
      <c r="E87" s="2">
        <v>3.22000002861023</v>
      </c>
      <c r="F87" s="2">
        <v>3.27000045776367</v>
      </c>
      <c r="G87" s="2">
        <v>3.39000010490417</v>
      </c>
      <c r="H87" s="2">
        <v>0</v>
      </c>
      <c r="I87" s="2">
        <v>7308</v>
      </c>
      <c r="J87" s="2">
        <v>24.9220643303415</v>
      </c>
      <c r="K87" s="2">
        <v>-0.448762381946371</v>
      </c>
      <c r="L87" s="2">
        <v>0.0285099364990466</v>
      </c>
      <c r="M87" s="2">
        <v>0.145028176303779</v>
      </c>
      <c r="N87" s="2">
        <v>-0.0159272821024112</v>
      </c>
    </row>
    <row r="88" spans="1:14">
      <c r="A88" s="1">
        <v>66.8</v>
      </c>
      <c r="B88" s="1">
        <f t="shared" si="3"/>
        <v>0.306849315068493</v>
      </c>
      <c r="C88" s="1" t="s">
        <v>100</v>
      </c>
      <c r="D88" s="2">
        <v>66.5</v>
      </c>
      <c r="E88" s="2">
        <v>3.45000004768372</v>
      </c>
      <c r="F88" s="2">
        <v>3.5</v>
      </c>
      <c r="G88" s="2">
        <v>3.63000011444092</v>
      </c>
      <c r="H88" s="2">
        <v>0</v>
      </c>
      <c r="I88" s="2">
        <v>508</v>
      </c>
      <c r="J88" s="2">
        <v>24.7889693499178</v>
      </c>
      <c r="K88" s="2">
        <v>-0.470470010768177</v>
      </c>
      <c r="L88" s="2">
        <v>0.0287875383401559</v>
      </c>
      <c r="M88" s="2">
        <v>0.146300909855884</v>
      </c>
      <c r="N88" s="2">
        <v>-0.0160712304373404</v>
      </c>
    </row>
    <row r="89" spans="1:14">
      <c r="A89" s="1">
        <v>66.8</v>
      </c>
      <c r="B89" s="1">
        <f t="shared" si="3"/>
        <v>0.306849315068493</v>
      </c>
      <c r="C89" s="1" t="s">
        <v>101</v>
      </c>
      <c r="D89" s="2">
        <v>67</v>
      </c>
      <c r="E89" s="2">
        <v>3.6899995803833</v>
      </c>
      <c r="F89" s="2">
        <v>3.75</v>
      </c>
      <c r="G89" s="2">
        <v>3.89000010490417</v>
      </c>
      <c r="H89" s="2">
        <v>0</v>
      </c>
      <c r="I89" s="2">
        <v>1644</v>
      </c>
      <c r="J89" s="2">
        <v>24.6706294482084</v>
      </c>
      <c r="K89" s="2">
        <v>-0.492162270775499</v>
      </c>
      <c r="L89" s="2">
        <v>0.0289055273332845</v>
      </c>
      <c r="M89" s="2">
        <v>0.146215662054807</v>
      </c>
      <c r="N89" s="2">
        <v>-0.0160668773680059</v>
      </c>
    </row>
    <row r="90" spans="1:14">
      <c r="A90" s="1">
        <v>66.8</v>
      </c>
      <c r="B90" s="1">
        <f t="shared" si="3"/>
        <v>0.306849315068493</v>
      </c>
      <c r="C90" s="1" t="s">
        <v>102</v>
      </c>
      <c r="D90" s="2">
        <v>67.5</v>
      </c>
      <c r="E90" s="2">
        <v>3.95000004768372</v>
      </c>
      <c r="F90" s="2">
        <v>4.01000022888184</v>
      </c>
      <c r="G90" s="2">
        <v>4.15000009536743</v>
      </c>
      <c r="H90" s="2">
        <v>0</v>
      </c>
      <c r="I90" s="2">
        <v>482</v>
      </c>
      <c r="J90" s="2">
        <v>24.6138319587454</v>
      </c>
      <c r="K90" s="2">
        <v>-0.514005572390162</v>
      </c>
      <c r="L90" s="2">
        <v>0.029022584572182</v>
      </c>
      <c r="M90" s="2">
        <v>0.146391853017891</v>
      </c>
      <c r="N90" s="2">
        <v>-0.0157962825625417</v>
      </c>
    </row>
    <row r="91" spans="1:14">
      <c r="A91" s="1">
        <v>66.8</v>
      </c>
      <c r="B91" s="1">
        <f t="shared" si="3"/>
        <v>0.306849315068493</v>
      </c>
      <c r="C91" s="1" t="s">
        <v>103</v>
      </c>
      <c r="D91" s="2">
        <v>68</v>
      </c>
      <c r="E91" s="2">
        <v>4.19999980926514</v>
      </c>
      <c r="F91" s="2">
        <v>4.27000045776367</v>
      </c>
      <c r="G91" s="2">
        <v>4.42000007629395</v>
      </c>
      <c r="H91" s="2">
        <v>0</v>
      </c>
      <c r="I91" s="2">
        <v>992</v>
      </c>
      <c r="J91" s="2">
        <v>24.416389465332</v>
      </c>
      <c r="K91" s="2">
        <v>-0.535887305166364</v>
      </c>
      <c r="L91" s="2">
        <v>0.0290624312542437</v>
      </c>
      <c r="M91" s="2">
        <v>0.145111248140834</v>
      </c>
      <c r="N91" s="2">
        <v>-0.0158606183235086</v>
      </c>
    </row>
    <row r="92" spans="1:14">
      <c r="A92" s="1">
        <v>66.8</v>
      </c>
      <c r="B92" s="1">
        <f t="shared" si="3"/>
        <v>0.306849315068493</v>
      </c>
      <c r="C92" s="1" t="s">
        <v>104</v>
      </c>
      <c r="D92" s="2">
        <v>68.5</v>
      </c>
      <c r="E92" s="2">
        <v>4.48000001907349</v>
      </c>
      <c r="F92" s="2">
        <v>4.55000019073486</v>
      </c>
      <c r="G92" s="2">
        <v>4.71000003814697</v>
      </c>
      <c r="H92" s="2">
        <v>0</v>
      </c>
      <c r="I92" s="2">
        <v>710</v>
      </c>
      <c r="J92" s="2">
        <v>24.3266048431396</v>
      </c>
      <c r="K92" s="2">
        <v>-0.558665759076137</v>
      </c>
      <c r="L92" s="2">
        <v>0.029032441478749</v>
      </c>
      <c r="M92" s="2">
        <v>0.144631768397189</v>
      </c>
      <c r="N92" s="2">
        <v>-0.0146785588234808</v>
      </c>
    </row>
    <row r="93" spans="1:14">
      <c r="A93" s="1">
        <v>66.8</v>
      </c>
      <c r="B93" s="1">
        <f t="shared" si="3"/>
        <v>0.306849315068493</v>
      </c>
      <c r="C93" s="1" t="s">
        <v>105</v>
      </c>
      <c r="D93" s="2">
        <v>69</v>
      </c>
      <c r="E93" s="2">
        <v>4.76000022888184</v>
      </c>
      <c r="F93" s="2">
        <v>4.85000038146973</v>
      </c>
      <c r="G93" s="2">
        <v>4.84999990463257</v>
      </c>
      <c r="H93" s="2">
        <v>1</v>
      </c>
      <c r="I93" s="2">
        <v>1030</v>
      </c>
      <c r="J93" s="2">
        <v>24.2305774688721</v>
      </c>
      <c r="K93" s="2">
        <v>-0.571034060028566</v>
      </c>
      <c r="L93" s="2">
        <v>0.0291433002514462</v>
      </c>
      <c r="M93" s="2">
        <v>0.143771717564024</v>
      </c>
      <c r="N93" s="2">
        <v>-0.0154064698689425</v>
      </c>
    </row>
    <row r="94" spans="1:14">
      <c r="A94" s="1">
        <v>66.8</v>
      </c>
      <c r="B94" s="1">
        <f t="shared" si="3"/>
        <v>0.306849315068493</v>
      </c>
      <c r="C94" s="1" t="s">
        <v>106</v>
      </c>
      <c r="D94" s="2">
        <v>69.5</v>
      </c>
      <c r="E94" s="2">
        <v>5.07000017166138</v>
      </c>
      <c r="F94" s="2">
        <v>5.15000057220459</v>
      </c>
      <c r="G94" s="2">
        <v>5.32000017166138</v>
      </c>
      <c r="H94" s="2">
        <v>0</v>
      </c>
      <c r="I94" s="2">
        <v>563</v>
      </c>
      <c r="J94" s="2">
        <v>24.1636921418524</v>
      </c>
      <c r="K94" s="2">
        <v>-0.601534285228877</v>
      </c>
      <c r="L94" s="2">
        <v>0.0285722192238329</v>
      </c>
      <c r="M94" s="2">
        <v>0.140376483570162</v>
      </c>
      <c r="N94" s="2">
        <v>-0.0147120130574612</v>
      </c>
    </row>
    <row r="95" spans="1:14">
      <c r="A95" s="1">
        <v>66.8</v>
      </c>
      <c r="B95" s="1">
        <f t="shared" si="3"/>
        <v>0.306849315068493</v>
      </c>
      <c r="C95" s="1" t="s">
        <v>107</v>
      </c>
      <c r="D95" s="2">
        <v>70</v>
      </c>
      <c r="E95" s="2">
        <v>5.38000011444092</v>
      </c>
      <c r="F95" s="2">
        <v>5.46000003814697</v>
      </c>
      <c r="G95" s="2">
        <v>5.65000009536743</v>
      </c>
      <c r="H95" s="2">
        <v>0</v>
      </c>
      <c r="I95" s="2">
        <v>1431</v>
      </c>
      <c r="J95" s="2">
        <v>24.0581874847412</v>
      </c>
      <c r="K95" s="2">
        <v>-0.622379653408611</v>
      </c>
      <c r="L95" s="2">
        <v>0.0281411835220391</v>
      </c>
      <c r="M95" s="2">
        <v>0.1387378865848</v>
      </c>
      <c r="N95" s="2">
        <v>-0.013998142036562</v>
      </c>
    </row>
    <row r="96" spans="1:14">
      <c r="A96" s="1">
        <v>66.8</v>
      </c>
      <c r="B96" s="1">
        <f t="shared" si="3"/>
        <v>0.306849315068493</v>
      </c>
      <c r="C96" s="1" t="s">
        <v>108</v>
      </c>
      <c r="D96" s="2">
        <v>70.5</v>
      </c>
      <c r="E96" s="2">
        <v>5.69999980926514</v>
      </c>
      <c r="F96" s="2">
        <v>5.78999996185303</v>
      </c>
      <c r="G96" s="2">
        <v>5.98000001907349</v>
      </c>
      <c r="H96" s="2">
        <v>0</v>
      </c>
      <c r="I96" s="2">
        <v>167</v>
      </c>
      <c r="J96" s="2">
        <v>24.0084192270079</v>
      </c>
      <c r="K96" s="2">
        <v>-0.642887879472263</v>
      </c>
      <c r="L96" s="2">
        <v>0.0277273815347503</v>
      </c>
      <c r="M96" s="2">
        <v>0.136423018014257</v>
      </c>
      <c r="N96" s="2">
        <v>-0.0140089105196148</v>
      </c>
    </row>
    <row r="97" spans="1:14">
      <c r="A97" s="1">
        <v>66.8</v>
      </c>
      <c r="B97" s="1">
        <f t="shared" si="3"/>
        <v>0.306849315068493</v>
      </c>
      <c r="C97" s="1" t="s">
        <v>109</v>
      </c>
      <c r="D97" s="2">
        <v>71</v>
      </c>
      <c r="E97" s="2">
        <v>6.03000068664551</v>
      </c>
      <c r="F97" s="2">
        <v>6.13000011444092</v>
      </c>
      <c r="G97" s="2">
        <v>6.32000017166138</v>
      </c>
      <c r="H97" s="2">
        <v>0</v>
      </c>
      <c r="I97" s="2">
        <v>559</v>
      </c>
      <c r="J97" s="2">
        <v>23.9529912368076</v>
      </c>
      <c r="K97" s="2">
        <v>-0.662832302398518</v>
      </c>
      <c r="L97" s="2">
        <v>0.0272352724226701</v>
      </c>
      <c r="M97" s="2">
        <v>0.133469517989418</v>
      </c>
      <c r="N97" s="2">
        <v>-0.0132574785041282</v>
      </c>
    </row>
    <row r="98" spans="1:14">
      <c r="A98" s="1">
        <v>66.8</v>
      </c>
      <c r="B98" s="1">
        <f t="shared" si="3"/>
        <v>0.306849315068493</v>
      </c>
      <c r="C98" s="1" t="s">
        <v>110</v>
      </c>
      <c r="D98" s="2">
        <v>71.5</v>
      </c>
      <c r="E98" s="2">
        <v>6.38000011444092</v>
      </c>
      <c r="F98" s="2">
        <v>6.48000049591064</v>
      </c>
      <c r="G98" s="2">
        <v>6.67999982833862</v>
      </c>
      <c r="H98" s="2">
        <v>0</v>
      </c>
      <c r="I98" s="2">
        <v>54</v>
      </c>
      <c r="J98" s="2">
        <v>23.8868236541748</v>
      </c>
      <c r="K98" s="2">
        <v>-0.681927815134844</v>
      </c>
      <c r="L98" s="2">
        <v>0.0266011902391669</v>
      </c>
      <c r="M98" s="2">
        <v>0.130267421955497</v>
      </c>
      <c r="N98" s="2">
        <v>-0.0128749905105838</v>
      </c>
    </row>
    <row r="99" spans="1:14">
      <c r="A99" s="1">
        <v>66.8</v>
      </c>
      <c r="B99" s="1">
        <f t="shared" si="3"/>
        <v>0.306849315068493</v>
      </c>
      <c r="C99" s="1" t="s">
        <v>111</v>
      </c>
      <c r="D99" s="2">
        <v>72</v>
      </c>
      <c r="E99" s="2">
        <v>6.73000049591064</v>
      </c>
      <c r="F99" s="2">
        <v>6.82999992370605</v>
      </c>
      <c r="G99" s="2">
        <v>7.03999996185303</v>
      </c>
      <c r="H99" s="2">
        <v>0</v>
      </c>
      <c r="I99" s="2">
        <v>33</v>
      </c>
      <c r="J99" s="2">
        <v>23.8254002200563</v>
      </c>
      <c r="K99" s="2">
        <v>-0.700927759733421</v>
      </c>
      <c r="L99" s="2">
        <v>0.025968986613429</v>
      </c>
      <c r="M99" s="2">
        <v>0.12670667880887</v>
      </c>
      <c r="N99" s="2">
        <v>-0.0124242111508153</v>
      </c>
    </row>
    <row r="100" spans="1:14">
      <c r="A100" s="1">
        <v>66.8</v>
      </c>
      <c r="B100" s="1">
        <f t="shared" si="3"/>
        <v>0.306849315068493</v>
      </c>
      <c r="C100" s="1" t="s">
        <v>112</v>
      </c>
      <c r="D100" s="2">
        <v>72.5</v>
      </c>
      <c r="E100" s="2">
        <v>7.10000038146973</v>
      </c>
      <c r="F100" s="2">
        <v>7.19999980926514</v>
      </c>
      <c r="G100" s="2">
        <v>7.40999984741211</v>
      </c>
      <c r="H100" s="2">
        <v>0</v>
      </c>
      <c r="I100" s="2">
        <v>25</v>
      </c>
      <c r="J100" s="2">
        <v>23.7715511322021</v>
      </c>
      <c r="K100" s="2">
        <v>-0.719175479000971</v>
      </c>
      <c r="L100" s="2">
        <v>0.0253797810359936</v>
      </c>
      <c r="M100" s="2">
        <v>0.122922011571168</v>
      </c>
      <c r="N100" s="2">
        <v>-0.0120278651695109</v>
      </c>
    </row>
    <row r="101" spans="1:14">
      <c r="A101" s="1">
        <v>66.8</v>
      </c>
      <c r="B101" s="1">
        <f t="shared" si="3"/>
        <v>0.306849315068493</v>
      </c>
      <c r="C101" s="1" t="s">
        <v>113</v>
      </c>
      <c r="D101" s="2">
        <v>73</v>
      </c>
      <c r="E101" s="2">
        <v>7.48000049591064</v>
      </c>
      <c r="F101" s="2">
        <v>7.57999992370605</v>
      </c>
      <c r="G101" s="2">
        <v>7.78999996185303</v>
      </c>
      <c r="H101" s="2">
        <v>0</v>
      </c>
      <c r="I101" s="2">
        <v>52</v>
      </c>
      <c r="J101" s="2">
        <v>23.7698879241943</v>
      </c>
      <c r="K101" s="2">
        <v>-0.736564744480835</v>
      </c>
      <c r="L101" s="2">
        <v>0.024636258176953</v>
      </c>
      <c r="M101" s="2">
        <v>0.118953430159754</v>
      </c>
      <c r="N101" s="2">
        <v>-0.0115716440808384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宋伟伟</cp:lastModifiedBy>
  <dcterms:created xsi:type="dcterms:W3CDTF">2018-07-25T06:25:00Z</dcterms:created>
  <dcterms:modified xsi:type="dcterms:W3CDTF">2018-07-25T07:55:18Z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