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765"/>
  </bookViews>
  <sheets>
    <sheet name="角色" sheetId="2" r:id="rId1"/>
    <sheet name="武器汇总" sheetId="3" r:id="rId2"/>
    <sheet name="圣遗物得分计算" sheetId="6" r:id="rId3"/>
    <sheet name="秘境汇总" sheetId="4" r:id="rId4"/>
    <sheet name="--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<sst xmlns="http://schemas.openxmlformats.org/spreadsheetml/2006/main" count="2425" uniqueCount="743">
  <si>
    <t>编号</t>
  </si>
  <si>
    <t>基础信息</t>
  </si>
  <si>
    <t>升级材料</t>
  </si>
  <si>
    <t>天赋材料</t>
  </si>
  <si>
    <t>圣遗物 属性权重</t>
  </si>
  <si>
    <t>圣遗物套装推荐</t>
  </si>
  <si>
    <t>基础属性</t>
  </si>
  <si>
    <t>进阶属性</t>
  </si>
  <si>
    <t>元素属性</t>
  </si>
  <si>
    <t>地区</t>
  </si>
  <si>
    <t>角色名</t>
  </si>
  <si>
    <t>命之座</t>
  </si>
  <si>
    <t>生日</t>
  </si>
  <si>
    <t>星级</t>
  </si>
  <si>
    <t>属性</t>
  </si>
  <si>
    <t>武器</t>
  </si>
  <si>
    <t>突破材料</t>
  </si>
  <si>
    <t>天赋副本开启日期</t>
  </si>
  <si>
    <t>HP</t>
  </si>
  <si>
    <t>ATK</t>
  </si>
  <si>
    <t>DEF</t>
  </si>
  <si>
    <t>CRIT Rate</t>
  </si>
  <si>
    <t>CRIT DMG</t>
  </si>
  <si>
    <t>EM</t>
  </si>
  <si>
    <t>ER</t>
  </si>
  <si>
    <t>生命值</t>
  </si>
  <si>
    <t>攻击力</t>
  </si>
  <si>
    <t>防御力</t>
  </si>
  <si>
    <t>元素精通</t>
  </si>
  <si>
    <t>体力上限</t>
  </si>
  <si>
    <t>暴击</t>
  </si>
  <si>
    <t>治疗</t>
  </si>
  <si>
    <t>元素充能效率</t>
  </si>
  <si>
    <t>冷却缩减</t>
  </si>
  <si>
    <t>护盾强效</t>
  </si>
  <si>
    <t>火</t>
  </si>
  <si>
    <t>水</t>
  </si>
  <si>
    <t>草</t>
  </si>
  <si>
    <t>雷</t>
  </si>
  <si>
    <t>风</t>
  </si>
  <si>
    <t>冰</t>
  </si>
  <si>
    <t>岩</t>
  </si>
  <si>
    <t>物理</t>
  </si>
  <si>
    <t>国家</t>
  </si>
  <si>
    <t>所属</t>
  </si>
  <si>
    <t>中文</t>
  </si>
  <si>
    <t>英文</t>
  </si>
  <si>
    <t>石头</t>
  </si>
  <si>
    <t>世界boss</t>
  </si>
  <si>
    <t>地图探索</t>
  </si>
  <si>
    <t>世界怪物</t>
  </si>
  <si>
    <t>讨伐</t>
  </si>
  <si>
    <t>秘境</t>
  </si>
  <si>
    <t>周一</t>
  </si>
  <si>
    <t>周二</t>
  </si>
  <si>
    <t>周三</t>
  </si>
  <si>
    <t>周四</t>
  </si>
  <si>
    <t>周五</t>
  </si>
  <si>
    <t>周六</t>
  </si>
  <si>
    <t>周日</t>
  </si>
  <si>
    <t>暴击率</t>
  </si>
  <si>
    <t>暴击伤害</t>
  </si>
  <si>
    <t>元素充能</t>
  </si>
  <si>
    <t>率</t>
  </si>
  <si>
    <t>伤害</t>
  </si>
  <si>
    <t>治疗加成</t>
  </si>
  <si>
    <t>受治疗加成</t>
  </si>
  <si>
    <t>抗性</t>
  </si>
  <si>
    <t>-</t>
  </si>
  <si>
    <t>旅行者-风</t>
  </si>
  <si>
    <t>风元素 Anemo</t>
  </si>
  <si>
    <t>单手剑</t>
  </si>
  <si>
    <t>璀璨原钻</t>
  </si>
  <si>
    <t>风车菊</t>
  </si>
  <si>
    <t>丘丘人</t>
  </si>
  <si>
    <t>深入风龙废墟</t>
  </si>
  <si>
    <t>丘丘萨满</t>
  </si>
  <si>
    <t>自由 抗争 诗文</t>
  </si>
  <si>
    <t>旅行者-岩</t>
  </si>
  <si>
    <t>岩元素 Geo</t>
  </si>
  <si>
    <t>旅行者-雷</t>
  </si>
  <si>
    <t>雷元素 Electro</t>
  </si>
  <si>
    <t>伏龙树 之底</t>
  </si>
  <si>
    <t>野伏众</t>
  </si>
  <si>
    <t>浮世 风雅 天光</t>
  </si>
  <si>
    <t>旅行者-草</t>
  </si>
  <si>
    <t>草元素 Dendro</t>
  </si>
  <si>
    <t>梦想乐土之役</t>
  </si>
  <si>
    <t>蕈兽</t>
  </si>
  <si>
    <t>净言 巧思 笃行</t>
  </si>
  <si>
    <t>旅行者-水</t>
  </si>
  <si>
    <t>水元素 Hydro</t>
  </si>
  <si>
    <t>肇始之乡</t>
  </si>
  <si>
    <t>原海异种</t>
  </si>
  <si>
    <t>公平 正义 秩序</t>
  </si>
  <si>
    <t>旅行者-火</t>
  </si>
  <si>
    <t>火元素 Pyro</t>
  </si>
  <si>
    <t>旅行者-冰</t>
  </si>
  <si>
    <t>冰元素 Cryo</t>
  </si>
  <si>
    <t>空</t>
  </si>
  <si>
    <t>Aether</t>
  </si>
  <si>
    <t>无</t>
  </si>
  <si>
    <t>荧</t>
  </si>
  <si>
    <t>Lumine</t>
  </si>
  <si>
    <t>蒙德</t>
  </si>
  <si>
    <t>西风骑士团</t>
  </si>
  <si>
    <t>可莉</t>
  </si>
  <si>
    <t>Klee</t>
  </si>
  <si>
    <t>四叶草座</t>
  </si>
  <si>
    <t>45500</t>
  </si>
  <si>
    <t>法器</t>
  </si>
  <si>
    <t>燃愿玛瑙</t>
  </si>
  <si>
    <t>爆炎树</t>
  </si>
  <si>
    <t>慕风蘑菇</t>
  </si>
  <si>
    <t>北风的王狼</t>
  </si>
  <si>
    <t>自由</t>
  </si>
  <si>
    <t>10287</t>
  </si>
  <si>
    <t>311</t>
  </si>
  <si>
    <t>615</t>
  </si>
  <si>
    <t>0.288</t>
  </si>
  <si>
    <t>蒙德城</t>
  </si>
  <si>
    <t>温迪</t>
  </si>
  <si>
    <t>Venti</t>
  </si>
  <si>
    <t>歌仙座</t>
  </si>
  <si>
    <t>45459</t>
  </si>
  <si>
    <t>弓</t>
  </si>
  <si>
    <t>自在松石</t>
  </si>
  <si>
    <t>无相之风</t>
  </si>
  <si>
    <t>塞西莉亚花</t>
  </si>
  <si>
    <t>史莱姆</t>
  </si>
  <si>
    <t>诗文</t>
  </si>
  <si>
    <t>10531</t>
  </si>
  <si>
    <t>263</t>
  </si>
  <si>
    <t>669</t>
  </si>
  <si>
    <t>0.32</t>
  </si>
  <si>
    <t>璃月</t>
  </si>
  <si>
    <t>璃月七星</t>
  </si>
  <si>
    <t>刻晴</t>
  </si>
  <si>
    <t>Keqing</t>
  </si>
  <si>
    <t>金紫</t>
  </si>
  <si>
    <t>最胜紫晶</t>
  </si>
  <si>
    <t>无相之雷</t>
  </si>
  <si>
    <t>石珀</t>
  </si>
  <si>
    <t>骗骗花</t>
  </si>
  <si>
    <t>繁荣</t>
  </si>
  <si>
    <t>莫娜</t>
  </si>
  <si>
    <t>Mona</t>
  </si>
  <si>
    <t>涤净青金</t>
  </si>
  <si>
    <t>纯水精灵</t>
  </si>
  <si>
    <t>抗争</t>
  </si>
  <si>
    <t>七七</t>
  </si>
  <si>
    <t>Qiqi</t>
  </si>
  <si>
    <t>哀叙冰玉</t>
  </si>
  <si>
    <t>急冻树</t>
  </si>
  <si>
    <t>琉璃袋</t>
  </si>
  <si>
    <t>迪卢克</t>
  </si>
  <si>
    <t>Diluc</t>
  </si>
  <si>
    <t>双手剑</t>
  </si>
  <si>
    <t>小灯草</t>
  </si>
  <si>
    <t>愚人众</t>
  </si>
  <si>
    <t>琴</t>
  </si>
  <si>
    <t>Jean</t>
  </si>
  <si>
    <t>蒲公英籽</t>
  </si>
  <si>
    <t>砂糖</t>
  </si>
  <si>
    <t>Sucrose</t>
  </si>
  <si>
    <t>重云</t>
  </si>
  <si>
    <t>Chongyun</t>
  </si>
  <si>
    <t>勤劳</t>
  </si>
  <si>
    <t>诺艾尔</t>
  </si>
  <si>
    <t>Noelle</t>
  </si>
  <si>
    <t>坚牢黄玉</t>
  </si>
  <si>
    <t>无相之岩</t>
  </si>
  <si>
    <t>落落莓</t>
  </si>
  <si>
    <t>逐影猎人</t>
  </si>
  <si>
    <t>班尼特</t>
  </si>
  <si>
    <t>Bennett</t>
  </si>
  <si>
    <t>盗宝团</t>
  </si>
  <si>
    <t>菲谢尔</t>
  </si>
  <si>
    <t>Fischl</t>
  </si>
  <si>
    <t>丘丘弓箭手</t>
  </si>
  <si>
    <t>凝光</t>
  </si>
  <si>
    <t>Ningguang</t>
  </si>
  <si>
    <t>琉璃百合</t>
  </si>
  <si>
    <t>回声之林夜话</t>
  </si>
  <si>
    <t>行秋</t>
  </si>
  <si>
    <t>Xingqiu</t>
  </si>
  <si>
    <t>霓裳花</t>
  </si>
  <si>
    <t>黄金</t>
  </si>
  <si>
    <t>北斗</t>
  </si>
  <si>
    <t>Beidou</t>
  </si>
  <si>
    <t>夜泊石</t>
  </si>
  <si>
    <t>香菱</t>
  </si>
  <si>
    <t>Xiangling</t>
  </si>
  <si>
    <t>长柄武器</t>
  </si>
  <si>
    <t>绝云椒椒</t>
  </si>
  <si>
    <t>雷泽</t>
  </si>
  <si>
    <t>Razor</t>
  </si>
  <si>
    <t>勾勾果</t>
  </si>
  <si>
    <t>芭芭拉</t>
  </si>
  <si>
    <t>Barbara</t>
  </si>
  <si>
    <t>丽莎</t>
  </si>
  <si>
    <t>Lisa</t>
  </si>
  <si>
    <t>凯亚</t>
  </si>
  <si>
    <t>Kaeya</t>
  </si>
  <si>
    <t>嘟嘟莲</t>
  </si>
  <si>
    <t>安柏</t>
  </si>
  <si>
    <t>Amber</t>
  </si>
  <si>
    <t>至冬</t>
  </si>
  <si>
    <t>达达利亚</t>
  </si>
  <si>
    <t>Tartaglia</t>
  </si>
  <si>
    <t>星螺</t>
  </si>
  <si>
    <t>进入 黄金屋</t>
  </si>
  <si>
    <t>迪奥娜</t>
  </si>
  <si>
    <t>Diona</t>
  </si>
  <si>
    <t>钟离</t>
  </si>
  <si>
    <t>Zhongli</t>
  </si>
  <si>
    <t>辛焱</t>
  </si>
  <si>
    <t>Xinyan</t>
  </si>
  <si>
    <t>阿贝多</t>
  </si>
  <si>
    <t>Albedo</t>
  </si>
  <si>
    <t>黄金剧团</t>
  </si>
  <si>
    <t>甘雨</t>
  </si>
  <si>
    <t>Ganyu</t>
  </si>
  <si>
    <t>清心</t>
  </si>
  <si>
    <t>魈</t>
  </si>
  <si>
    <t>Xiao</t>
  </si>
  <si>
    <t>古岩龙蜥</t>
  </si>
  <si>
    <t>胡桃</t>
  </si>
  <si>
    <t>Hu Tao</t>
  </si>
  <si>
    <t>罗莎莉亚</t>
  </si>
  <si>
    <t>Rosaria</t>
  </si>
  <si>
    <t>烟绯</t>
  </si>
  <si>
    <t>Yanfei</t>
  </si>
  <si>
    <t>优菈</t>
  </si>
  <si>
    <t>Eula</t>
  </si>
  <si>
    <t>无相之冰</t>
  </si>
  <si>
    <t>稻妻</t>
  </si>
  <si>
    <t>枫原万叶</t>
  </si>
  <si>
    <t>Kaedehara Kazuha</t>
  </si>
  <si>
    <t>魔偶剑鬼</t>
  </si>
  <si>
    <t>海苓芝</t>
  </si>
  <si>
    <t>神里绫华</t>
  </si>
  <si>
    <t>Kamizato Ayaka</t>
  </si>
  <si>
    <t>恒常机关阵列</t>
  </si>
  <si>
    <t>绯樱绣球</t>
  </si>
  <si>
    <t>风雅</t>
  </si>
  <si>
    <t>早柚</t>
  </si>
  <si>
    <t>Sayu</t>
  </si>
  <si>
    <t>晶化骨髓</t>
  </si>
  <si>
    <t>天光</t>
  </si>
  <si>
    <t>宵宫</t>
  </si>
  <si>
    <t>Yoimiya</t>
  </si>
  <si>
    <t>无相之火</t>
  </si>
  <si>
    <t>鸣草</t>
  </si>
  <si>
    <t>浮世</t>
  </si>
  <si>
    <t>埃洛伊</t>
  </si>
  <si>
    <t>Aloy</t>
  </si>
  <si>
    <t>漂浮灵</t>
  </si>
  <si>
    <t>鸣神岛 天守</t>
  </si>
  <si>
    <t>九条裟罗</t>
  </si>
  <si>
    <t>Kujo Sara</t>
  </si>
  <si>
    <t>雷音权限</t>
  </si>
  <si>
    <t>血斛</t>
  </si>
  <si>
    <t>雷电将军</t>
  </si>
  <si>
    <t>Raiden Shogun</t>
  </si>
  <si>
    <t>天云草实</t>
  </si>
  <si>
    <t>绝缘旗印</t>
  </si>
  <si>
    <t>珊瑚宫心海</t>
  </si>
  <si>
    <t>Sangonomiya Kokomi</t>
  </si>
  <si>
    <t>无相之水</t>
  </si>
  <si>
    <t>珊瑚真珠</t>
  </si>
  <si>
    <t>托马</t>
  </si>
  <si>
    <t>Thoma</t>
  </si>
  <si>
    <t>幽灯草</t>
  </si>
  <si>
    <t>五郎</t>
  </si>
  <si>
    <t>Gorou</t>
  </si>
  <si>
    <t>荒泷一斗</t>
  </si>
  <si>
    <t>Arataki Itto</t>
  </si>
  <si>
    <t>黄金王兽</t>
  </si>
  <si>
    <t>鬼兜虫</t>
  </si>
  <si>
    <t>云堇</t>
  </si>
  <si>
    <t>Yun Jin</t>
  </si>
  <si>
    <t>申鹤</t>
  </si>
  <si>
    <t>Shenhe</t>
  </si>
  <si>
    <t>深海龙蜥之群</t>
  </si>
  <si>
    <t>八重神子</t>
  </si>
  <si>
    <t>Yae Miko</t>
  </si>
  <si>
    <t>海灵芝</t>
  </si>
  <si>
    <t>饰金之梦</t>
  </si>
  <si>
    <t>神里绫人</t>
  </si>
  <si>
    <t>Kamizato Ayato</t>
  </si>
  <si>
    <t>沉沦之心</t>
  </si>
  <si>
    <t>夜兰</t>
  </si>
  <si>
    <t>Yelan</t>
  </si>
  <si>
    <t>遗迹巨蛇</t>
  </si>
  <si>
    <t>久岐忍</t>
  </si>
  <si>
    <t>Kuki shinobu</t>
  </si>
  <si>
    <t>鹿野院平藏</t>
  </si>
  <si>
    <t>Shikanoin Heizou</t>
  </si>
  <si>
    <t>须弥</t>
  </si>
  <si>
    <t>柯莱</t>
  </si>
  <si>
    <t>Collei</t>
  </si>
  <si>
    <t>生长碧翡</t>
  </si>
  <si>
    <t>翠翎恐蕈</t>
  </si>
  <si>
    <t>树王圣体菇</t>
  </si>
  <si>
    <t>笃行</t>
  </si>
  <si>
    <t>提纳里</t>
  </si>
  <si>
    <t>Tighnari</t>
  </si>
  <si>
    <t>月莲</t>
  </si>
  <si>
    <t>净言</t>
  </si>
  <si>
    <t>多莉</t>
  </si>
  <si>
    <t>Dori</t>
  </si>
  <si>
    <t>掣电树</t>
  </si>
  <si>
    <t>劫波莲</t>
  </si>
  <si>
    <t>镀金旅团</t>
  </si>
  <si>
    <t>巧思</t>
  </si>
  <si>
    <t>坎蒂丝</t>
  </si>
  <si>
    <t>Candace</t>
  </si>
  <si>
    <t>半永恒统辖矩阵</t>
  </si>
  <si>
    <t>赤念果</t>
  </si>
  <si>
    <t>赛诺</t>
  </si>
  <si>
    <t>Cyno</t>
  </si>
  <si>
    <t>圣金虫</t>
  </si>
  <si>
    <t>铮言</t>
  </si>
  <si>
    <t>妮露</t>
  </si>
  <si>
    <t>Nilou</t>
  </si>
  <si>
    <t>兆载永劫龙兽</t>
  </si>
  <si>
    <t>帕蒂沙兰</t>
  </si>
  <si>
    <t>纳西妲</t>
  </si>
  <si>
    <t>Nahida</t>
  </si>
  <si>
    <t>无相之草</t>
  </si>
  <si>
    <t>净琉璃工坊</t>
  </si>
  <si>
    <t>莱依拉</t>
  </si>
  <si>
    <t>Layla</t>
  </si>
  <si>
    <t>珐露珊</t>
  </si>
  <si>
    <t>Faruzan</t>
  </si>
  <si>
    <t>流浪者</t>
  </si>
  <si>
    <t>Wanderer</t>
  </si>
  <si>
    <t>瑶瑶</t>
  </si>
  <si>
    <t>Yaoyao</t>
  </si>
  <si>
    <t>艾尔海森</t>
  </si>
  <si>
    <t>Alhaitham</t>
  </si>
  <si>
    <t>风蚀沙虫</t>
  </si>
  <si>
    <t>沙脂蛹</t>
  </si>
  <si>
    <t>迪希雅</t>
  </si>
  <si>
    <t>Dehya</t>
  </si>
  <si>
    <t>米卡</t>
  </si>
  <si>
    <t>Mika</t>
  </si>
  <si>
    <t>卡维</t>
  </si>
  <si>
    <t>Kaveh</t>
  </si>
  <si>
    <t>悼灵花</t>
  </si>
  <si>
    <t>白术</t>
  </si>
  <si>
    <t>Baizhu</t>
  </si>
  <si>
    <t>深罪浸礼者</t>
  </si>
  <si>
    <t>昔时之歌</t>
  </si>
  <si>
    <t>绮良良</t>
  </si>
  <si>
    <t>Kirara</t>
  </si>
  <si>
    <t>枫丹</t>
  </si>
  <si>
    <t>琳妮特</t>
  </si>
  <si>
    <t>Lynette</t>
  </si>
  <si>
    <t>奇械发条备件·歌悲莉娅</t>
  </si>
  <si>
    <t>柔灯铃</t>
  </si>
  <si>
    <t>发条机关</t>
  </si>
  <si>
    <t>秩序</t>
  </si>
  <si>
    <t>林尼</t>
  </si>
  <si>
    <t>Lyney</t>
  </si>
  <si>
    <t>铁甲熔火帝皇</t>
  </si>
  <si>
    <t>虹彩蔷薇</t>
  </si>
  <si>
    <t>公平</t>
  </si>
  <si>
    <t>菲米尼</t>
  </si>
  <si>
    <t>Freminet</t>
  </si>
  <si>
    <t>冰风组曲</t>
  </si>
  <si>
    <t>海露花</t>
  </si>
  <si>
    <t>正义</t>
  </si>
  <si>
    <t>那维莱特</t>
  </si>
  <si>
    <t>Neuvillette</t>
  </si>
  <si>
    <t>千年珍珠骏麟掉落</t>
  </si>
  <si>
    <t>幽光星星</t>
  </si>
  <si>
    <t>莱欧斯利</t>
  </si>
  <si>
    <t>Wriothesley</t>
  </si>
  <si>
    <t>实验性场力发生装置</t>
  </si>
  <si>
    <t>子探测单元</t>
  </si>
  <si>
    <t>夏洛蒂</t>
  </si>
  <si>
    <t>Charlotte</t>
  </si>
  <si>
    <t>苍晶螺</t>
  </si>
  <si>
    <t>异界余影</t>
  </si>
  <si>
    <t>芙宁娜</t>
  </si>
  <si>
    <t>Furina</t>
  </si>
  <si>
    <t>水形幻人</t>
  </si>
  <si>
    <t>湖光铃兰</t>
  </si>
  <si>
    <t>娜维娅</t>
  </si>
  <si>
    <t>Navia</t>
  </si>
  <si>
    <t>初露之源</t>
  </si>
  <si>
    <t>夏沃蕾</t>
  </si>
  <si>
    <t>Chevreuse</t>
  </si>
  <si>
    <t>嘉明</t>
  </si>
  <si>
    <t>Gaming</t>
  </si>
  <si>
    <t>闲云</t>
  </si>
  <si>
    <t>Xianyun</t>
  </si>
  <si>
    <t>隐山貌兽掉落</t>
  </si>
  <si>
    <t>清水玉</t>
  </si>
  <si>
    <t>枫丹廷</t>
  </si>
  <si>
    <t>千织</t>
  </si>
  <si>
    <t>Chiori</t>
  </si>
  <si>
    <t>丝切铗座</t>
  </si>
  <si>
    <t>阿蕾奇诺</t>
  </si>
  <si>
    <t>Arlecchino</t>
  </si>
  <si>
    <t>魔像督军</t>
  </si>
  <si>
    <t>零落丘墟</t>
  </si>
  <si>
    <t>克洛琳德</t>
  </si>
  <si>
    <t>Clorinde</t>
  </si>
  <si>
    <t>千年珍珠骏麟</t>
  </si>
  <si>
    <t>赛索斯</t>
  </si>
  <si>
    <t>Sethos</t>
  </si>
  <si>
    <t>希格雯</t>
  </si>
  <si>
    <t>Sigewinne</t>
  </si>
  <si>
    <t>艾梅莉埃</t>
  </si>
  <si>
    <t>Emilim</t>
  </si>
  <si>
    <t>纳塔</t>
  </si>
  <si>
    <t>卡齐娜</t>
  </si>
  <si>
    <t>Kachina</t>
  </si>
  <si>
    <t>纷争</t>
  </si>
  <si>
    <t>玛拉妮</t>
  </si>
  <si>
    <t>Mualani</t>
  </si>
  <si>
    <t>金焰绒翼龙暴君</t>
  </si>
  <si>
    <t>角逐</t>
  </si>
  <si>
    <t>基尼奇</t>
  </si>
  <si>
    <t>Kinich</t>
  </si>
  <si>
    <t>纳塔龙众</t>
  </si>
  <si>
    <t>焚燔</t>
  </si>
  <si>
    <t>希诺宁</t>
  </si>
  <si>
    <t>Xilonen</t>
  </si>
  <si>
    <t>欧洛伦</t>
  </si>
  <si>
    <t>Ororon</t>
  </si>
  <si>
    <t>恰斯卡</t>
  </si>
  <si>
    <t>Chasca</t>
  </si>
  <si>
    <t>名称</t>
  </si>
  <si>
    <t>武器类型</t>
  </si>
  <si>
    <t>武器副本开启日期</t>
  </si>
  <si>
    <t>怪物家族</t>
  </si>
  <si>
    <t>阿莫斯之弓</t>
  </si>
  <si>
    <t>幼岩龙斯</t>
  </si>
  <si>
    <t>岩龙断</t>
  </si>
  <si>
    <t>深海龙蜥</t>
  </si>
  <si>
    <t>碧落之珑</t>
  </si>
  <si>
    <t>波乱月白经津</t>
  </si>
  <si>
    <t>不灭月华</t>
  </si>
  <si>
    <t>裁断</t>
  </si>
  <si>
    <t>裁叶萃光</t>
  </si>
  <si>
    <t>苍古自由之誓</t>
  </si>
  <si>
    <t>尘世之锁</t>
  </si>
  <si>
    <t>赤角石溃杵</t>
  </si>
  <si>
    <t>赤沙之杖</t>
  </si>
  <si>
    <t>冬极白星</t>
  </si>
  <si>
    <t>飞雷之弦振</t>
  </si>
  <si>
    <t>风鹰剑</t>
  </si>
  <si>
    <t>贯虹之塑</t>
  </si>
  <si>
    <t>鹤鸣余音</t>
  </si>
  <si>
    <t>和璞鸢</t>
  </si>
  <si>
    <t>护摩之杖</t>
  </si>
  <si>
    <t>静水流涌之辉</t>
  </si>
  <si>
    <t>金流监督</t>
  </si>
  <si>
    <t>狼的末路</t>
  </si>
  <si>
    <t>猎人之径</t>
  </si>
  <si>
    <t>磐岩结绿</t>
  </si>
  <si>
    <t>千夜浮梦</t>
  </si>
  <si>
    <t>若水</t>
  </si>
  <si>
    <t>圣显之钥</t>
  </si>
  <si>
    <t>神乐之真意</t>
  </si>
  <si>
    <t>四风原典</t>
  </si>
  <si>
    <t>松籁响起之时</t>
  </si>
  <si>
    <t>天空之傲</t>
  </si>
  <si>
    <t>天空之脊</t>
  </si>
  <si>
    <t>天空之卷</t>
  </si>
  <si>
    <t>天空之刃</t>
  </si>
  <si>
    <t>天空之翼</t>
  </si>
  <si>
    <t>图莱杜拉的回忆</t>
  </si>
  <si>
    <t>万世流涌大典</t>
  </si>
  <si>
    <t>苇海信标</t>
  </si>
  <si>
    <t>无工之剑</t>
  </si>
  <si>
    <t>雾切之回光</t>
  </si>
  <si>
    <t>息灾</t>
  </si>
  <si>
    <t>雉草之稻光</t>
  </si>
  <si>
    <t>终末嗟叹之诗</t>
  </si>
  <si>
    <t>斫峰之刃</t>
  </si>
  <si>
    <t>最初的大魔术</t>
  </si>
  <si>
    <t>暗巷的酒与诗</t>
  </si>
  <si>
    <t>暗巷猎手</t>
  </si>
  <si>
    <t>暗巷闪光</t>
  </si>
  <si>
    <t>白辰之环</t>
  </si>
  <si>
    <t>白影剑</t>
  </si>
  <si>
    <t>便携动力锯</t>
  </si>
  <si>
    <t>苍翠猎弓</t>
  </si>
  <si>
    <t>测距规</t>
  </si>
  <si>
    <t>辰砂之纺锤</t>
  </si>
  <si>
    <t>螭骨剑</t>
  </si>
  <si>
    <t>船坞长剑</t>
  </si>
  <si>
    <t>纯水流华</t>
  </si>
  <si>
    <t>笛剑</t>
  </si>
  <si>
    <t>东花坊时雨</t>
  </si>
  <si>
    <t>断浪长储</t>
  </si>
  <si>
    <t>嘟嘟可故事集</t>
  </si>
  <si>
    <t>恶王丸</t>
  </si>
  <si>
    <t>风花之颂</t>
  </si>
  <si>
    <t>风信之锋</t>
  </si>
  <si>
    <t>腐殖之剑</t>
  </si>
  <si>
    <t>钢轮弓</t>
  </si>
  <si>
    <t>弓藏</t>
  </si>
  <si>
    <t>公义的酬报</t>
  </si>
  <si>
    <t>贯月矢</t>
  </si>
  <si>
    <t>桂木斩长正</t>
  </si>
  <si>
    <t>海渊终曲</t>
  </si>
  <si>
    <t>黑剑</t>
  </si>
  <si>
    <t>黑岩长剑</t>
  </si>
  <si>
    <t>黑岩刺枪</t>
  </si>
  <si>
    <t>黑岩绯玉</t>
  </si>
  <si>
    <t>黑岩斩刀</t>
  </si>
  <si>
    <t>黑岩战弓</t>
  </si>
  <si>
    <t>灰河渡手</t>
  </si>
  <si>
    <t>降临之剑</t>
  </si>
  <si>
    <t>竭泽</t>
  </si>
  <si>
    <t>静谧之曲</t>
  </si>
  <si>
    <t>究极雷王超级</t>
  </si>
  <si>
    <t>祭礼残章</t>
  </si>
  <si>
    <t>祭礼大剑</t>
  </si>
  <si>
    <t>祭礼弓</t>
  </si>
  <si>
    <t>祭礼剑</t>
  </si>
  <si>
    <t>决斗之枪</t>
  </si>
  <si>
    <t>绝弦</t>
  </si>
  <si>
    <t>勘探钻机</t>
  </si>
  <si>
    <t>狼牙</t>
  </si>
  <si>
    <t>浪影阔剑</t>
  </si>
  <si>
    <t>落霞</t>
  </si>
  <si>
    <t>聊聊棒</t>
  </si>
  <si>
    <t>烈阳之嗣</t>
  </si>
  <si>
    <t>流浪的晚星</t>
  </si>
  <si>
    <t>流浪乐章</t>
  </si>
  <si>
    <t>流月针</t>
  </si>
  <si>
    <t>笼钓瓶一心</t>
  </si>
  <si>
    <t>龙誉长枪</t>
  </si>
  <si>
    <t>掠食者</t>
  </si>
  <si>
    <t>玛海的水色</t>
  </si>
  <si>
    <t>破魔之弓</t>
  </si>
  <si>
    <t>千岩长枪</t>
  </si>
  <si>
    <t>千岩古剑</t>
  </si>
  <si>
    <t>忍冬之果</t>
  </si>
  <si>
    <t>森林王器</t>
  </si>
  <si>
    <t>饰铁之花</t>
  </si>
  <si>
    <t>试作澹月</t>
  </si>
  <si>
    <t>试作古华</t>
  </si>
  <si>
    <t>试作金珀</t>
  </si>
  <si>
    <t>试作星镰</t>
  </si>
  <si>
    <t>试作斩岩</t>
  </si>
  <si>
    <t>水仙十字之剑</t>
  </si>
  <si>
    <t>天目影打刀</t>
  </si>
  <si>
    <t>铁蜂刺</t>
  </si>
  <si>
    <t>王下近侍</t>
  </si>
  <si>
    <t>万国诸海图谱</t>
  </si>
  <si>
    <t>无垠蔚蓝之歌</t>
  </si>
  <si>
    <t>衔珠海皇</t>
  </si>
  <si>
    <t>匣里龙吟</t>
  </si>
  <si>
    <t>匣里灭辰</t>
  </si>
  <si>
    <t>匣里日月</t>
  </si>
  <si>
    <t>峡湾长歌</t>
  </si>
  <si>
    <t>喜多院十文字</t>
  </si>
  <si>
    <t>西风长枪</t>
  </si>
  <si>
    <t>西风大剑</t>
  </si>
  <si>
    <t>西风剑</t>
  </si>
  <si>
    <t>西风猎弓</t>
  </si>
  <si>
    <t>西风秘典</t>
  </si>
  <si>
    <t>西福斯的月光</t>
  </si>
  <si>
    <t>曦云之月</t>
  </si>
  <si>
    <t>雪葬的星银</t>
  </si>
  <si>
    <t>鹦穿之喙</t>
  </si>
  <si>
    <t>盈满之实</t>
  </si>
  <si>
    <t>遗祀玉珑</t>
  </si>
  <si>
    <t>幽夜华尔兹</t>
  </si>
  <si>
    <t>原木刀</t>
  </si>
  <si>
    <t>雨裁</t>
  </si>
  <si>
    <t>渔获</t>
  </si>
  <si>
    <t>昭心</t>
  </si>
  <si>
    <t>证誓之明瞳</t>
  </si>
  <si>
    <t>钟剑</t>
  </si>
  <si>
    <t>宗室长弓</t>
  </si>
  <si>
    <t>宗室长剑</t>
  </si>
  <si>
    <t>宗室大剑</t>
  </si>
  <si>
    <t>宗室猎枪</t>
  </si>
  <si>
    <t>宗室秘法录</t>
  </si>
  <si>
    <t>暗铁剑</t>
  </si>
  <si>
    <t>白铁大剑</t>
  </si>
  <si>
    <t>白缨枪</t>
  </si>
  <si>
    <t>吃虎鱼刀</t>
  </si>
  <si>
    <t>弹弓</t>
  </si>
  <si>
    <t>反曲弓</t>
  </si>
  <si>
    <t>飞天大剑</t>
  </si>
  <si>
    <t>飞天御剑</t>
  </si>
  <si>
    <t>翡玉法球</t>
  </si>
  <si>
    <t>黑缨枪</t>
  </si>
  <si>
    <t>甲级宝珏</t>
  </si>
  <si>
    <t>冷刃</t>
  </si>
  <si>
    <t>黎明神剑</t>
  </si>
  <si>
    <t>旅行剑</t>
  </si>
  <si>
    <t>魔导绪论</t>
  </si>
  <si>
    <t>沐浴龙血的剑</t>
  </si>
  <si>
    <t>神射手之誓</t>
  </si>
  <si>
    <t>讨龙英杰谭</t>
  </si>
  <si>
    <t>铁影阔剑</t>
  </si>
  <si>
    <t>信使</t>
  </si>
  <si>
    <t>鸦羽弓</t>
  </si>
  <si>
    <t>以理服人</t>
  </si>
  <si>
    <t>异世界行记</t>
  </si>
  <si>
    <t>钺矛</t>
  </si>
  <si>
    <t>口袋魔导书</t>
  </si>
  <si>
    <t>历练的猎弓</t>
  </si>
  <si>
    <t>铁尖枪</t>
  </si>
  <si>
    <t>银剑</t>
  </si>
  <si>
    <t>佣兵重剑</t>
  </si>
  <si>
    <t>猎弓</t>
  </si>
  <si>
    <t>无锋剑</t>
  </si>
  <si>
    <t>新手长枪</t>
  </si>
  <si>
    <t>学徒笔记</t>
  </si>
  <si>
    <t>训练大剑</t>
  </si>
  <si>
    <t>部位</t>
  </si>
  <si>
    <t>等级</t>
  </si>
  <si>
    <t>主词条</t>
  </si>
  <si>
    <t>副词条</t>
  </si>
  <si>
    <t>合计</t>
  </si>
  <si>
    <t>得分</t>
  </si>
  <si>
    <t>通配</t>
  </si>
  <si>
    <t>生之花</t>
  </si>
  <si>
    <t>死之羽</t>
  </si>
  <si>
    <t>时之沙</t>
  </si>
  <si>
    <t>空之杯-元素伤害加成</t>
  </si>
  <si>
    <t>理之冠</t>
  </si>
  <si>
    <t>生命力</t>
  </si>
  <si>
    <t>生命值百分比</t>
  </si>
  <si>
    <t>攻击力百分比</t>
  </si>
  <si>
    <t>防御力百分比</t>
  </si>
  <si>
    <t>元素伤害</t>
  </si>
  <si>
    <t>角色</t>
  </si>
  <si>
    <t>生命值%</t>
  </si>
  <si>
    <t>攻击力%</t>
  </si>
  <si>
    <t>防御力%</t>
  </si>
  <si>
    <t>数值</t>
  </si>
  <si>
    <t>百分比</t>
  </si>
  <si>
    <t>HP^0.026*0 66</t>
  </si>
  <si>
    <t>ATK*0.398*0 5</t>
  </si>
  <si>
    <t>DEF^0 .335*0 66</t>
  </si>
  <si>
    <t>HP%*1.33</t>
  </si>
  <si>
    <t>ATK%*1.33</t>
  </si>
  <si>
    <t>DEF%*1.06</t>
  </si>
  <si>
    <t>CRiT Rate*2</t>
  </si>
  <si>
    <t>CRIT DMG*1</t>
  </si>
  <si>
    <t>EM*1</t>
  </si>
  <si>
    <t>ER*1.1979</t>
  </si>
  <si>
    <t>权重占比</t>
  </si>
  <si>
    <t>花</t>
  </si>
  <si>
    <t>羽</t>
  </si>
  <si>
    <t>沙</t>
  </si>
  <si>
    <t>杯</t>
  </si>
  <si>
    <t>冠</t>
  </si>
  <si>
    <t>绝缘之旗印</t>
  </si>
  <si>
    <t>角色培养材料</t>
  </si>
  <si>
    <t>深潮的余响</t>
  </si>
  <si>
    <t>武器突破素材</t>
  </si>
  <si>
    <t>悠古弦音的断章</t>
  </si>
  <si>
    <t>纯圣露滴的真粹</t>
  </si>
  <si>
    <t>无垢之海的银杯</t>
  </si>
  <si>
    <t>有顶塔</t>
  </si>
  <si>
    <t>谧林涓露的银符</t>
  </si>
  <si>
    <t>绿洲花园的真谛</t>
  </si>
  <si>
    <t>烈日威权的余光</t>
  </si>
  <si>
    <t>砂流之庭</t>
  </si>
  <si>
    <t>远海夷地的玉枝</t>
  </si>
  <si>
    <t>鸣神御灵的勇武</t>
  </si>
  <si>
    <t>今昔剧画之一角</t>
  </si>
  <si>
    <t>震雷连山密宫</t>
  </si>
  <si>
    <t>孤云寒林的神体</t>
  </si>
  <si>
    <t>雾海云间的转还</t>
  </si>
  <si>
    <t>漆黑陨铁的一片</t>
  </si>
  <si>
    <t>塞西莉亚苗圃</t>
  </si>
  <si>
    <t>高塔孤王的碎梦</t>
  </si>
  <si>
    <t>凛风奔狼的始戴</t>
  </si>
  <si>
    <t>狮牙斗士的铁链</t>
  </si>
  <si>
    <t xml:space="preserve">正义 </t>
  </si>
  <si>
    <t>残火灯烛</t>
  </si>
  <si>
    <t>否定裁断</t>
  </si>
  <si>
    <t>丝织之羽</t>
  </si>
  <si>
    <t>梦想乐土之殁</t>
  </si>
  <si>
    <t>鸣神岛·天守</t>
  </si>
  <si>
    <t>「伏龙树」之底</t>
  </si>
  <si>
    <t>进入「黄金屋」</t>
  </si>
  <si>
    <t>智识之冕</t>
  </si>
  <si>
    <t>名字</t>
  </si>
  <si>
    <t>CR</t>
  </si>
  <si>
    <t>CD</t>
  </si>
  <si>
    <t>Arifacts Rating Algorithm</t>
  </si>
  <si>
    <t>ARIMCES评分算法</t>
  </si>
  <si>
    <t>角色统计效益权重</t>
  </si>
  <si>
    <t>Substats</t>
  </si>
  <si>
    <t>Fommula</t>
  </si>
  <si>
    <t>子统计数据</t>
  </si>
  <si>
    <t>Rating=CRiT Rate*2*Benefit Weight</t>
  </si>
  <si>
    <t>Rating=CRIT DMG*1*Beneft Weight</t>
  </si>
  <si>
    <t>Ambor</t>
  </si>
  <si>
    <t>Rating=EM*0.33 Benefit Weight</t>
  </si>
  <si>
    <t>Ayaka</t>
  </si>
  <si>
    <t>Rating=ER*1.1979"Benefit Weight</t>
  </si>
  <si>
    <t>Ayato</t>
  </si>
  <si>
    <t>ATK%</t>
  </si>
  <si>
    <t>Rating=ATK%*1.33*Benefit Weight</t>
  </si>
  <si>
    <t>HP%</t>
  </si>
  <si>
    <t>Rating=HP%*1.33*Beneft Weight</t>
  </si>
  <si>
    <t>Wianderer</t>
  </si>
  <si>
    <t>DEF%</t>
  </si>
  <si>
    <t>Rating=DEF%*1.06*Beneft Weight</t>
  </si>
  <si>
    <t>FaruZan</t>
  </si>
  <si>
    <t>Noel</t>
  </si>
  <si>
    <t>Rating=ATK*0.398*0 5*Benefit Weight</t>
  </si>
  <si>
    <t>Rating=HP^0.026*0 66*Beneft Weight</t>
  </si>
  <si>
    <t>Layia</t>
  </si>
  <si>
    <t>Rating=DEF^0 .335*0 66*Benefit Weight</t>
  </si>
  <si>
    <t>Heizou</t>
  </si>
  <si>
    <t>Shinobu</t>
  </si>
  <si>
    <t>Feiyan</t>
  </si>
  <si>
    <t>Yae</t>
  </si>
  <si>
    <t>Yunjin</t>
  </si>
  <si>
    <t>itto</t>
  </si>
  <si>
    <t>Hutao</t>
  </si>
  <si>
    <t>Kazuha</t>
  </si>
  <si>
    <t>Shougun</t>
  </si>
  <si>
    <t>Xingqlu</t>
  </si>
  <si>
    <t>Zhongi</t>
  </si>
  <si>
    <t>Kokomi</t>
  </si>
  <si>
    <t>HutaO</t>
  </si>
  <si>
    <t>ltto</t>
  </si>
  <si>
    <t>Ventl</t>
  </si>
  <si>
    <t>Sara</t>
  </si>
  <si>
    <t>Tohma</t>
  </si>
  <si>
    <t>TravelerAnemo</t>
  </si>
  <si>
    <t>TravelerDendro</t>
  </si>
  <si>
    <t>TravelerElectro</t>
  </si>
  <si>
    <t>TravelerGeo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</si>
</sst>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1E1F2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</cellStyleXfs>
  <cellXfs count="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9" borderId="0" xfId="0" applyNumberFormat="1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NumberForma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NumberFormat="1" applyFont="1" applyFill="1" applyAlignment="1">
      <alignment horizontal="center" vertical="center"/>
    </xf>
    <xf numFmtId="10" fontId="2" fillId="10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1" xfId="0" applyNumberFormat="1" applyBorder="1" applyAlignment="1" applyProtection="1">
      <alignment vertical="center"/>
    </xf>
    <xf numFmtId="0" fontId="0" fillId="0" borderId="1" xfId="0" applyNumberFormat="1" applyBorder="1" applyAlignment="1">
      <alignment vertical="center"/>
    </xf>
    <xf numFmtId="0" fontId="2" fillId="0" borderId="1" xfId="0" applyNumberFormat="1" applyFont="1" applyBorder="1" applyAlignment="1" applyProtection="1">
      <alignment horizontal="center" vertical="center"/>
    </xf>
    <xf numFmtId="0" fontId="2" fillId="12" borderId="1" xfId="0" applyNumberFormat="1" applyFont="1" applyFill="1" applyBorder="1" applyAlignment="1" applyProtection="1">
      <alignment horizontal="center" vertical="center"/>
    </xf>
    <xf numFmtId="0" fontId="5" fillId="1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2" fillId="5" borderId="1" xfId="0" applyNumberFormat="1" applyFont="1" applyFill="1" applyBorder="1" applyAlignment="1" applyProtection="1">
      <alignment horizontal="center" vertical="center"/>
    </xf>
    <xf numFmtId="0" fontId="2" fillId="6" borderId="1" xfId="0" applyNumberFormat="1" applyFont="1" applyFill="1" applyBorder="1" applyAlignment="1" applyProtection="1">
      <alignment horizontal="center" vertical="center"/>
    </xf>
    <xf numFmtId="0" fontId="2" fillId="7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 applyProtection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 quotePrefix="1">
      <alignment horizontal="center" vertical="center"/>
    </xf>
    <xf numFmtId="0" fontId="2" fillId="3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47625</xdr:colOff>
      <xdr:row>0</xdr:row>
      <xdr:rowOff>57150</xdr:rowOff>
    </xdr:from>
    <xdr:to>
      <xdr:col>16</xdr:col>
      <xdr:colOff>85725</xdr:colOff>
      <xdr:row>18</xdr:row>
      <xdr:rowOff>142875</xdr:rowOff>
    </xdr:to>
    <xdr:pic>
      <xdr:nvPicPr>
        <xdr:cNvPr id="2" name="Picture 2" descr="cNWkYO"/>
        <xdr:cNvPicPr/>
      </xdr:nvPicPr>
      <xdr:blipFill>
        <a:blip r:embed="rId1"/>
        <a:stretch>
          <a:fillRect/>
        </a:stretch>
      </xdr:blipFill>
      <xdr:spPr>
        <a:xfrm>
          <a:off x="8115300" y="57150"/>
          <a:ext cx="971550" cy="31718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K102"/>
  <sheetViews>
    <sheetView tabSelected="1" zoomScale="160" zoomScaleNormal="160" workbookViewId="0">
      <pane xSplit="10" ySplit="3" topLeftCell="K66" activePane="bottomRight" state="frozen"/>
      <selection/>
      <selection pane="topRight"/>
      <selection pane="bottomLeft"/>
      <selection pane="bottomRight" activeCell="L67" sqref="L67"/>
    </sheetView>
  </sheetViews>
  <sheetFormatPr defaultColWidth="14" defaultRowHeight="12.75"/>
  <cols>
    <col min="1" max="2" width="4" style="38" customWidth="1"/>
    <col min="3" max="4" width="10" style="38" customWidth="1"/>
    <col min="5" max="5" width="19" style="38" customWidth="1"/>
    <col min="6" max="6" width="8" style="38" hidden="1" customWidth="1"/>
    <col min="7" max="7" width="7" style="38" hidden="1" customWidth="1"/>
    <col min="8" max="9" width="4" style="38" hidden="1" customWidth="1"/>
    <col min="10" max="10" width="8" style="38" hidden="1" customWidth="1"/>
    <col min="11" max="11" width="8" style="39" customWidth="1"/>
    <col min="12" max="12" width="19" style="39" customWidth="1"/>
    <col min="13" max="14" width="10" style="39" customWidth="1"/>
    <col min="15" max="15" width="11" style="39" customWidth="1"/>
    <col min="16" max="16" width="10" style="39" customWidth="1"/>
    <col min="17" max="17" width="13" style="39" customWidth="1"/>
    <col min="18" max="24" width="4" style="39" customWidth="1"/>
    <col min="25" max="27" width="6" style="39" customWidth="1"/>
    <col min="28" max="29" width="9" style="39" customWidth="1"/>
    <col min="30" max="32" width="8" style="39" customWidth="1"/>
    <col min="33" max="33" width="11" style="39" customWidth="1"/>
    <col min="34" max="35" width="14" style="39" customWidth="1"/>
    <col min="36" max="38" width="6" style="39" customWidth="1"/>
    <col min="39" max="40" width="8" style="39" customWidth="1"/>
    <col min="41" max="41" width="3" style="39" customWidth="1"/>
    <col min="42" max="42" width="4" style="39" customWidth="1"/>
    <col min="43" max="43" width="8" style="39" customWidth="1"/>
    <col min="44" max="44" width="10" style="39" customWidth="1"/>
    <col min="45" max="45" width="11" style="39" customWidth="1"/>
    <col min="46" max="47" width="8" style="39" customWidth="1"/>
    <col min="48" max="48" width="7" style="39" customWidth="1"/>
    <col min="49" max="63" width="4" style="39" customWidth="1"/>
    <col min="64" max="16384" width="14" style="39"/>
  </cols>
  <sheetData>
    <row r="1" spans="1:63">
      <c r="A1" s="40" t="s">
        <v>0</v>
      </c>
      <c r="B1" s="40" t="s">
        <v>1</v>
      </c>
      <c r="C1" s="40"/>
      <c r="D1" s="40"/>
      <c r="E1" s="40"/>
      <c r="F1" s="40"/>
      <c r="G1" s="40"/>
      <c r="H1" s="40"/>
      <c r="I1" s="40"/>
      <c r="J1" s="40"/>
      <c r="K1" s="50" t="s">
        <v>2</v>
      </c>
      <c r="L1" s="50"/>
      <c r="M1" s="50"/>
      <c r="N1" s="50"/>
      <c r="O1" s="50"/>
      <c r="P1" s="50"/>
      <c r="Q1" s="50"/>
      <c r="R1" s="50" t="s">
        <v>3</v>
      </c>
      <c r="S1" s="50"/>
      <c r="T1" s="50"/>
      <c r="U1" s="50"/>
      <c r="V1" s="50"/>
      <c r="W1" s="50"/>
      <c r="X1" s="50"/>
      <c r="Y1" s="50" t="s">
        <v>4</v>
      </c>
      <c r="Z1" s="50"/>
      <c r="AA1" s="50"/>
      <c r="AB1" s="50"/>
      <c r="AC1" s="50"/>
      <c r="AD1" s="50"/>
      <c r="AE1" s="50"/>
      <c r="AF1" s="50"/>
      <c r="AG1" s="50" t="s">
        <v>5</v>
      </c>
      <c r="AH1" s="50"/>
      <c r="AI1" s="50"/>
      <c r="AJ1" s="50" t="s">
        <v>6</v>
      </c>
      <c r="AK1" s="50"/>
      <c r="AL1" s="50"/>
      <c r="AM1" s="50"/>
      <c r="AN1" s="50"/>
      <c r="AO1" s="50" t="s">
        <v>7</v>
      </c>
      <c r="AP1" s="50"/>
      <c r="AQ1" s="50"/>
      <c r="AR1" s="50"/>
      <c r="AS1" s="50"/>
      <c r="AT1" s="50"/>
      <c r="AU1" s="50"/>
      <c r="AV1" s="50" t="s">
        <v>8</v>
      </c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</row>
    <row r="2" spans="1:63">
      <c r="A2" s="40"/>
      <c r="B2" s="40" t="s">
        <v>9</v>
      </c>
      <c r="C2" s="40"/>
      <c r="D2" s="40" t="s">
        <v>10</v>
      </c>
      <c r="E2" s="40"/>
      <c r="F2" s="40" t="s">
        <v>11</v>
      </c>
      <c r="G2" s="40" t="s">
        <v>12</v>
      </c>
      <c r="H2" s="40" t="s">
        <v>13</v>
      </c>
      <c r="I2" s="40" t="s">
        <v>14</v>
      </c>
      <c r="J2" s="40" t="s">
        <v>15</v>
      </c>
      <c r="K2" s="50" t="s">
        <v>16</v>
      </c>
      <c r="L2" s="50"/>
      <c r="M2" s="50"/>
      <c r="N2" s="50"/>
      <c r="O2" s="50" t="s">
        <v>3</v>
      </c>
      <c r="P2" s="50"/>
      <c r="Q2" s="50"/>
      <c r="R2" s="50" t="s">
        <v>17</v>
      </c>
      <c r="S2" s="50"/>
      <c r="T2" s="50"/>
      <c r="U2" s="50"/>
      <c r="V2" s="50"/>
      <c r="W2" s="50"/>
      <c r="X2" s="50"/>
      <c r="Y2" s="50" t="s">
        <v>18</v>
      </c>
      <c r="Z2" s="50" t="s">
        <v>19</v>
      </c>
      <c r="AA2" s="50" t="s">
        <v>20</v>
      </c>
      <c r="AB2" s="50" t="s">
        <v>21</v>
      </c>
      <c r="AC2" s="50" t="s">
        <v>22</v>
      </c>
      <c r="AD2" s="50" t="s">
        <v>23</v>
      </c>
      <c r="AE2" s="50" t="s">
        <v>24</v>
      </c>
      <c r="AF2" s="50"/>
      <c r="AG2" s="50"/>
      <c r="AH2" s="50"/>
      <c r="AI2" s="50"/>
      <c r="AJ2" s="50" t="s">
        <v>25</v>
      </c>
      <c r="AK2" s="50" t="s">
        <v>26</v>
      </c>
      <c r="AL2" s="50" t="s">
        <v>27</v>
      </c>
      <c r="AM2" s="50" t="s">
        <v>28</v>
      </c>
      <c r="AN2" s="50" t="s">
        <v>29</v>
      </c>
      <c r="AO2" s="50" t="s">
        <v>30</v>
      </c>
      <c r="AP2" s="50"/>
      <c r="AQ2" s="50" t="s">
        <v>31</v>
      </c>
      <c r="AR2" s="50"/>
      <c r="AS2" s="50" t="s">
        <v>32</v>
      </c>
      <c r="AT2" s="50" t="s">
        <v>33</v>
      </c>
      <c r="AU2" s="50" t="s">
        <v>34</v>
      </c>
      <c r="AV2" s="50" t="s">
        <v>35</v>
      </c>
      <c r="AW2" s="50"/>
      <c r="AX2" s="50" t="s">
        <v>36</v>
      </c>
      <c r="AY2" s="50"/>
      <c r="AZ2" s="50" t="s">
        <v>37</v>
      </c>
      <c r="BA2" s="50"/>
      <c r="BB2" s="50" t="s">
        <v>38</v>
      </c>
      <c r="BC2" s="50"/>
      <c r="BD2" s="50" t="s">
        <v>39</v>
      </c>
      <c r="BE2" s="50"/>
      <c r="BF2" s="50" t="s">
        <v>40</v>
      </c>
      <c r="BG2" s="50"/>
      <c r="BH2" s="50" t="s">
        <v>41</v>
      </c>
      <c r="BI2" s="50"/>
      <c r="BJ2" s="50" t="s">
        <v>42</v>
      </c>
      <c r="BK2" s="50"/>
    </row>
    <row r="3" spans="1:63">
      <c r="A3" s="40"/>
      <c r="B3" s="40" t="s">
        <v>43</v>
      </c>
      <c r="C3" s="40" t="s">
        <v>44</v>
      </c>
      <c r="D3" s="40" t="s">
        <v>45</v>
      </c>
      <c r="E3" s="40" t="s">
        <v>46</v>
      </c>
      <c r="F3" s="40"/>
      <c r="G3" s="40"/>
      <c r="H3" s="40"/>
      <c r="I3" s="40"/>
      <c r="J3" s="40"/>
      <c r="K3" s="50" t="s">
        <v>47</v>
      </c>
      <c r="L3" s="50" t="s">
        <v>48</v>
      </c>
      <c r="M3" s="50" t="s">
        <v>49</v>
      </c>
      <c r="N3" s="50" t="s">
        <v>50</v>
      </c>
      <c r="O3" s="50" t="s">
        <v>51</v>
      </c>
      <c r="P3" s="50" t="s">
        <v>50</v>
      </c>
      <c r="Q3" s="50" t="s">
        <v>52</v>
      </c>
      <c r="R3" s="50" t="s">
        <v>53</v>
      </c>
      <c r="S3" s="50" t="s">
        <v>54</v>
      </c>
      <c r="T3" s="50" t="s">
        <v>55</v>
      </c>
      <c r="U3" s="50" t="s">
        <v>56</v>
      </c>
      <c r="V3" s="50" t="s">
        <v>57</v>
      </c>
      <c r="W3" s="50" t="s">
        <v>58</v>
      </c>
      <c r="X3" s="50" t="s">
        <v>59</v>
      </c>
      <c r="Y3" s="50" t="s">
        <v>25</v>
      </c>
      <c r="Z3" s="50" t="s">
        <v>26</v>
      </c>
      <c r="AA3" s="50" t="s">
        <v>27</v>
      </c>
      <c r="AB3" s="50" t="s">
        <v>60</v>
      </c>
      <c r="AC3" s="50" t="s">
        <v>61</v>
      </c>
      <c r="AD3" s="50" t="s">
        <v>28</v>
      </c>
      <c r="AE3" s="50" t="s">
        <v>62</v>
      </c>
      <c r="AF3" s="50" t="s">
        <v>31</v>
      </c>
      <c r="AG3" s="50"/>
      <c r="AH3" s="50"/>
      <c r="AI3" s="50"/>
      <c r="AJ3" s="50"/>
      <c r="AK3" s="50"/>
      <c r="AL3" s="50"/>
      <c r="AM3" s="50"/>
      <c r="AN3" s="50"/>
      <c r="AO3" s="50" t="s">
        <v>63</v>
      </c>
      <c r="AP3" s="50" t="s">
        <v>64</v>
      </c>
      <c r="AQ3" s="50" t="s">
        <v>65</v>
      </c>
      <c r="AR3" s="50" t="s">
        <v>66</v>
      </c>
      <c r="AS3" s="50"/>
      <c r="AT3" s="50"/>
      <c r="AU3" s="50"/>
      <c r="AV3" s="50" t="s">
        <v>64</v>
      </c>
      <c r="AW3" s="50" t="s">
        <v>67</v>
      </c>
      <c r="AX3" s="50" t="s">
        <v>64</v>
      </c>
      <c r="AY3" s="50" t="s">
        <v>67</v>
      </c>
      <c r="AZ3" s="50" t="s">
        <v>64</v>
      </c>
      <c r="BA3" s="50" t="s">
        <v>67</v>
      </c>
      <c r="BB3" s="50" t="s">
        <v>64</v>
      </c>
      <c r="BC3" s="50" t="s">
        <v>67</v>
      </c>
      <c r="BD3" s="50" t="s">
        <v>64</v>
      </c>
      <c r="BE3" s="50" t="s">
        <v>67</v>
      </c>
      <c r="BF3" s="50" t="s">
        <v>64</v>
      </c>
      <c r="BG3" s="50" t="s">
        <v>67</v>
      </c>
      <c r="BH3" s="50" t="s">
        <v>64</v>
      </c>
      <c r="BI3" s="50" t="s">
        <v>67</v>
      </c>
      <c r="BJ3" s="50" t="s">
        <v>64</v>
      </c>
      <c r="BK3" s="50" t="s">
        <v>67</v>
      </c>
    </row>
    <row r="4" spans="1:63">
      <c r="A4" s="41">
        <v>-7</v>
      </c>
      <c r="B4" s="41" t="s">
        <v>68</v>
      </c>
      <c r="C4" s="41" t="s">
        <v>68</v>
      </c>
      <c r="D4" s="41" t="s">
        <v>69</v>
      </c>
      <c r="E4" s="41" t="s">
        <v>70</v>
      </c>
      <c r="F4" s="41"/>
      <c r="G4" s="41"/>
      <c r="H4" s="41">
        <v>5</v>
      </c>
      <c r="I4" s="41" t="s">
        <v>39</v>
      </c>
      <c r="J4" s="41" t="s">
        <v>71</v>
      </c>
      <c r="K4" s="51" t="s">
        <v>72</v>
      </c>
      <c r="L4" s="51" t="s">
        <v>68</v>
      </c>
      <c r="M4" s="51" t="s">
        <v>73</v>
      </c>
      <c r="N4" s="51" t="s">
        <v>74</v>
      </c>
      <c r="O4" s="52" t="s">
        <v>75</v>
      </c>
      <c r="P4" s="51" t="s">
        <v>76</v>
      </c>
      <c r="Q4" s="51" t="s">
        <v>77</v>
      </c>
      <c r="R4" s="51">
        <v>1</v>
      </c>
      <c r="S4" s="51">
        <v>1</v>
      </c>
      <c r="T4" s="51">
        <v>1</v>
      </c>
      <c r="U4" s="51">
        <v>1</v>
      </c>
      <c r="V4" s="51">
        <v>1</v>
      </c>
      <c r="W4" s="51">
        <v>1</v>
      </c>
      <c r="X4" s="51">
        <v>1</v>
      </c>
      <c r="Y4" s="51">
        <v>0</v>
      </c>
      <c r="Z4" s="51">
        <v>75</v>
      </c>
      <c r="AA4" s="51">
        <v>0</v>
      </c>
      <c r="AB4" s="51">
        <v>100</v>
      </c>
      <c r="AC4" s="51">
        <v>100</v>
      </c>
      <c r="AD4" s="51">
        <v>75</v>
      </c>
      <c r="AE4" s="51">
        <v>0</v>
      </c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</row>
    <row r="5" spans="1:63">
      <c r="A5" s="41">
        <v>-6</v>
      </c>
      <c r="B5" s="41" t="s">
        <v>68</v>
      </c>
      <c r="C5" s="41" t="s">
        <v>68</v>
      </c>
      <c r="D5" s="41" t="s">
        <v>78</v>
      </c>
      <c r="E5" s="41" t="s">
        <v>79</v>
      </c>
      <c r="F5" s="41"/>
      <c r="G5" s="41"/>
      <c r="H5" s="41">
        <v>5</v>
      </c>
      <c r="I5" s="41" t="s">
        <v>41</v>
      </c>
      <c r="J5" s="41" t="s">
        <v>71</v>
      </c>
      <c r="K5" s="51" t="s">
        <v>72</v>
      </c>
      <c r="L5" s="51" t="s">
        <v>68</v>
      </c>
      <c r="M5" s="51" t="s">
        <v>73</v>
      </c>
      <c r="N5" s="51" t="s">
        <v>74</v>
      </c>
      <c r="O5" s="52" t="s">
        <v>75</v>
      </c>
      <c r="P5" s="51" t="s">
        <v>76</v>
      </c>
      <c r="Q5" s="51" t="s">
        <v>77</v>
      </c>
      <c r="R5" s="51">
        <v>1</v>
      </c>
      <c r="S5" s="51">
        <v>1</v>
      </c>
      <c r="T5" s="51">
        <v>1</v>
      </c>
      <c r="U5" s="51">
        <v>1</v>
      </c>
      <c r="V5" s="51">
        <v>1</v>
      </c>
      <c r="W5" s="51">
        <v>1</v>
      </c>
      <c r="X5" s="51">
        <v>1</v>
      </c>
      <c r="Y5" s="51">
        <v>0</v>
      </c>
      <c r="Z5" s="51">
        <v>75</v>
      </c>
      <c r="AA5" s="51">
        <v>0</v>
      </c>
      <c r="AB5" s="51">
        <v>100</v>
      </c>
      <c r="AC5" s="51">
        <v>100</v>
      </c>
      <c r="AD5" s="51">
        <v>0</v>
      </c>
      <c r="AE5" s="51">
        <v>0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</row>
    <row r="6" spans="1:63">
      <c r="A6" s="41">
        <v>-5</v>
      </c>
      <c r="B6" s="41" t="s">
        <v>68</v>
      </c>
      <c r="C6" s="42" t="s">
        <v>68</v>
      </c>
      <c r="D6" s="41" t="s">
        <v>80</v>
      </c>
      <c r="E6" s="41" t="s">
        <v>81</v>
      </c>
      <c r="F6" s="41"/>
      <c r="G6" s="41"/>
      <c r="H6" s="41">
        <v>5</v>
      </c>
      <c r="I6" s="41" t="s">
        <v>38</v>
      </c>
      <c r="J6" s="41" t="s">
        <v>71</v>
      </c>
      <c r="K6" s="51" t="s">
        <v>72</v>
      </c>
      <c r="L6" s="51" t="s">
        <v>68</v>
      </c>
      <c r="M6" s="51" t="s">
        <v>73</v>
      </c>
      <c r="N6" s="51" t="s">
        <v>74</v>
      </c>
      <c r="O6" s="51" t="s">
        <v>82</v>
      </c>
      <c r="P6" s="51" t="s">
        <v>83</v>
      </c>
      <c r="Q6" s="51" t="s">
        <v>84</v>
      </c>
      <c r="R6" s="51">
        <v>1</v>
      </c>
      <c r="S6" s="51">
        <v>1</v>
      </c>
      <c r="T6" s="51">
        <v>1</v>
      </c>
      <c r="U6" s="51">
        <v>1</v>
      </c>
      <c r="V6" s="51">
        <v>1</v>
      </c>
      <c r="W6" s="51">
        <v>1</v>
      </c>
      <c r="X6" s="51">
        <v>1</v>
      </c>
      <c r="Y6" s="51">
        <v>0</v>
      </c>
      <c r="Z6" s="51">
        <v>75</v>
      </c>
      <c r="AA6" s="51">
        <v>0</v>
      </c>
      <c r="AB6" s="51">
        <v>100</v>
      </c>
      <c r="AC6" s="51">
        <v>100</v>
      </c>
      <c r="AD6" s="51">
        <v>75</v>
      </c>
      <c r="AE6" s="51">
        <v>0</v>
      </c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</row>
    <row r="7" spans="1:63">
      <c r="A7" s="41">
        <v>-4</v>
      </c>
      <c r="B7" s="41" t="s">
        <v>68</v>
      </c>
      <c r="C7" s="41" t="s">
        <v>68</v>
      </c>
      <c r="D7" s="41" t="s">
        <v>85</v>
      </c>
      <c r="E7" s="41" t="s">
        <v>86</v>
      </c>
      <c r="F7" s="41"/>
      <c r="G7" s="41"/>
      <c r="H7" s="41">
        <v>5</v>
      </c>
      <c r="I7" s="41" t="s">
        <v>37</v>
      </c>
      <c r="J7" s="41" t="s">
        <v>71</v>
      </c>
      <c r="K7" s="51" t="s">
        <v>72</v>
      </c>
      <c r="L7" s="51" t="s">
        <v>68</v>
      </c>
      <c r="M7" s="51" t="s">
        <v>73</v>
      </c>
      <c r="N7" s="51" t="s">
        <v>74</v>
      </c>
      <c r="O7" s="51" t="s">
        <v>87</v>
      </c>
      <c r="P7" s="52" t="s">
        <v>88</v>
      </c>
      <c r="Q7" s="51" t="s">
        <v>89</v>
      </c>
      <c r="R7" s="51">
        <v>1</v>
      </c>
      <c r="S7" s="51">
        <v>1</v>
      </c>
      <c r="T7" s="51">
        <v>1</v>
      </c>
      <c r="U7" s="51">
        <v>1</v>
      </c>
      <c r="V7" s="51">
        <v>1</v>
      </c>
      <c r="W7" s="51">
        <v>1</v>
      </c>
      <c r="X7" s="51">
        <v>1</v>
      </c>
      <c r="Y7" s="51">
        <v>0</v>
      </c>
      <c r="Z7" s="51">
        <v>75</v>
      </c>
      <c r="AA7" s="51">
        <v>0</v>
      </c>
      <c r="AB7" s="51">
        <v>100</v>
      </c>
      <c r="AC7" s="51">
        <v>100</v>
      </c>
      <c r="AD7" s="51">
        <v>75</v>
      </c>
      <c r="AE7" s="51">
        <v>55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</row>
    <row r="8" spans="1:63">
      <c r="A8" s="41">
        <v>-3</v>
      </c>
      <c r="B8" s="41" t="s">
        <v>68</v>
      </c>
      <c r="C8" s="42" t="s">
        <v>68</v>
      </c>
      <c r="D8" s="41" t="s">
        <v>90</v>
      </c>
      <c r="E8" s="41" t="s">
        <v>91</v>
      </c>
      <c r="F8" s="41"/>
      <c r="G8" s="41"/>
      <c r="H8" s="41">
        <v>5</v>
      </c>
      <c r="I8" s="41" t="s">
        <v>36</v>
      </c>
      <c r="J8" s="41" t="s">
        <v>71</v>
      </c>
      <c r="K8" s="51" t="s">
        <v>72</v>
      </c>
      <c r="L8" s="51" t="s">
        <v>68</v>
      </c>
      <c r="M8" s="51" t="s">
        <v>73</v>
      </c>
      <c r="N8" s="51" t="s">
        <v>74</v>
      </c>
      <c r="O8" s="51" t="s">
        <v>92</v>
      </c>
      <c r="P8" s="51" t="s">
        <v>93</v>
      </c>
      <c r="Q8" s="51" t="s">
        <v>94</v>
      </c>
      <c r="R8" s="51">
        <v>1</v>
      </c>
      <c r="S8" s="51">
        <v>1</v>
      </c>
      <c r="T8" s="51">
        <v>1</v>
      </c>
      <c r="U8" s="51">
        <v>1</v>
      </c>
      <c r="V8" s="51">
        <v>1</v>
      </c>
      <c r="W8" s="51">
        <v>1</v>
      </c>
      <c r="X8" s="51">
        <v>1</v>
      </c>
      <c r="Y8" s="51">
        <v>11</v>
      </c>
      <c r="Z8" s="51">
        <v>22</v>
      </c>
      <c r="AA8" s="51">
        <v>33</v>
      </c>
      <c r="AB8" s="51">
        <v>44</v>
      </c>
      <c r="AC8" s="51">
        <v>55</v>
      </c>
      <c r="AD8" s="51">
        <v>66</v>
      </c>
      <c r="AE8" s="51">
        <v>77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</row>
    <row r="9" spans="1:63">
      <c r="A9" s="41">
        <v>-2</v>
      </c>
      <c r="B9" s="41" t="s">
        <v>68</v>
      </c>
      <c r="C9" s="41" t="s">
        <v>68</v>
      </c>
      <c r="D9" s="41" t="s">
        <v>95</v>
      </c>
      <c r="E9" s="41" t="s">
        <v>96</v>
      </c>
      <c r="F9" s="41"/>
      <c r="G9" s="41"/>
      <c r="H9" s="41">
        <v>5</v>
      </c>
      <c r="I9" s="41" t="s">
        <v>35</v>
      </c>
      <c r="J9" s="41" t="s">
        <v>71</v>
      </c>
      <c r="K9" s="51" t="s">
        <v>72</v>
      </c>
      <c r="L9" s="51" t="s">
        <v>68</v>
      </c>
      <c r="M9" s="51" t="s">
        <v>73</v>
      </c>
      <c r="N9" s="51" t="s">
        <v>74</v>
      </c>
      <c r="O9" s="51"/>
      <c r="P9" s="51"/>
      <c r="Q9" s="51"/>
      <c r="R9" s="51">
        <v>1</v>
      </c>
      <c r="S9" s="51">
        <v>1</v>
      </c>
      <c r="T9" s="51">
        <v>1</v>
      </c>
      <c r="U9" s="51">
        <v>1</v>
      </c>
      <c r="V9" s="51">
        <v>1</v>
      </c>
      <c r="W9" s="51">
        <v>1</v>
      </c>
      <c r="X9" s="51">
        <v>1</v>
      </c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</row>
    <row r="10" spans="1:63">
      <c r="A10" s="41">
        <v>-1</v>
      </c>
      <c r="B10" s="41" t="s">
        <v>68</v>
      </c>
      <c r="C10" s="41" t="s">
        <v>68</v>
      </c>
      <c r="D10" s="41" t="s">
        <v>97</v>
      </c>
      <c r="E10" s="41" t="s">
        <v>98</v>
      </c>
      <c r="F10" s="41"/>
      <c r="G10" s="41"/>
      <c r="H10" s="41">
        <v>5</v>
      </c>
      <c r="I10" s="41" t="s">
        <v>40</v>
      </c>
      <c r="J10" s="41" t="s">
        <v>71</v>
      </c>
      <c r="K10" s="51" t="s">
        <v>72</v>
      </c>
      <c r="L10" s="51" t="s">
        <v>68</v>
      </c>
      <c r="M10" s="51" t="s">
        <v>73</v>
      </c>
      <c r="N10" s="51" t="s">
        <v>74</v>
      </c>
      <c r="O10" s="51"/>
      <c r="P10" s="51"/>
      <c r="Q10" s="51"/>
      <c r="R10" s="51">
        <v>1</v>
      </c>
      <c r="S10" s="51">
        <v>1</v>
      </c>
      <c r="T10" s="51">
        <v>1</v>
      </c>
      <c r="U10" s="51">
        <v>1</v>
      </c>
      <c r="V10" s="51">
        <v>1</v>
      </c>
      <c r="W10" s="51">
        <v>1</v>
      </c>
      <c r="X10" s="51">
        <v>1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</row>
    <row r="11" spans="1:63">
      <c r="A11" s="41">
        <v>0</v>
      </c>
      <c r="B11" s="41" t="s">
        <v>68</v>
      </c>
      <c r="C11" s="42" t="s">
        <v>68</v>
      </c>
      <c r="D11" s="41" t="s">
        <v>99</v>
      </c>
      <c r="E11" s="42" t="s">
        <v>100</v>
      </c>
      <c r="F11" s="41"/>
      <c r="G11" s="41"/>
      <c r="H11" s="41">
        <v>5</v>
      </c>
      <c r="I11" s="41" t="s">
        <v>101</v>
      </c>
      <c r="J11" s="41" t="s">
        <v>71</v>
      </c>
      <c r="K11" s="51" t="s">
        <v>72</v>
      </c>
      <c r="L11" s="51" t="s">
        <v>68</v>
      </c>
      <c r="M11" s="51" t="s">
        <v>73</v>
      </c>
      <c r="N11" s="51" t="s">
        <v>74</v>
      </c>
      <c r="O11" s="51"/>
      <c r="P11" s="51"/>
      <c r="Q11" s="51"/>
      <c r="R11" s="51">
        <v>1</v>
      </c>
      <c r="S11" s="51">
        <v>1</v>
      </c>
      <c r="T11" s="51">
        <v>1</v>
      </c>
      <c r="U11" s="51">
        <v>1</v>
      </c>
      <c r="V11" s="51">
        <v>1</v>
      </c>
      <c r="W11" s="51">
        <v>1</v>
      </c>
      <c r="X11" s="51">
        <v>1</v>
      </c>
      <c r="Y11" s="50" t="s">
        <v>25</v>
      </c>
      <c r="Z11" s="50" t="s">
        <v>26</v>
      </c>
      <c r="AA11" s="50" t="s">
        <v>27</v>
      </c>
      <c r="AB11" s="50" t="s">
        <v>60</v>
      </c>
      <c r="AC11" s="50" t="s">
        <v>61</v>
      </c>
      <c r="AD11" s="50" t="s">
        <v>28</v>
      </c>
      <c r="AE11" s="50" t="s">
        <v>62</v>
      </c>
      <c r="AF11" s="50" t="s">
        <v>31</v>
      </c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</row>
    <row r="12" spans="1:63">
      <c r="A12" s="41">
        <v>0</v>
      </c>
      <c r="B12" s="41" t="s">
        <v>68</v>
      </c>
      <c r="C12" s="42" t="s">
        <v>68</v>
      </c>
      <c r="D12" s="41" t="s">
        <v>102</v>
      </c>
      <c r="E12" s="42" t="s">
        <v>103</v>
      </c>
      <c r="F12" s="41"/>
      <c r="G12" s="41"/>
      <c r="H12" s="41">
        <v>5</v>
      </c>
      <c r="I12" s="41" t="s">
        <v>101</v>
      </c>
      <c r="J12" s="41" t="s">
        <v>71</v>
      </c>
      <c r="K12" s="51" t="s">
        <v>72</v>
      </c>
      <c r="L12" s="51" t="s">
        <v>68</v>
      </c>
      <c r="M12" s="51" t="s">
        <v>73</v>
      </c>
      <c r="N12" s="51" t="s">
        <v>74</v>
      </c>
      <c r="O12" s="51"/>
      <c r="P12" s="51"/>
      <c r="Q12" s="51"/>
      <c r="R12" s="51">
        <v>1</v>
      </c>
      <c r="S12" s="51">
        <v>1</v>
      </c>
      <c r="T12" s="51">
        <v>1</v>
      </c>
      <c r="U12" s="51">
        <v>1</v>
      </c>
      <c r="V12" s="51">
        <v>1</v>
      </c>
      <c r="W12" s="51">
        <v>1</v>
      </c>
      <c r="X12" s="51">
        <v>1</v>
      </c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</row>
    <row r="13" spans="1:63">
      <c r="A13" s="43">
        <v>1</v>
      </c>
      <c r="B13" s="43" t="s">
        <v>104</v>
      </c>
      <c r="C13" s="43" t="s">
        <v>105</v>
      </c>
      <c r="D13" s="44" t="s">
        <v>106</v>
      </c>
      <c r="E13" s="44" t="s">
        <v>107</v>
      </c>
      <c r="F13" s="44" t="s">
        <v>108</v>
      </c>
      <c r="G13" s="71" t="s">
        <v>109</v>
      </c>
      <c r="H13" s="43">
        <v>5</v>
      </c>
      <c r="I13" s="43" t="s">
        <v>35</v>
      </c>
      <c r="J13" s="43" t="s">
        <v>110</v>
      </c>
      <c r="K13" s="53" t="s">
        <v>111</v>
      </c>
      <c r="L13" s="54" t="s">
        <v>112</v>
      </c>
      <c r="M13" s="53" t="s">
        <v>113</v>
      </c>
      <c r="N13" s="53" t="s">
        <v>76</v>
      </c>
      <c r="O13" s="54" t="s">
        <v>114</v>
      </c>
      <c r="P13" s="53" t="s">
        <v>76</v>
      </c>
      <c r="Q13" s="53" t="s">
        <v>115</v>
      </c>
      <c r="R13" s="53">
        <v>1</v>
      </c>
      <c r="S13" s="53"/>
      <c r="T13" s="53"/>
      <c r="U13" s="53">
        <v>1</v>
      </c>
      <c r="V13" s="53"/>
      <c r="W13" s="53"/>
      <c r="X13" s="53">
        <v>1</v>
      </c>
      <c r="Y13" s="53">
        <v>0</v>
      </c>
      <c r="Z13" s="53">
        <v>75</v>
      </c>
      <c r="AA13" s="53">
        <v>0</v>
      </c>
      <c r="AB13" s="53">
        <v>100</v>
      </c>
      <c r="AC13" s="53">
        <v>100</v>
      </c>
      <c r="AD13" s="53">
        <v>75</v>
      </c>
      <c r="AE13" s="53">
        <v>0</v>
      </c>
      <c r="AF13" s="53"/>
      <c r="AG13" s="53"/>
      <c r="AH13" s="53"/>
      <c r="AI13" s="53"/>
      <c r="AJ13" s="72" t="s">
        <v>116</v>
      </c>
      <c r="AK13" s="72" t="s">
        <v>117</v>
      </c>
      <c r="AL13" s="72" t="s">
        <v>118</v>
      </c>
      <c r="AM13" s="53"/>
      <c r="AN13" s="53"/>
      <c r="AO13" s="53"/>
      <c r="AP13" s="53"/>
      <c r="AQ13" s="53"/>
      <c r="AR13" s="53"/>
      <c r="AS13" s="53"/>
      <c r="AT13" s="53"/>
      <c r="AU13" s="53"/>
      <c r="AV13" s="72" t="s">
        <v>119</v>
      </c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</row>
    <row r="14" spans="1:63">
      <c r="A14" s="43">
        <v>2</v>
      </c>
      <c r="B14" s="43" t="s">
        <v>104</v>
      </c>
      <c r="C14" s="43" t="s">
        <v>120</v>
      </c>
      <c r="D14" s="44" t="s">
        <v>121</v>
      </c>
      <c r="E14" s="44" t="s">
        <v>122</v>
      </c>
      <c r="F14" s="44" t="s">
        <v>123</v>
      </c>
      <c r="G14" s="71" t="s">
        <v>124</v>
      </c>
      <c r="H14" s="43">
        <v>5</v>
      </c>
      <c r="I14" s="43" t="s">
        <v>39</v>
      </c>
      <c r="J14" s="43" t="s">
        <v>125</v>
      </c>
      <c r="K14" s="53" t="s">
        <v>126</v>
      </c>
      <c r="L14" s="53" t="s">
        <v>127</v>
      </c>
      <c r="M14" s="53" t="s">
        <v>128</v>
      </c>
      <c r="N14" s="53" t="s">
        <v>129</v>
      </c>
      <c r="O14" s="54" t="s">
        <v>114</v>
      </c>
      <c r="P14" s="53" t="s">
        <v>129</v>
      </c>
      <c r="Q14" s="53" t="s">
        <v>130</v>
      </c>
      <c r="R14" s="53"/>
      <c r="S14" s="53"/>
      <c r="T14" s="53">
        <v>1</v>
      </c>
      <c r="U14" s="53"/>
      <c r="V14" s="53"/>
      <c r="W14" s="53">
        <v>1</v>
      </c>
      <c r="X14" s="53">
        <v>1</v>
      </c>
      <c r="Y14" s="53">
        <v>0</v>
      </c>
      <c r="Z14" s="53">
        <v>75</v>
      </c>
      <c r="AA14" s="53">
        <v>0</v>
      </c>
      <c r="AB14" s="53">
        <v>100</v>
      </c>
      <c r="AC14" s="53">
        <v>100</v>
      </c>
      <c r="AD14" s="53">
        <v>75</v>
      </c>
      <c r="AE14" s="53">
        <v>55</v>
      </c>
      <c r="AF14" s="53"/>
      <c r="AG14" s="53"/>
      <c r="AH14" s="53"/>
      <c r="AI14" s="53"/>
      <c r="AJ14" s="72" t="s">
        <v>131</v>
      </c>
      <c r="AK14" s="72" t="s">
        <v>132</v>
      </c>
      <c r="AL14" s="72" t="s">
        <v>133</v>
      </c>
      <c r="AM14" s="53"/>
      <c r="AN14" s="53"/>
      <c r="AO14" s="53"/>
      <c r="AP14" s="53"/>
      <c r="AQ14" s="53"/>
      <c r="AR14" s="53"/>
      <c r="AS14" s="72" t="s">
        <v>134</v>
      </c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</row>
    <row r="15" spans="1:63">
      <c r="A15" s="45">
        <v>3</v>
      </c>
      <c r="B15" s="46" t="s">
        <v>135</v>
      </c>
      <c r="C15" s="46" t="s">
        <v>136</v>
      </c>
      <c r="D15" s="46" t="s">
        <v>137</v>
      </c>
      <c r="E15" s="45" t="s">
        <v>138</v>
      </c>
      <c r="F15" s="46" t="s">
        <v>139</v>
      </c>
      <c r="G15" s="46"/>
      <c r="H15" s="46">
        <v>5</v>
      </c>
      <c r="I15" s="46" t="s">
        <v>38</v>
      </c>
      <c r="J15" s="46" t="s">
        <v>71</v>
      </c>
      <c r="K15" s="55" t="s">
        <v>140</v>
      </c>
      <c r="L15" s="56" t="s">
        <v>141</v>
      </c>
      <c r="M15" s="56" t="s">
        <v>142</v>
      </c>
      <c r="N15" s="56" t="s">
        <v>143</v>
      </c>
      <c r="O15" s="56" t="s">
        <v>114</v>
      </c>
      <c r="P15" s="56" t="s">
        <v>143</v>
      </c>
      <c r="Q15" s="56" t="s">
        <v>144</v>
      </c>
      <c r="R15" s="56">
        <v>1</v>
      </c>
      <c r="S15" s="56"/>
      <c r="T15" s="56"/>
      <c r="U15" s="56">
        <v>1</v>
      </c>
      <c r="V15" s="56"/>
      <c r="W15" s="56"/>
      <c r="X15" s="55">
        <v>1</v>
      </c>
      <c r="Y15" s="56">
        <v>0</v>
      </c>
      <c r="Z15" s="56">
        <v>75</v>
      </c>
      <c r="AA15" s="56">
        <v>0</v>
      </c>
      <c r="AB15" s="56">
        <v>100</v>
      </c>
      <c r="AC15" s="56">
        <v>100</v>
      </c>
      <c r="AD15" s="56">
        <v>75</v>
      </c>
      <c r="AE15" s="56">
        <v>0</v>
      </c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</row>
    <row r="16" spans="1:63">
      <c r="A16" s="43">
        <v>4</v>
      </c>
      <c r="B16" s="43" t="s">
        <v>104</v>
      </c>
      <c r="C16" s="43" t="s">
        <v>120</v>
      </c>
      <c r="D16" s="44" t="s">
        <v>145</v>
      </c>
      <c r="E16" s="44" t="s">
        <v>146</v>
      </c>
      <c r="F16" s="44"/>
      <c r="G16" s="43"/>
      <c r="H16" s="43">
        <v>5</v>
      </c>
      <c r="I16" s="43" t="s">
        <v>36</v>
      </c>
      <c r="J16" s="43" t="s">
        <v>110</v>
      </c>
      <c r="K16" s="53" t="s">
        <v>147</v>
      </c>
      <c r="L16" s="54" t="s">
        <v>148</v>
      </c>
      <c r="M16" s="53" t="s">
        <v>113</v>
      </c>
      <c r="N16" s="53" t="s">
        <v>143</v>
      </c>
      <c r="O16" s="54" t="s">
        <v>114</v>
      </c>
      <c r="P16" s="53" t="s">
        <v>143</v>
      </c>
      <c r="Q16" s="53" t="s">
        <v>149</v>
      </c>
      <c r="R16" s="53"/>
      <c r="S16" s="53">
        <v>1</v>
      </c>
      <c r="T16" s="53"/>
      <c r="U16" s="53"/>
      <c r="V16" s="53">
        <v>1</v>
      </c>
      <c r="W16" s="53"/>
      <c r="X16" s="53">
        <v>1</v>
      </c>
      <c r="Y16" s="53">
        <v>0</v>
      </c>
      <c r="Z16" s="53">
        <v>75</v>
      </c>
      <c r="AA16" s="53">
        <v>0</v>
      </c>
      <c r="AB16" s="53">
        <v>100</v>
      </c>
      <c r="AC16" s="53">
        <v>100</v>
      </c>
      <c r="AD16" s="53">
        <v>75</v>
      </c>
      <c r="AE16" s="53">
        <v>75</v>
      </c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</row>
    <row r="17" spans="1:63">
      <c r="A17" s="45">
        <v>5</v>
      </c>
      <c r="B17" s="46" t="s">
        <v>135</v>
      </c>
      <c r="C17" s="46"/>
      <c r="D17" s="46" t="s">
        <v>150</v>
      </c>
      <c r="E17" s="45" t="s">
        <v>151</v>
      </c>
      <c r="F17" s="46"/>
      <c r="G17" s="46"/>
      <c r="H17" s="46">
        <v>5</v>
      </c>
      <c r="I17" s="46" t="s">
        <v>40</v>
      </c>
      <c r="J17" s="45" t="s">
        <v>71</v>
      </c>
      <c r="K17" s="55" t="s">
        <v>152</v>
      </c>
      <c r="L17" s="56" t="s">
        <v>153</v>
      </c>
      <c r="M17" s="56" t="s">
        <v>154</v>
      </c>
      <c r="N17" s="56" t="s">
        <v>76</v>
      </c>
      <c r="O17" s="56" t="s">
        <v>114</v>
      </c>
      <c r="P17" s="56" t="s">
        <v>76</v>
      </c>
      <c r="Q17" s="56" t="s">
        <v>144</v>
      </c>
      <c r="R17" s="56">
        <v>1</v>
      </c>
      <c r="S17" s="56"/>
      <c r="T17" s="56"/>
      <c r="U17" s="56">
        <v>1</v>
      </c>
      <c r="V17" s="56"/>
      <c r="W17" s="56"/>
      <c r="X17" s="55">
        <v>1</v>
      </c>
      <c r="Y17" s="56">
        <v>0</v>
      </c>
      <c r="Z17" s="56">
        <v>100</v>
      </c>
      <c r="AA17" s="56">
        <v>0</v>
      </c>
      <c r="AB17" s="56">
        <v>100</v>
      </c>
      <c r="AC17" s="56">
        <v>100</v>
      </c>
      <c r="AD17" s="56">
        <v>0</v>
      </c>
      <c r="AE17" s="56">
        <v>55</v>
      </c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</row>
    <row r="18" spans="1:63">
      <c r="A18" s="43">
        <v>6</v>
      </c>
      <c r="B18" s="43" t="s">
        <v>104</v>
      </c>
      <c r="C18" s="43"/>
      <c r="D18" s="44" t="s">
        <v>155</v>
      </c>
      <c r="E18" s="44" t="s">
        <v>156</v>
      </c>
      <c r="F18" s="44"/>
      <c r="G18" s="43"/>
      <c r="H18" s="43">
        <v>5</v>
      </c>
      <c r="I18" s="43" t="s">
        <v>35</v>
      </c>
      <c r="J18" s="57" t="s">
        <v>157</v>
      </c>
      <c r="K18" s="53" t="s">
        <v>111</v>
      </c>
      <c r="L18" s="54" t="s">
        <v>112</v>
      </c>
      <c r="M18" s="53" t="s">
        <v>158</v>
      </c>
      <c r="N18" s="53" t="s">
        <v>159</v>
      </c>
      <c r="O18" s="54" t="s">
        <v>75</v>
      </c>
      <c r="P18" s="53" t="s">
        <v>159</v>
      </c>
      <c r="Q18" s="53" t="s">
        <v>149</v>
      </c>
      <c r="R18" s="53"/>
      <c r="S18" s="53">
        <v>1</v>
      </c>
      <c r="T18" s="53"/>
      <c r="U18" s="53"/>
      <c r="V18" s="53">
        <v>1</v>
      </c>
      <c r="W18" s="53"/>
      <c r="X18" s="53">
        <v>1</v>
      </c>
      <c r="Y18" s="53">
        <v>0</v>
      </c>
      <c r="Z18" s="53">
        <v>75</v>
      </c>
      <c r="AA18" s="53">
        <v>0</v>
      </c>
      <c r="AB18" s="53">
        <v>100</v>
      </c>
      <c r="AC18" s="53">
        <v>100</v>
      </c>
      <c r="AD18" s="53">
        <v>75</v>
      </c>
      <c r="AE18" s="53">
        <v>0</v>
      </c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</row>
    <row r="19" spans="1:63">
      <c r="A19" s="43">
        <v>7</v>
      </c>
      <c r="B19" s="43" t="s">
        <v>104</v>
      </c>
      <c r="C19" s="43"/>
      <c r="D19" s="44" t="s">
        <v>160</v>
      </c>
      <c r="E19" s="44" t="s">
        <v>161</v>
      </c>
      <c r="F19" s="44"/>
      <c r="G19" s="43"/>
      <c r="H19" s="43">
        <v>5</v>
      </c>
      <c r="I19" s="43" t="s">
        <v>39</v>
      </c>
      <c r="J19" s="43" t="s">
        <v>71</v>
      </c>
      <c r="K19" s="53" t="s">
        <v>126</v>
      </c>
      <c r="L19" s="53" t="s">
        <v>127</v>
      </c>
      <c r="M19" s="53" t="s">
        <v>162</v>
      </c>
      <c r="N19" s="53" t="s">
        <v>74</v>
      </c>
      <c r="O19" s="54" t="s">
        <v>75</v>
      </c>
      <c r="P19" s="53" t="s">
        <v>74</v>
      </c>
      <c r="Q19" s="53" t="s">
        <v>149</v>
      </c>
      <c r="R19" s="53"/>
      <c r="S19" s="53">
        <v>1</v>
      </c>
      <c r="T19" s="53"/>
      <c r="U19" s="53"/>
      <c r="V19" s="53">
        <v>1</v>
      </c>
      <c r="W19" s="53"/>
      <c r="X19" s="53">
        <v>1</v>
      </c>
      <c r="Y19" s="53">
        <v>0</v>
      </c>
      <c r="Z19" s="53">
        <v>75</v>
      </c>
      <c r="AA19" s="53">
        <v>0</v>
      </c>
      <c r="AB19" s="53">
        <v>100</v>
      </c>
      <c r="AC19" s="53">
        <v>100</v>
      </c>
      <c r="AD19" s="53">
        <v>75</v>
      </c>
      <c r="AE19" s="53">
        <v>55</v>
      </c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</row>
    <row r="20" spans="1:63">
      <c r="A20" s="43">
        <v>8</v>
      </c>
      <c r="B20" s="43" t="s">
        <v>104</v>
      </c>
      <c r="C20" s="43"/>
      <c r="D20" s="44" t="s">
        <v>163</v>
      </c>
      <c r="E20" s="44" t="s">
        <v>164</v>
      </c>
      <c r="F20" s="44"/>
      <c r="G20" s="43"/>
      <c r="H20" s="43">
        <v>4</v>
      </c>
      <c r="I20" s="43" t="s">
        <v>39</v>
      </c>
      <c r="J20" s="43" t="s">
        <v>110</v>
      </c>
      <c r="K20" s="53" t="s">
        <v>126</v>
      </c>
      <c r="L20" s="53" t="s">
        <v>127</v>
      </c>
      <c r="M20" s="53" t="s">
        <v>73</v>
      </c>
      <c r="N20" s="53" t="s">
        <v>143</v>
      </c>
      <c r="O20" s="54" t="s">
        <v>114</v>
      </c>
      <c r="P20" s="53" t="s">
        <v>143</v>
      </c>
      <c r="Q20" s="53" t="s">
        <v>115</v>
      </c>
      <c r="R20" s="53">
        <v>1</v>
      </c>
      <c r="S20" s="53"/>
      <c r="T20" s="53"/>
      <c r="U20" s="53">
        <v>1</v>
      </c>
      <c r="V20" s="53"/>
      <c r="W20" s="53"/>
      <c r="X20" s="53">
        <v>1</v>
      </c>
      <c r="Y20" s="53">
        <v>0</v>
      </c>
      <c r="Z20" s="53">
        <v>75</v>
      </c>
      <c r="AA20" s="53">
        <v>0</v>
      </c>
      <c r="AB20" s="53">
        <v>100</v>
      </c>
      <c r="AC20" s="53">
        <v>100</v>
      </c>
      <c r="AD20" s="53">
        <v>100</v>
      </c>
      <c r="AE20" s="53">
        <v>55</v>
      </c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</row>
    <row r="21" spans="1:63">
      <c r="A21" s="45">
        <v>9</v>
      </c>
      <c r="B21" s="46" t="s">
        <v>135</v>
      </c>
      <c r="C21" s="46"/>
      <c r="D21" s="46" t="s">
        <v>165</v>
      </c>
      <c r="E21" s="45" t="s">
        <v>166</v>
      </c>
      <c r="F21" s="46"/>
      <c r="G21" s="46"/>
      <c r="H21" s="46">
        <v>4</v>
      </c>
      <c r="I21" s="46" t="s">
        <v>40</v>
      </c>
      <c r="J21" s="46" t="s">
        <v>157</v>
      </c>
      <c r="K21" s="55" t="s">
        <v>152</v>
      </c>
      <c r="L21" s="56" t="s">
        <v>153</v>
      </c>
      <c r="M21" s="56" t="s">
        <v>142</v>
      </c>
      <c r="N21" s="55" t="s">
        <v>74</v>
      </c>
      <c r="O21" s="56" t="s">
        <v>75</v>
      </c>
      <c r="P21" s="55" t="s">
        <v>74</v>
      </c>
      <c r="Q21" s="55" t="s">
        <v>167</v>
      </c>
      <c r="R21" s="55"/>
      <c r="S21" s="55">
        <v>1</v>
      </c>
      <c r="T21" s="55"/>
      <c r="U21" s="55"/>
      <c r="V21" s="55">
        <v>1</v>
      </c>
      <c r="W21" s="55"/>
      <c r="X21" s="55">
        <v>1</v>
      </c>
      <c r="Y21" s="56">
        <v>0</v>
      </c>
      <c r="Z21" s="56">
        <v>75</v>
      </c>
      <c r="AA21" s="56">
        <v>0</v>
      </c>
      <c r="AB21" s="56">
        <v>100</v>
      </c>
      <c r="AC21" s="56">
        <v>100</v>
      </c>
      <c r="AD21" s="56">
        <v>75</v>
      </c>
      <c r="AE21" s="56">
        <v>55</v>
      </c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</row>
    <row r="22" spans="1:63">
      <c r="A22" s="43">
        <v>10</v>
      </c>
      <c r="B22" s="43" t="s">
        <v>104</v>
      </c>
      <c r="C22" s="43"/>
      <c r="D22" s="44" t="s">
        <v>168</v>
      </c>
      <c r="E22" s="44" t="s">
        <v>169</v>
      </c>
      <c r="F22" s="44"/>
      <c r="G22" s="43"/>
      <c r="H22" s="43">
        <v>4</v>
      </c>
      <c r="I22" s="43" t="s">
        <v>41</v>
      </c>
      <c r="J22" s="57" t="s">
        <v>157</v>
      </c>
      <c r="K22" s="53" t="s">
        <v>170</v>
      </c>
      <c r="L22" s="54" t="s">
        <v>171</v>
      </c>
      <c r="M22" s="53" t="s">
        <v>172</v>
      </c>
      <c r="N22" s="53" t="s">
        <v>74</v>
      </c>
      <c r="O22" s="54" t="s">
        <v>75</v>
      </c>
      <c r="P22" s="53" t="s">
        <v>74</v>
      </c>
      <c r="Q22" s="53" t="s">
        <v>149</v>
      </c>
      <c r="R22" s="53"/>
      <c r="S22" s="53">
        <v>1</v>
      </c>
      <c r="T22" s="53"/>
      <c r="U22" s="53"/>
      <c r="V22" s="53">
        <v>1</v>
      </c>
      <c r="W22" s="53"/>
      <c r="X22" s="53">
        <v>1</v>
      </c>
      <c r="Y22" s="53">
        <v>0</v>
      </c>
      <c r="Z22" s="53">
        <v>50</v>
      </c>
      <c r="AA22" s="53">
        <v>90</v>
      </c>
      <c r="AB22" s="53">
        <v>100</v>
      </c>
      <c r="AC22" s="53">
        <v>100</v>
      </c>
      <c r="AD22" s="53">
        <v>0</v>
      </c>
      <c r="AE22" s="53">
        <v>70</v>
      </c>
      <c r="AF22" s="53"/>
      <c r="AG22" s="53" t="s">
        <v>173</v>
      </c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</row>
    <row r="23" spans="1:63">
      <c r="A23" s="43">
        <v>11</v>
      </c>
      <c r="B23" s="43" t="s">
        <v>104</v>
      </c>
      <c r="C23" s="43"/>
      <c r="D23" s="44" t="s">
        <v>174</v>
      </c>
      <c r="E23" s="44" t="s">
        <v>175</v>
      </c>
      <c r="F23" s="44"/>
      <c r="G23" s="43"/>
      <c r="H23" s="43">
        <v>4</v>
      </c>
      <c r="I23" s="43" t="s">
        <v>35</v>
      </c>
      <c r="J23" s="43" t="s">
        <v>71</v>
      </c>
      <c r="K23" s="53" t="s">
        <v>111</v>
      </c>
      <c r="L23" s="54" t="s">
        <v>112</v>
      </c>
      <c r="M23" s="53" t="s">
        <v>73</v>
      </c>
      <c r="N23" s="53" t="s">
        <v>176</v>
      </c>
      <c r="O23" s="53" t="s">
        <v>75</v>
      </c>
      <c r="P23" s="53" t="s">
        <v>176</v>
      </c>
      <c r="Q23" s="53" t="s">
        <v>149</v>
      </c>
      <c r="R23" s="53"/>
      <c r="S23" s="53">
        <v>1</v>
      </c>
      <c r="T23" s="53"/>
      <c r="U23" s="53"/>
      <c r="V23" s="53">
        <v>1</v>
      </c>
      <c r="W23" s="53"/>
      <c r="X23" s="53">
        <v>1</v>
      </c>
      <c r="Y23" s="53">
        <v>100</v>
      </c>
      <c r="Z23" s="53">
        <v>50</v>
      </c>
      <c r="AA23" s="53">
        <v>0</v>
      </c>
      <c r="AB23" s="53">
        <v>50</v>
      </c>
      <c r="AC23" s="53">
        <v>50</v>
      </c>
      <c r="AD23" s="53">
        <v>0</v>
      </c>
      <c r="AE23" s="53">
        <v>55</v>
      </c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</row>
    <row r="24" spans="1:63">
      <c r="A24" s="43">
        <v>12</v>
      </c>
      <c r="B24" s="43" t="s">
        <v>104</v>
      </c>
      <c r="C24" s="43"/>
      <c r="D24" s="44" t="s">
        <v>177</v>
      </c>
      <c r="E24" s="44" t="s">
        <v>178</v>
      </c>
      <c r="F24" s="44"/>
      <c r="G24" s="43"/>
      <c r="H24" s="43">
        <v>4</v>
      </c>
      <c r="I24" s="43" t="s">
        <v>38</v>
      </c>
      <c r="J24" s="43" t="s">
        <v>125</v>
      </c>
      <c r="K24" s="53" t="s">
        <v>140</v>
      </c>
      <c r="L24" s="54" t="s">
        <v>141</v>
      </c>
      <c r="M24" s="53" t="s">
        <v>158</v>
      </c>
      <c r="N24" s="53" t="s">
        <v>179</v>
      </c>
      <c r="O24" s="54" t="s">
        <v>114</v>
      </c>
      <c r="P24" s="53" t="s">
        <v>179</v>
      </c>
      <c r="Q24" s="53" t="s">
        <v>130</v>
      </c>
      <c r="R24" s="53"/>
      <c r="S24" s="53"/>
      <c r="T24" s="53">
        <v>1</v>
      </c>
      <c r="U24" s="53"/>
      <c r="V24" s="53"/>
      <c r="W24" s="53">
        <v>1</v>
      </c>
      <c r="X24" s="53">
        <v>1</v>
      </c>
      <c r="Y24" s="53">
        <v>0</v>
      </c>
      <c r="Z24" s="53">
        <v>75</v>
      </c>
      <c r="AA24" s="53">
        <v>0</v>
      </c>
      <c r="AB24" s="53">
        <v>100</v>
      </c>
      <c r="AC24" s="53">
        <v>100</v>
      </c>
      <c r="AD24" s="53">
        <v>75</v>
      </c>
      <c r="AE24" s="53">
        <v>0</v>
      </c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</row>
    <row r="25" spans="1:63">
      <c r="A25" s="45">
        <v>13</v>
      </c>
      <c r="B25" s="46" t="s">
        <v>135</v>
      </c>
      <c r="C25" s="46"/>
      <c r="D25" s="46" t="s">
        <v>180</v>
      </c>
      <c r="E25" s="45" t="s">
        <v>181</v>
      </c>
      <c r="F25" s="46"/>
      <c r="G25" s="46"/>
      <c r="H25" s="46">
        <v>4</v>
      </c>
      <c r="I25" s="46" t="s">
        <v>41</v>
      </c>
      <c r="J25" s="45" t="s">
        <v>110</v>
      </c>
      <c r="K25" s="55" t="s">
        <v>170</v>
      </c>
      <c r="L25" s="56" t="s">
        <v>171</v>
      </c>
      <c r="M25" s="56" t="s">
        <v>182</v>
      </c>
      <c r="N25" s="55" t="s">
        <v>159</v>
      </c>
      <c r="O25" s="56" t="s">
        <v>114</v>
      </c>
      <c r="P25" s="55" t="s">
        <v>159</v>
      </c>
      <c r="Q25" s="55" t="s">
        <v>144</v>
      </c>
      <c r="R25" s="55">
        <v>1</v>
      </c>
      <c r="S25" s="55"/>
      <c r="T25" s="55"/>
      <c r="U25" s="55">
        <v>1</v>
      </c>
      <c r="V25" s="55"/>
      <c r="W25" s="55"/>
      <c r="X25" s="55">
        <v>1</v>
      </c>
      <c r="Y25" s="56">
        <v>0</v>
      </c>
      <c r="Z25" s="56">
        <v>75</v>
      </c>
      <c r="AA25" s="56">
        <v>0</v>
      </c>
      <c r="AB25" s="56">
        <v>100</v>
      </c>
      <c r="AC25" s="56">
        <v>100</v>
      </c>
      <c r="AD25" s="56">
        <v>0</v>
      </c>
      <c r="AE25" s="56">
        <v>0</v>
      </c>
      <c r="AF25" s="56"/>
      <c r="AG25" s="56" t="s">
        <v>183</v>
      </c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</row>
    <row r="26" spans="1:63">
      <c r="A26" s="45">
        <v>14</v>
      </c>
      <c r="B26" s="46" t="s">
        <v>135</v>
      </c>
      <c r="C26" s="46"/>
      <c r="D26" s="46" t="s">
        <v>184</v>
      </c>
      <c r="E26" s="45" t="s">
        <v>185</v>
      </c>
      <c r="F26" s="46"/>
      <c r="G26" s="46"/>
      <c r="H26" s="46">
        <v>4</v>
      </c>
      <c r="I26" s="46" t="s">
        <v>36</v>
      </c>
      <c r="J26" s="45" t="s">
        <v>71</v>
      </c>
      <c r="K26" s="55" t="s">
        <v>147</v>
      </c>
      <c r="L26" s="56" t="s">
        <v>148</v>
      </c>
      <c r="M26" s="56" t="s">
        <v>186</v>
      </c>
      <c r="N26" s="55" t="s">
        <v>74</v>
      </c>
      <c r="O26" s="56" t="s">
        <v>114</v>
      </c>
      <c r="P26" s="55" t="s">
        <v>74</v>
      </c>
      <c r="Q26" s="55" t="s">
        <v>187</v>
      </c>
      <c r="R26" s="55"/>
      <c r="S26" s="55"/>
      <c r="T26" s="55">
        <v>1</v>
      </c>
      <c r="U26" s="55"/>
      <c r="V26" s="55"/>
      <c r="W26" s="55">
        <v>1</v>
      </c>
      <c r="X26" s="55">
        <v>1</v>
      </c>
      <c r="Y26" s="56">
        <v>0</v>
      </c>
      <c r="Z26" s="56">
        <v>75</v>
      </c>
      <c r="AA26" s="56">
        <v>0</v>
      </c>
      <c r="AB26" s="56">
        <v>100</v>
      </c>
      <c r="AC26" s="56">
        <v>100</v>
      </c>
      <c r="AD26" s="56">
        <v>0</v>
      </c>
      <c r="AE26" s="56">
        <v>55</v>
      </c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</row>
    <row r="27" spans="1:63">
      <c r="A27" s="45">
        <v>15</v>
      </c>
      <c r="B27" s="46" t="s">
        <v>135</v>
      </c>
      <c r="C27" s="46"/>
      <c r="D27" s="46" t="s">
        <v>188</v>
      </c>
      <c r="E27" s="45" t="s">
        <v>189</v>
      </c>
      <c r="F27" s="46"/>
      <c r="G27" s="46"/>
      <c r="H27" s="46">
        <v>4</v>
      </c>
      <c r="I27" s="46" t="s">
        <v>38</v>
      </c>
      <c r="J27" s="46" t="s">
        <v>157</v>
      </c>
      <c r="K27" s="55" t="s">
        <v>140</v>
      </c>
      <c r="L27" s="56" t="s">
        <v>141</v>
      </c>
      <c r="M27" s="56" t="s">
        <v>190</v>
      </c>
      <c r="N27" s="55" t="s">
        <v>176</v>
      </c>
      <c r="O27" s="56" t="s">
        <v>75</v>
      </c>
      <c r="P27" s="55" t="s">
        <v>176</v>
      </c>
      <c r="Q27" s="55" t="s">
        <v>187</v>
      </c>
      <c r="R27" s="55"/>
      <c r="S27" s="55"/>
      <c r="T27" s="55">
        <v>1</v>
      </c>
      <c r="U27" s="55"/>
      <c r="V27" s="55"/>
      <c r="W27" s="55">
        <v>1</v>
      </c>
      <c r="X27" s="55">
        <v>1</v>
      </c>
      <c r="Y27" s="56">
        <v>0</v>
      </c>
      <c r="Z27" s="56">
        <v>75</v>
      </c>
      <c r="AA27" s="56">
        <v>0</v>
      </c>
      <c r="AB27" s="56">
        <v>100</v>
      </c>
      <c r="AC27" s="56">
        <v>100</v>
      </c>
      <c r="AD27" s="56">
        <v>75</v>
      </c>
      <c r="AE27" s="56">
        <v>55</v>
      </c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</row>
    <row r="28" spans="1:63">
      <c r="A28" s="45">
        <v>16</v>
      </c>
      <c r="B28" s="46" t="s">
        <v>135</v>
      </c>
      <c r="C28" s="46"/>
      <c r="D28" s="46" t="s">
        <v>191</v>
      </c>
      <c r="E28" s="45" t="s">
        <v>192</v>
      </c>
      <c r="F28" s="46"/>
      <c r="G28" s="46"/>
      <c r="H28" s="46">
        <v>4</v>
      </c>
      <c r="I28" s="46" t="s">
        <v>35</v>
      </c>
      <c r="J28" s="45" t="s">
        <v>193</v>
      </c>
      <c r="K28" s="55" t="s">
        <v>111</v>
      </c>
      <c r="L28" s="56" t="s">
        <v>112</v>
      </c>
      <c r="M28" s="56" t="s">
        <v>194</v>
      </c>
      <c r="N28" s="55" t="s">
        <v>129</v>
      </c>
      <c r="O28" s="56" t="s">
        <v>75</v>
      </c>
      <c r="P28" s="55" t="s">
        <v>129</v>
      </c>
      <c r="Q28" s="55" t="s">
        <v>167</v>
      </c>
      <c r="R28" s="55"/>
      <c r="S28" s="55">
        <v>1</v>
      </c>
      <c r="T28" s="55"/>
      <c r="U28" s="55"/>
      <c r="V28" s="55">
        <v>1</v>
      </c>
      <c r="W28" s="55"/>
      <c r="X28" s="55">
        <v>1</v>
      </c>
      <c r="Y28" s="56">
        <v>0</v>
      </c>
      <c r="Z28" s="56">
        <v>75</v>
      </c>
      <c r="AA28" s="56">
        <v>0</v>
      </c>
      <c r="AB28" s="56">
        <v>100</v>
      </c>
      <c r="AC28" s="56">
        <v>100</v>
      </c>
      <c r="AD28" s="56">
        <v>75</v>
      </c>
      <c r="AE28" s="56">
        <v>55</v>
      </c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</row>
    <row r="29" spans="1:63">
      <c r="A29" s="43">
        <v>17</v>
      </c>
      <c r="B29" s="43" t="s">
        <v>104</v>
      </c>
      <c r="C29" s="43"/>
      <c r="D29" s="44" t="s">
        <v>195</v>
      </c>
      <c r="E29" s="44" t="s">
        <v>196</v>
      </c>
      <c r="F29" s="44"/>
      <c r="G29" s="43"/>
      <c r="H29" s="43">
        <v>4</v>
      </c>
      <c r="I29" s="43" t="s">
        <v>38</v>
      </c>
      <c r="J29" s="57" t="s">
        <v>157</v>
      </c>
      <c r="K29" s="53" t="s">
        <v>140</v>
      </c>
      <c r="L29" s="54" t="s">
        <v>141</v>
      </c>
      <c r="M29" s="53" t="s">
        <v>197</v>
      </c>
      <c r="N29" s="53" t="s">
        <v>74</v>
      </c>
      <c r="O29" s="54" t="s">
        <v>75</v>
      </c>
      <c r="P29" s="53" t="s">
        <v>74</v>
      </c>
      <c r="Q29" s="53" t="s">
        <v>149</v>
      </c>
      <c r="R29" s="53"/>
      <c r="S29" s="53">
        <v>1</v>
      </c>
      <c r="T29" s="53"/>
      <c r="U29" s="53"/>
      <c r="V29" s="53">
        <v>1</v>
      </c>
      <c r="W29" s="53"/>
      <c r="X29" s="53">
        <v>1</v>
      </c>
      <c r="Y29" s="53">
        <v>0</v>
      </c>
      <c r="Z29" s="53">
        <v>75</v>
      </c>
      <c r="AA29" s="53">
        <v>0</v>
      </c>
      <c r="AB29" s="53">
        <v>100</v>
      </c>
      <c r="AC29" s="53">
        <v>100</v>
      </c>
      <c r="AD29" s="53">
        <v>0</v>
      </c>
      <c r="AE29" s="53">
        <v>0</v>
      </c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</row>
    <row r="30" spans="1:63">
      <c r="A30" s="43">
        <v>18</v>
      </c>
      <c r="B30" s="43" t="s">
        <v>104</v>
      </c>
      <c r="C30" s="43"/>
      <c r="D30" s="44" t="s">
        <v>198</v>
      </c>
      <c r="E30" s="44" t="s">
        <v>199</v>
      </c>
      <c r="F30" s="44"/>
      <c r="G30" s="43"/>
      <c r="H30" s="43">
        <v>4</v>
      </c>
      <c r="I30" s="43" t="s">
        <v>36</v>
      </c>
      <c r="J30" s="43" t="s">
        <v>110</v>
      </c>
      <c r="K30" s="53" t="s">
        <v>147</v>
      </c>
      <c r="L30" s="54" t="s">
        <v>148</v>
      </c>
      <c r="M30" s="53" t="s">
        <v>113</v>
      </c>
      <c r="N30" s="53" t="s">
        <v>76</v>
      </c>
      <c r="O30" s="54" t="s">
        <v>114</v>
      </c>
      <c r="P30" s="53" t="s">
        <v>76</v>
      </c>
      <c r="Q30" s="53" t="s">
        <v>115</v>
      </c>
      <c r="R30" s="53">
        <v>1</v>
      </c>
      <c r="S30" s="53"/>
      <c r="T30" s="53"/>
      <c r="U30" s="53">
        <v>1</v>
      </c>
      <c r="V30" s="53"/>
      <c r="W30" s="53"/>
      <c r="X30" s="53">
        <v>1</v>
      </c>
      <c r="Y30" s="53">
        <v>100</v>
      </c>
      <c r="Z30" s="53">
        <v>50</v>
      </c>
      <c r="AA30" s="53">
        <v>0</v>
      </c>
      <c r="AB30" s="53">
        <v>50</v>
      </c>
      <c r="AC30" s="53">
        <v>50</v>
      </c>
      <c r="AD30" s="53">
        <v>0</v>
      </c>
      <c r="AE30" s="53">
        <v>55</v>
      </c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</row>
    <row r="31" spans="1:63">
      <c r="A31" s="43">
        <v>19</v>
      </c>
      <c r="B31" s="43" t="s">
        <v>104</v>
      </c>
      <c r="C31" s="43"/>
      <c r="D31" s="44" t="s">
        <v>200</v>
      </c>
      <c r="E31" s="44" t="s">
        <v>201</v>
      </c>
      <c r="F31" s="44"/>
      <c r="G31" s="43"/>
      <c r="H31" s="43">
        <v>4</v>
      </c>
      <c r="I31" s="43" t="s">
        <v>38</v>
      </c>
      <c r="J31" s="43" t="s">
        <v>110</v>
      </c>
      <c r="K31" s="53" t="s">
        <v>140</v>
      </c>
      <c r="L31" s="54" t="s">
        <v>141</v>
      </c>
      <c r="M31" s="53" t="s">
        <v>172</v>
      </c>
      <c r="N31" s="53" t="s">
        <v>129</v>
      </c>
      <c r="O31" s="54" t="s">
        <v>75</v>
      </c>
      <c r="P31" s="53" t="s">
        <v>129</v>
      </c>
      <c r="Q31" s="53" t="s">
        <v>130</v>
      </c>
      <c r="R31" s="53"/>
      <c r="S31" s="53"/>
      <c r="T31" s="53">
        <v>1</v>
      </c>
      <c r="U31" s="53"/>
      <c r="V31" s="53"/>
      <c r="W31" s="53">
        <v>1</v>
      </c>
      <c r="X31" s="53">
        <v>1</v>
      </c>
      <c r="Y31" s="53">
        <v>0</v>
      </c>
      <c r="Z31" s="53">
        <v>75</v>
      </c>
      <c r="AA31" s="53">
        <v>0</v>
      </c>
      <c r="AB31" s="53">
        <v>100</v>
      </c>
      <c r="AC31" s="53">
        <v>100</v>
      </c>
      <c r="AD31" s="53">
        <v>75</v>
      </c>
      <c r="AE31" s="53">
        <v>0</v>
      </c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</row>
    <row r="32" spans="1:63">
      <c r="A32" s="43">
        <v>20</v>
      </c>
      <c r="B32" s="43" t="s">
        <v>104</v>
      </c>
      <c r="C32" s="43"/>
      <c r="D32" s="44" t="s">
        <v>202</v>
      </c>
      <c r="E32" s="44" t="s">
        <v>203</v>
      </c>
      <c r="F32" s="44"/>
      <c r="G32" s="43"/>
      <c r="H32" s="43">
        <v>4</v>
      </c>
      <c r="I32" s="43" t="s">
        <v>40</v>
      </c>
      <c r="J32" s="43" t="s">
        <v>71</v>
      </c>
      <c r="K32" s="53" t="s">
        <v>152</v>
      </c>
      <c r="L32" s="54" t="s">
        <v>153</v>
      </c>
      <c r="M32" s="53" t="s">
        <v>204</v>
      </c>
      <c r="N32" s="53" t="s">
        <v>176</v>
      </c>
      <c r="O32" s="54" t="s">
        <v>114</v>
      </c>
      <c r="P32" s="53" t="s">
        <v>176</v>
      </c>
      <c r="Q32" s="53" t="s">
        <v>130</v>
      </c>
      <c r="R32" s="53"/>
      <c r="S32" s="53"/>
      <c r="T32" s="53">
        <v>1</v>
      </c>
      <c r="U32" s="53"/>
      <c r="V32" s="53"/>
      <c r="W32" s="53">
        <v>1</v>
      </c>
      <c r="X32" s="53">
        <v>1</v>
      </c>
      <c r="Y32" s="53">
        <v>0</v>
      </c>
      <c r="Z32" s="53">
        <v>75</v>
      </c>
      <c r="AA32" s="53">
        <v>0</v>
      </c>
      <c r="AB32" s="53">
        <v>100</v>
      </c>
      <c r="AC32" s="53">
        <v>100</v>
      </c>
      <c r="AD32" s="53">
        <v>0</v>
      </c>
      <c r="AE32" s="53">
        <v>0</v>
      </c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</row>
    <row r="33" spans="1:63">
      <c r="A33" s="43">
        <v>21</v>
      </c>
      <c r="B33" s="43" t="s">
        <v>104</v>
      </c>
      <c r="C33" s="43"/>
      <c r="D33" s="44" t="s">
        <v>205</v>
      </c>
      <c r="E33" s="44" t="s">
        <v>206</v>
      </c>
      <c r="F33" s="44"/>
      <c r="G33" s="43"/>
      <c r="H33" s="43">
        <v>4</v>
      </c>
      <c r="I33" s="43" t="s">
        <v>35</v>
      </c>
      <c r="J33" s="43" t="s">
        <v>125</v>
      </c>
      <c r="K33" s="53" t="s">
        <v>111</v>
      </c>
      <c r="L33" s="54" t="s">
        <v>112</v>
      </c>
      <c r="M33" s="53" t="s">
        <v>158</v>
      </c>
      <c r="N33" s="53" t="s">
        <v>179</v>
      </c>
      <c r="O33" s="54" t="s">
        <v>75</v>
      </c>
      <c r="P33" s="53" t="s">
        <v>179</v>
      </c>
      <c r="Q33" s="53" t="s">
        <v>115</v>
      </c>
      <c r="R33" s="53">
        <v>1</v>
      </c>
      <c r="S33" s="53"/>
      <c r="T33" s="53"/>
      <c r="U33" s="53">
        <v>1</v>
      </c>
      <c r="V33" s="53"/>
      <c r="W33" s="53"/>
      <c r="X33" s="53">
        <v>1</v>
      </c>
      <c r="Y33" s="53">
        <v>0</v>
      </c>
      <c r="Z33" s="53">
        <v>75</v>
      </c>
      <c r="AA33" s="53">
        <v>0</v>
      </c>
      <c r="AB33" s="53">
        <v>100</v>
      </c>
      <c r="AC33" s="53">
        <v>100</v>
      </c>
      <c r="AD33" s="53">
        <v>75</v>
      </c>
      <c r="AE33" s="53">
        <v>0</v>
      </c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</row>
    <row r="34" spans="1:63">
      <c r="A34" s="47">
        <v>22</v>
      </c>
      <c r="B34" s="47" t="s">
        <v>207</v>
      </c>
      <c r="C34" s="47"/>
      <c r="D34" s="47" t="s">
        <v>208</v>
      </c>
      <c r="E34" s="47" t="s">
        <v>209</v>
      </c>
      <c r="F34" s="47"/>
      <c r="G34" s="47"/>
      <c r="H34" s="47">
        <v>5</v>
      </c>
      <c r="I34" s="47" t="s">
        <v>36</v>
      </c>
      <c r="J34" s="47" t="s">
        <v>125</v>
      </c>
      <c r="K34" s="58" t="s">
        <v>147</v>
      </c>
      <c r="L34" s="59" t="s">
        <v>148</v>
      </c>
      <c r="M34" s="59" t="s">
        <v>210</v>
      </c>
      <c r="N34" s="58" t="s">
        <v>159</v>
      </c>
      <c r="O34" s="59" t="s">
        <v>211</v>
      </c>
      <c r="P34" s="58" t="s">
        <v>159</v>
      </c>
      <c r="Q34" s="58" t="s">
        <v>115</v>
      </c>
      <c r="R34" s="58">
        <v>1</v>
      </c>
      <c r="S34" s="58"/>
      <c r="T34" s="58"/>
      <c r="U34" s="58">
        <v>1</v>
      </c>
      <c r="V34" s="58"/>
      <c r="W34" s="58"/>
      <c r="X34" s="58">
        <v>1</v>
      </c>
      <c r="Y34" s="58">
        <v>0</v>
      </c>
      <c r="Z34" s="58">
        <v>75</v>
      </c>
      <c r="AA34" s="58">
        <v>0</v>
      </c>
      <c r="AB34" s="58">
        <v>100</v>
      </c>
      <c r="AC34" s="58">
        <v>100</v>
      </c>
      <c r="AD34" s="58">
        <v>75</v>
      </c>
      <c r="AE34" s="58">
        <v>0</v>
      </c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</row>
    <row r="35" spans="1:63">
      <c r="A35" s="43">
        <v>23</v>
      </c>
      <c r="B35" s="43" t="s">
        <v>104</v>
      </c>
      <c r="C35" s="43"/>
      <c r="D35" s="44" t="s">
        <v>212</v>
      </c>
      <c r="E35" s="44" t="s">
        <v>213</v>
      </c>
      <c r="F35" s="44"/>
      <c r="G35" s="43"/>
      <c r="H35" s="43">
        <v>4</v>
      </c>
      <c r="I35" s="43" t="s">
        <v>40</v>
      </c>
      <c r="J35" s="43" t="s">
        <v>125</v>
      </c>
      <c r="K35" s="53" t="s">
        <v>152</v>
      </c>
      <c r="L35" s="54" t="s">
        <v>153</v>
      </c>
      <c r="M35" s="53" t="s">
        <v>204</v>
      </c>
      <c r="N35" s="53" t="s">
        <v>179</v>
      </c>
      <c r="O35" s="54" t="s">
        <v>211</v>
      </c>
      <c r="P35" s="53" t="s">
        <v>179</v>
      </c>
      <c r="Q35" s="53" t="s">
        <v>115</v>
      </c>
      <c r="R35" s="53">
        <v>1</v>
      </c>
      <c r="S35" s="53"/>
      <c r="T35" s="53"/>
      <c r="U35" s="53">
        <v>1</v>
      </c>
      <c r="V35" s="53"/>
      <c r="W35" s="53"/>
      <c r="X35" s="53">
        <v>1</v>
      </c>
      <c r="Y35" s="53">
        <v>100</v>
      </c>
      <c r="Z35" s="53">
        <v>50</v>
      </c>
      <c r="AA35" s="53">
        <v>0</v>
      </c>
      <c r="AB35" s="53">
        <v>50</v>
      </c>
      <c r="AC35" s="53">
        <v>50</v>
      </c>
      <c r="AD35" s="53">
        <v>0</v>
      </c>
      <c r="AE35" s="53">
        <v>90</v>
      </c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</row>
    <row r="36" spans="1:63">
      <c r="A36" s="45">
        <v>24</v>
      </c>
      <c r="B36" s="46" t="s">
        <v>135</v>
      </c>
      <c r="C36" s="46"/>
      <c r="D36" s="46" t="s">
        <v>214</v>
      </c>
      <c r="E36" s="45" t="s">
        <v>215</v>
      </c>
      <c r="F36" s="46"/>
      <c r="G36" s="46"/>
      <c r="H36" s="46">
        <v>5</v>
      </c>
      <c r="I36" s="46" t="s">
        <v>41</v>
      </c>
      <c r="J36" s="45" t="s">
        <v>193</v>
      </c>
      <c r="K36" s="55" t="s">
        <v>170</v>
      </c>
      <c r="L36" s="56" t="s">
        <v>171</v>
      </c>
      <c r="M36" s="56" t="s">
        <v>142</v>
      </c>
      <c r="N36" s="55" t="s">
        <v>129</v>
      </c>
      <c r="O36" s="56" t="s">
        <v>211</v>
      </c>
      <c r="P36" s="55" t="s">
        <v>129</v>
      </c>
      <c r="Q36" s="55" t="s">
        <v>187</v>
      </c>
      <c r="R36" s="55"/>
      <c r="S36" s="55"/>
      <c r="T36" s="55">
        <v>1</v>
      </c>
      <c r="U36" s="55"/>
      <c r="V36" s="55"/>
      <c r="W36" s="55">
        <v>1</v>
      </c>
      <c r="X36" s="55">
        <v>1</v>
      </c>
      <c r="Y36" s="56">
        <v>80</v>
      </c>
      <c r="Z36" s="56">
        <v>75</v>
      </c>
      <c r="AA36" s="56">
        <v>0</v>
      </c>
      <c r="AB36" s="56">
        <v>100</v>
      </c>
      <c r="AC36" s="56">
        <v>100</v>
      </c>
      <c r="AD36" s="56">
        <v>0</v>
      </c>
      <c r="AE36" s="56">
        <v>55</v>
      </c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</row>
    <row r="37" spans="1:63">
      <c r="A37" s="45">
        <v>25</v>
      </c>
      <c r="B37" s="46" t="s">
        <v>135</v>
      </c>
      <c r="C37" s="46"/>
      <c r="D37" s="46" t="s">
        <v>216</v>
      </c>
      <c r="E37" s="45" t="s">
        <v>217</v>
      </c>
      <c r="F37" s="46"/>
      <c r="G37" s="46"/>
      <c r="H37" s="46">
        <v>4</v>
      </c>
      <c r="I37" s="46" t="s">
        <v>35</v>
      </c>
      <c r="J37" s="46" t="s">
        <v>157</v>
      </c>
      <c r="K37" s="55" t="s">
        <v>111</v>
      </c>
      <c r="L37" s="56" t="s">
        <v>112</v>
      </c>
      <c r="M37" s="56" t="s">
        <v>154</v>
      </c>
      <c r="N37" s="55" t="s">
        <v>176</v>
      </c>
      <c r="O37" s="56" t="s">
        <v>211</v>
      </c>
      <c r="P37" s="55" t="s">
        <v>176</v>
      </c>
      <c r="Q37" s="55" t="s">
        <v>187</v>
      </c>
      <c r="R37" s="55"/>
      <c r="S37" s="55"/>
      <c r="T37" s="55">
        <v>1</v>
      </c>
      <c r="U37" s="55"/>
      <c r="V37" s="55"/>
      <c r="W37" s="55">
        <v>1</v>
      </c>
      <c r="X37" s="55">
        <v>1</v>
      </c>
      <c r="Y37" s="56">
        <v>0</v>
      </c>
      <c r="Z37" s="56">
        <v>75</v>
      </c>
      <c r="AA37" s="56">
        <v>0</v>
      </c>
      <c r="AB37" s="56">
        <v>100</v>
      </c>
      <c r="AC37" s="56">
        <v>100</v>
      </c>
      <c r="AD37" s="56">
        <v>0</v>
      </c>
      <c r="AE37" s="56">
        <v>55</v>
      </c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</row>
    <row r="38" spans="1:63">
      <c r="A38" s="43">
        <v>26</v>
      </c>
      <c r="B38" s="43" t="s">
        <v>104</v>
      </c>
      <c r="C38" s="43"/>
      <c r="D38" s="44" t="s">
        <v>218</v>
      </c>
      <c r="E38" s="44" t="s">
        <v>219</v>
      </c>
      <c r="F38" s="44"/>
      <c r="G38" s="43"/>
      <c r="H38" s="43">
        <v>5</v>
      </c>
      <c r="I38" s="43" t="s">
        <v>41</v>
      </c>
      <c r="J38" s="43" t="s">
        <v>71</v>
      </c>
      <c r="K38" s="53" t="s">
        <v>170</v>
      </c>
      <c r="L38" s="54" t="s">
        <v>171</v>
      </c>
      <c r="M38" s="53" t="s">
        <v>128</v>
      </c>
      <c r="N38" s="53" t="s">
        <v>76</v>
      </c>
      <c r="O38" s="54" t="s">
        <v>211</v>
      </c>
      <c r="P38" s="53" t="s">
        <v>76</v>
      </c>
      <c r="Q38" s="53" t="s">
        <v>130</v>
      </c>
      <c r="R38" s="53"/>
      <c r="S38" s="53"/>
      <c r="T38" s="53">
        <v>1</v>
      </c>
      <c r="U38" s="53"/>
      <c r="V38" s="53"/>
      <c r="W38" s="53">
        <v>1</v>
      </c>
      <c r="X38" s="53">
        <v>1</v>
      </c>
      <c r="Y38" s="53">
        <v>0</v>
      </c>
      <c r="Z38" s="53">
        <v>0</v>
      </c>
      <c r="AA38" s="53">
        <v>100</v>
      </c>
      <c r="AB38" s="53">
        <v>100</v>
      </c>
      <c r="AC38" s="53">
        <v>100</v>
      </c>
      <c r="AD38" s="53">
        <v>0</v>
      </c>
      <c r="AE38" s="53">
        <v>0</v>
      </c>
      <c r="AF38" s="53"/>
      <c r="AG38" s="53" t="s">
        <v>220</v>
      </c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</row>
    <row r="39" spans="1:63">
      <c r="A39" s="45">
        <v>27</v>
      </c>
      <c r="B39" s="46" t="s">
        <v>135</v>
      </c>
      <c r="C39" s="46"/>
      <c r="D39" s="46" t="s">
        <v>221</v>
      </c>
      <c r="E39" s="45" t="s">
        <v>222</v>
      </c>
      <c r="F39" s="46"/>
      <c r="G39" s="46"/>
      <c r="H39" s="46">
        <v>5</v>
      </c>
      <c r="I39" s="46" t="s">
        <v>40</v>
      </c>
      <c r="J39" s="45" t="s">
        <v>125</v>
      </c>
      <c r="K39" s="55" t="s">
        <v>152</v>
      </c>
      <c r="L39" s="56" t="s">
        <v>153</v>
      </c>
      <c r="M39" s="56" t="s">
        <v>223</v>
      </c>
      <c r="N39" s="55" t="s">
        <v>143</v>
      </c>
      <c r="O39" s="56" t="s">
        <v>211</v>
      </c>
      <c r="P39" s="55" t="s">
        <v>143</v>
      </c>
      <c r="Q39" s="55" t="s">
        <v>167</v>
      </c>
      <c r="R39" s="55"/>
      <c r="S39" s="55">
        <v>1</v>
      </c>
      <c r="T39" s="55"/>
      <c r="U39" s="55"/>
      <c r="V39" s="55">
        <v>1</v>
      </c>
      <c r="W39" s="55"/>
      <c r="X39" s="55">
        <v>1</v>
      </c>
      <c r="Y39" s="56">
        <v>0</v>
      </c>
      <c r="Z39" s="56">
        <v>75</v>
      </c>
      <c r="AA39" s="56">
        <v>0</v>
      </c>
      <c r="AB39" s="56">
        <v>100</v>
      </c>
      <c r="AC39" s="56">
        <v>100</v>
      </c>
      <c r="AD39" s="56">
        <v>75</v>
      </c>
      <c r="AE39" s="56">
        <v>0</v>
      </c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</row>
    <row r="40" spans="1:63">
      <c r="A40" s="45">
        <v>28</v>
      </c>
      <c r="B40" s="46" t="s">
        <v>135</v>
      </c>
      <c r="C40" s="46"/>
      <c r="D40" s="46" t="s">
        <v>224</v>
      </c>
      <c r="E40" s="45" t="s">
        <v>225</v>
      </c>
      <c r="F40" s="46"/>
      <c r="G40" s="46"/>
      <c r="H40" s="46">
        <v>5</v>
      </c>
      <c r="I40" s="46" t="s">
        <v>39</v>
      </c>
      <c r="J40" s="45" t="s">
        <v>193</v>
      </c>
      <c r="K40" s="55" t="s">
        <v>126</v>
      </c>
      <c r="L40" s="56" t="s">
        <v>226</v>
      </c>
      <c r="M40" s="56" t="s">
        <v>223</v>
      </c>
      <c r="N40" s="55" t="s">
        <v>129</v>
      </c>
      <c r="O40" s="56" t="s">
        <v>211</v>
      </c>
      <c r="P40" s="55" t="s">
        <v>129</v>
      </c>
      <c r="Q40" s="55" t="s">
        <v>144</v>
      </c>
      <c r="R40" s="55">
        <v>1</v>
      </c>
      <c r="S40" s="55"/>
      <c r="T40" s="55"/>
      <c r="U40" s="55">
        <v>1</v>
      </c>
      <c r="V40" s="55"/>
      <c r="W40" s="55"/>
      <c r="X40" s="55">
        <v>1</v>
      </c>
      <c r="Y40" s="56">
        <v>0</v>
      </c>
      <c r="Z40" s="56">
        <v>75</v>
      </c>
      <c r="AA40" s="56">
        <v>0</v>
      </c>
      <c r="AB40" s="56">
        <v>100</v>
      </c>
      <c r="AC40" s="56">
        <v>100</v>
      </c>
      <c r="AD40" s="56">
        <v>0</v>
      </c>
      <c r="AE40" s="56">
        <v>55</v>
      </c>
      <c r="AF40" s="56"/>
      <c r="AG40" s="56" t="s">
        <v>173</v>
      </c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</row>
    <row r="41" spans="1:63">
      <c r="A41" s="45">
        <v>29</v>
      </c>
      <c r="B41" s="46" t="s">
        <v>135</v>
      </c>
      <c r="C41" s="46"/>
      <c r="D41" s="46" t="s">
        <v>227</v>
      </c>
      <c r="E41" s="45" t="s">
        <v>228</v>
      </c>
      <c r="F41" s="46"/>
      <c r="G41" s="46"/>
      <c r="H41" s="46">
        <v>5</v>
      </c>
      <c r="I41" s="46" t="s">
        <v>35</v>
      </c>
      <c r="J41" s="45" t="s">
        <v>193</v>
      </c>
      <c r="K41" s="55" t="s">
        <v>111</v>
      </c>
      <c r="L41" s="56" t="s">
        <v>226</v>
      </c>
      <c r="M41" s="56" t="s">
        <v>186</v>
      </c>
      <c r="N41" s="55" t="s">
        <v>143</v>
      </c>
      <c r="O41" s="56" t="s">
        <v>211</v>
      </c>
      <c r="P41" s="55" t="s">
        <v>143</v>
      </c>
      <c r="Q41" s="55" t="s">
        <v>167</v>
      </c>
      <c r="R41" s="55"/>
      <c r="S41" s="55">
        <v>1</v>
      </c>
      <c r="T41" s="55"/>
      <c r="U41" s="55"/>
      <c r="V41" s="55">
        <v>1</v>
      </c>
      <c r="W41" s="55"/>
      <c r="X41" s="55">
        <v>1</v>
      </c>
      <c r="Y41" s="56">
        <v>80</v>
      </c>
      <c r="Z41" s="56">
        <v>50</v>
      </c>
      <c r="AA41" s="56">
        <v>0</v>
      </c>
      <c r="AB41" s="56">
        <v>100</v>
      </c>
      <c r="AC41" s="56">
        <v>100</v>
      </c>
      <c r="AD41" s="56">
        <v>75</v>
      </c>
      <c r="AE41" s="56">
        <v>0</v>
      </c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</row>
    <row r="42" spans="1:63">
      <c r="A42" s="43">
        <v>30</v>
      </c>
      <c r="B42" s="43" t="s">
        <v>104</v>
      </c>
      <c r="C42" s="43"/>
      <c r="D42" s="44" t="s">
        <v>229</v>
      </c>
      <c r="E42" s="44" t="s">
        <v>230</v>
      </c>
      <c r="F42" s="44"/>
      <c r="G42" s="43"/>
      <c r="H42" s="43">
        <v>4</v>
      </c>
      <c r="I42" s="43" t="s">
        <v>40</v>
      </c>
      <c r="J42" s="43" t="s">
        <v>193</v>
      </c>
      <c r="K42" s="53" t="s">
        <v>152</v>
      </c>
      <c r="L42" s="54" t="s">
        <v>153</v>
      </c>
      <c r="M42" s="53" t="s">
        <v>172</v>
      </c>
      <c r="N42" s="53" t="s">
        <v>159</v>
      </c>
      <c r="O42" s="54" t="s">
        <v>211</v>
      </c>
      <c r="P42" s="53" t="s">
        <v>159</v>
      </c>
      <c r="Q42" s="53" t="s">
        <v>130</v>
      </c>
      <c r="R42" s="53"/>
      <c r="S42" s="53"/>
      <c r="T42" s="53">
        <v>1</v>
      </c>
      <c r="U42" s="53"/>
      <c r="V42" s="53"/>
      <c r="W42" s="53">
        <v>1</v>
      </c>
      <c r="X42" s="53">
        <v>1</v>
      </c>
      <c r="Y42" s="53">
        <v>0</v>
      </c>
      <c r="Z42" s="53">
        <v>75</v>
      </c>
      <c r="AA42" s="53">
        <v>0</v>
      </c>
      <c r="AB42" s="53">
        <v>100</v>
      </c>
      <c r="AC42" s="53">
        <v>100</v>
      </c>
      <c r="AD42" s="53">
        <v>0</v>
      </c>
      <c r="AE42" s="53">
        <v>0</v>
      </c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</row>
    <row r="43" spans="1:63">
      <c r="A43" s="45">
        <v>31</v>
      </c>
      <c r="B43" s="46" t="s">
        <v>135</v>
      </c>
      <c r="C43" s="46"/>
      <c r="D43" s="46" t="s">
        <v>231</v>
      </c>
      <c r="E43" s="45" t="s">
        <v>232</v>
      </c>
      <c r="F43" s="46"/>
      <c r="G43" s="46"/>
      <c r="H43" s="46">
        <v>4</v>
      </c>
      <c r="I43" s="46" t="s">
        <v>35</v>
      </c>
      <c r="J43" s="45" t="s">
        <v>110</v>
      </c>
      <c r="K43" s="55" t="s">
        <v>111</v>
      </c>
      <c r="L43" s="56" t="s">
        <v>226</v>
      </c>
      <c r="M43" s="56" t="s">
        <v>190</v>
      </c>
      <c r="N43" s="55" t="s">
        <v>176</v>
      </c>
      <c r="O43" s="55" t="s">
        <v>82</v>
      </c>
      <c r="P43" s="55" t="s">
        <v>176</v>
      </c>
      <c r="Q43" s="55" t="s">
        <v>187</v>
      </c>
      <c r="R43" s="55"/>
      <c r="S43" s="55"/>
      <c r="T43" s="55">
        <v>1</v>
      </c>
      <c r="U43" s="55"/>
      <c r="V43" s="55"/>
      <c r="W43" s="55">
        <v>1</v>
      </c>
      <c r="X43" s="55">
        <v>1</v>
      </c>
      <c r="Y43" s="56">
        <v>0</v>
      </c>
      <c r="Z43" s="56">
        <v>75</v>
      </c>
      <c r="AA43" s="56">
        <v>0</v>
      </c>
      <c r="AB43" s="56">
        <v>100</v>
      </c>
      <c r="AC43" s="56">
        <v>100</v>
      </c>
      <c r="AD43" s="56">
        <v>75</v>
      </c>
      <c r="AE43" s="56">
        <v>0</v>
      </c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</row>
    <row r="44" spans="1:63">
      <c r="A44" s="43">
        <v>32</v>
      </c>
      <c r="B44" s="43" t="s">
        <v>104</v>
      </c>
      <c r="C44" s="43"/>
      <c r="D44" s="44" t="s">
        <v>233</v>
      </c>
      <c r="E44" s="44" t="s">
        <v>234</v>
      </c>
      <c r="F44" s="44"/>
      <c r="G44" s="43"/>
      <c r="H44" s="43">
        <v>5</v>
      </c>
      <c r="I44" s="43" t="s">
        <v>40</v>
      </c>
      <c r="J44" s="57" t="s">
        <v>157</v>
      </c>
      <c r="K44" s="53" t="s">
        <v>152</v>
      </c>
      <c r="L44" s="53" t="s">
        <v>235</v>
      </c>
      <c r="M44" s="53" t="s">
        <v>162</v>
      </c>
      <c r="N44" s="53" t="s">
        <v>74</v>
      </c>
      <c r="O44" s="53" t="s">
        <v>82</v>
      </c>
      <c r="P44" s="53" t="s">
        <v>74</v>
      </c>
      <c r="Q44" s="53" t="s">
        <v>149</v>
      </c>
      <c r="R44" s="53"/>
      <c r="S44" s="53">
        <v>1</v>
      </c>
      <c r="T44" s="53"/>
      <c r="U44" s="53"/>
      <c r="V44" s="53">
        <v>1</v>
      </c>
      <c r="W44" s="53"/>
      <c r="X44" s="53">
        <v>1</v>
      </c>
      <c r="Y44" s="53">
        <v>0</v>
      </c>
      <c r="Z44" s="53">
        <v>75</v>
      </c>
      <c r="AA44" s="53">
        <v>0</v>
      </c>
      <c r="AB44" s="53">
        <v>100</v>
      </c>
      <c r="AC44" s="53">
        <v>100</v>
      </c>
      <c r="AD44" s="53">
        <v>0</v>
      </c>
      <c r="AE44" s="53">
        <v>30</v>
      </c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</row>
    <row r="45" spans="1:63">
      <c r="A45" s="48">
        <v>33</v>
      </c>
      <c r="B45" s="48" t="s">
        <v>236</v>
      </c>
      <c r="C45" s="48"/>
      <c r="D45" s="48" t="s">
        <v>237</v>
      </c>
      <c r="E45" s="48" t="s">
        <v>238</v>
      </c>
      <c r="F45" s="48"/>
      <c r="G45" s="48"/>
      <c r="H45" s="48">
        <v>5</v>
      </c>
      <c r="I45" s="48" t="s">
        <v>39</v>
      </c>
      <c r="J45" s="48" t="s">
        <v>71</v>
      </c>
      <c r="K45" s="60" t="s">
        <v>126</v>
      </c>
      <c r="L45" s="60" t="s">
        <v>239</v>
      </c>
      <c r="M45" s="60" t="s">
        <v>240</v>
      </c>
      <c r="N45" s="60" t="s">
        <v>176</v>
      </c>
      <c r="O45" s="60" t="s">
        <v>82</v>
      </c>
      <c r="P45" s="60" t="s">
        <v>176</v>
      </c>
      <c r="Q45" s="60" t="s">
        <v>167</v>
      </c>
      <c r="R45" s="60"/>
      <c r="S45" s="60">
        <v>1</v>
      </c>
      <c r="T45" s="60"/>
      <c r="U45" s="60"/>
      <c r="V45" s="60">
        <v>1</v>
      </c>
      <c r="W45" s="60"/>
      <c r="X45" s="60">
        <v>1</v>
      </c>
      <c r="Y45" s="60">
        <v>0</v>
      </c>
      <c r="Z45" s="60">
        <v>75</v>
      </c>
      <c r="AA45" s="60">
        <v>0</v>
      </c>
      <c r="AB45" s="60">
        <v>100</v>
      </c>
      <c r="AC45" s="60">
        <v>100</v>
      </c>
      <c r="AD45" s="60">
        <v>100</v>
      </c>
      <c r="AE45" s="60">
        <v>55</v>
      </c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</row>
    <row r="46" spans="1:63">
      <c r="A46" s="48">
        <v>34</v>
      </c>
      <c r="B46" s="48" t="s">
        <v>236</v>
      </c>
      <c r="C46" s="48"/>
      <c r="D46" s="48" t="s">
        <v>241</v>
      </c>
      <c r="E46" s="48" t="s">
        <v>242</v>
      </c>
      <c r="F46" s="48"/>
      <c r="G46" s="48"/>
      <c r="H46" s="48">
        <v>5</v>
      </c>
      <c r="I46" s="48" t="s">
        <v>40</v>
      </c>
      <c r="J46" s="48" t="s">
        <v>71</v>
      </c>
      <c r="K46" s="60" t="s">
        <v>152</v>
      </c>
      <c r="L46" s="60" t="s">
        <v>243</v>
      </c>
      <c r="M46" s="60" t="s">
        <v>244</v>
      </c>
      <c r="N46" s="60" t="s">
        <v>83</v>
      </c>
      <c r="O46" s="60" t="s">
        <v>82</v>
      </c>
      <c r="P46" s="60" t="s">
        <v>83</v>
      </c>
      <c r="Q46" s="60" t="s">
        <v>245</v>
      </c>
      <c r="R46" s="60"/>
      <c r="S46" s="60">
        <v>1</v>
      </c>
      <c r="T46" s="60"/>
      <c r="U46" s="60"/>
      <c r="V46" s="60">
        <v>1</v>
      </c>
      <c r="W46" s="60"/>
      <c r="X46" s="60">
        <v>1</v>
      </c>
      <c r="Y46" s="60">
        <v>0</v>
      </c>
      <c r="Z46" s="60">
        <v>75</v>
      </c>
      <c r="AA46" s="60">
        <v>0</v>
      </c>
      <c r="AB46" s="60">
        <v>100</v>
      </c>
      <c r="AC46" s="60">
        <v>100</v>
      </c>
      <c r="AD46" s="60">
        <v>0</v>
      </c>
      <c r="AE46" s="60">
        <v>0</v>
      </c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</row>
    <row r="47" spans="1:63">
      <c r="A47" s="48">
        <v>35</v>
      </c>
      <c r="B47" s="48" t="s">
        <v>236</v>
      </c>
      <c r="C47" s="48"/>
      <c r="D47" s="48" t="s">
        <v>246</v>
      </c>
      <c r="E47" s="48" t="s">
        <v>247</v>
      </c>
      <c r="F47" s="48"/>
      <c r="G47" s="48"/>
      <c r="H47" s="48">
        <v>4</v>
      </c>
      <c r="I47" s="48" t="s">
        <v>39</v>
      </c>
      <c r="J47" s="61" t="s">
        <v>157</v>
      </c>
      <c r="K47" s="60" t="s">
        <v>126</v>
      </c>
      <c r="L47" s="60" t="s">
        <v>239</v>
      </c>
      <c r="M47" s="60" t="s">
        <v>248</v>
      </c>
      <c r="N47" s="60" t="s">
        <v>143</v>
      </c>
      <c r="O47" s="60" t="s">
        <v>82</v>
      </c>
      <c r="P47" s="60" t="s">
        <v>143</v>
      </c>
      <c r="Q47" s="60" t="s">
        <v>249</v>
      </c>
      <c r="R47" s="60"/>
      <c r="S47" s="60"/>
      <c r="T47" s="60">
        <v>1</v>
      </c>
      <c r="U47" s="60"/>
      <c r="V47" s="60"/>
      <c r="W47" s="60">
        <v>1</v>
      </c>
      <c r="X47" s="60">
        <v>1</v>
      </c>
      <c r="Y47" s="60">
        <v>0</v>
      </c>
      <c r="Z47" s="60">
        <v>50</v>
      </c>
      <c r="AA47" s="60">
        <v>0</v>
      </c>
      <c r="AB47" s="60">
        <v>50</v>
      </c>
      <c r="AC47" s="60">
        <v>50</v>
      </c>
      <c r="AD47" s="60">
        <v>100</v>
      </c>
      <c r="AE47" s="60">
        <v>55</v>
      </c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</row>
    <row r="48" spans="1:63">
      <c r="A48" s="48">
        <v>36</v>
      </c>
      <c r="B48" s="48" t="s">
        <v>236</v>
      </c>
      <c r="C48" s="48"/>
      <c r="D48" s="48" t="s">
        <v>250</v>
      </c>
      <c r="E48" s="48" t="s">
        <v>251</v>
      </c>
      <c r="F48" s="48"/>
      <c r="G48" s="48"/>
      <c r="H48" s="48">
        <v>5</v>
      </c>
      <c r="I48" s="48" t="s">
        <v>35</v>
      </c>
      <c r="J48" s="48" t="s">
        <v>125</v>
      </c>
      <c r="K48" s="60" t="s">
        <v>111</v>
      </c>
      <c r="L48" s="60" t="s">
        <v>252</v>
      </c>
      <c r="M48" s="60" t="s">
        <v>253</v>
      </c>
      <c r="N48" s="60" t="s">
        <v>76</v>
      </c>
      <c r="O48" s="60" t="s">
        <v>82</v>
      </c>
      <c r="P48" s="60" t="s">
        <v>76</v>
      </c>
      <c r="Q48" s="60" t="s">
        <v>254</v>
      </c>
      <c r="R48" s="60">
        <v>1</v>
      </c>
      <c r="S48" s="60"/>
      <c r="T48" s="60"/>
      <c r="U48" s="60">
        <v>1</v>
      </c>
      <c r="V48" s="60"/>
      <c r="W48" s="60"/>
      <c r="X48" s="60">
        <v>1</v>
      </c>
      <c r="Y48" s="60">
        <v>0</v>
      </c>
      <c r="Z48" s="60">
        <v>75</v>
      </c>
      <c r="AA48" s="60">
        <v>0</v>
      </c>
      <c r="AB48" s="60">
        <v>100</v>
      </c>
      <c r="AC48" s="60">
        <v>100</v>
      </c>
      <c r="AD48" s="60">
        <v>75</v>
      </c>
      <c r="AE48" s="60">
        <v>0</v>
      </c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</row>
    <row r="49" spans="1:63">
      <c r="A49" s="40">
        <v>37</v>
      </c>
      <c r="B49" s="40" t="s">
        <v>68</v>
      </c>
      <c r="C49" s="40"/>
      <c r="D49" s="40" t="s">
        <v>255</v>
      </c>
      <c r="E49" s="40" t="s">
        <v>256</v>
      </c>
      <c r="F49" s="40"/>
      <c r="G49" s="40"/>
      <c r="H49" s="40">
        <v>5</v>
      </c>
      <c r="I49" s="40" t="s">
        <v>40</v>
      </c>
      <c r="J49" s="40" t="s">
        <v>125</v>
      </c>
      <c r="K49" s="50" t="s">
        <v>152</v>
      </c>
      <c r="L49" s="50" t="s">
        <v>235</v>
      </c>
      <c r="M49" s="50" t="s">
        <v>248</v>
      </c>
      <c r="N49" s="50" t="s">
        <v>257</v>
      </c>
      <c r="O49" s="50" t="s">
        <v>258</v>
      </c>
      <c r="P49" s="50" t="s">
        <v>257</v>
      </c>
      <c r="Q49" s="50" t="s">
        <v>115</v>
      </c>
      <c r="R49" s="50">
        <v>1</v>
      </c>
      <c r="S49" s="50"/>
      <c r="T49" s="50"/>
      <c r="U49" s="50">
        <v>1</v>
      </c>
      <c r="V49" s="50"/>
      <c r="W49" s="50"/>
      <c r="X49" s="50">
        <v>1</v>
      </c>
      <c r="Y49" s="50">
        <v>0</v>
      </c>
      <c r="Z49" s="50">
        <v>75</v>
      </c>
      <c r="AA49" s="50">
        <v>0</v>
      </c>
      <c r="AB49" s="50">
        <v>100</v>
      </c>
      <c r="AC49" s="50">
        <v>100</v>
      </c>
      <c r="AD49" s="50">
        <v>0</v>
      </c>
      <c r="AE49" s="50">
        <v>0</v>
      </c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</row>
    <row r="50" spans="1:63">
      <c r="A50" s="48">
        <v>38</v>
      </c>
      <c r="B50" s="48" t="s">
        <v>236</v>
      </c>
      <c r="C50" s="48"/>
      <c r="D50" s="48" t="s">
        <v>259</v>
      </c>
      <c r="E50" s="48" t="s">
        <v>260</v>
      </c>
      <c r="F50" s="48"/>
      <c r="G50" s="48"/>
      <c r="H50" s="48">
        <v>4</v>
      </c>
      <c r="I50" s="48" t="s">
        <v>38</v>
      </c>
      <c r="J50" s="48" t="s">
        <v>125</v>
      </c>
      <c r="K50" s="60" t="s">
        <v>140</v>
      </c>
      <c r="L50" s="60" t="s">
        <v>261</v>
      </c>
      <c r="M50" s="60" t="s">
        <v>262</v>
      </c>
      <c r="N50" s="60" t="s">
        <v>74</v>
      </c>
      <c r="O50" s="60" t="s">
        <v>258</v>
      </c>
      <c r="P50" s="60" t="s">
        <v>74</v>
      </c>
      <c r="Q50" s="60" t="s">
        <v>245</v>
      </c>
      <c r="R50" s="60"/>
      <c r="S50" s="60">
        <v>1</v>
      </c>
      <c r="T50" s="60"/>
      <c r="U50" s="60"/>
      <c r="V50" s="60">
        <v>1</v>
      </c>
      <c r="W50" s="60"/>
      <c r="X50" s="60">
        <v>1</v>
      </c>
      <c r="Y50" s="60">
        <v>0</v>
      </c>
      <c r="Z50" s="60">
        <v>75</v>
      </c>
      <c r="AA50" s="60">
        <v>0</v>
      </c>
      <c r="AB50" s="60">
        <v>100</v>
      </c>
      <c r="AC50" s="60">
        <v>100</v>
      </c>
      <c r="AD50" s="60">
        <v>0</v>
      </c>
      <c r="AE50" s="60">
        <v>55</v>
      </c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</row>
    <row r="51" spans="1:63">
      <c r="A51" s="48">
        <v>39</v>
      </c>
      <c r="B51" s="48" t="s">
        <v>236</v>
      </c>
      <c r="C51" s="48"/>
      <c r="D51" s="48" t="s">
        <v>263</v>
      </c>
      <c r="E51" s="48" t="s">
        <v>264</v>
      </c>
      <c r="F51" s="48"/>
      <c r="G51" s="48"/>
      <c r="H51" s="48">
        <v>5</v>
      </c>
      <c r="I51" s="48" t="s">
        <v>38</v>
      </c>
      <c r="J51" s="48" t="s">
        <v>193</v>
      </c>
      <c r="K51" s="60" t="s">
        <v>140</v>
      </c>
      <c r="L51" s="60" t="s">
        <v>261</v>
      </c>
      <c r="M51" s="60" t="s">
        <v>265</v>
      </c>
      <c r="N51" s="60" t="s">
        <v>83</v>
      </c>
      <c r="O51" s="60" t="s">
        <v>258</v>
      </c>
      <c r="P51" s="60" t="s">
        <v>83</v>
      </c>
      <c r="Q51" s="60" t="s">
        <v>249</v>
      </c>
      <c r="R51" s="60"/>
      <c r="S51" s="60"/>
      <c r="T51" s="60">
        <v>1</v>
      </c>
      <c r="U51" s="60"/>
      <c r="V51" s="60"/>
      <c r="W51" s="60">
        <v>1</v>
      </c>
      <c r="X51" s="60">
        <v>1</v>
      </c>
      <c r="Y51" s="60">
        <v>0</v>
      </c>
      <c r="Z51" s="60">
        <v>75</v>
      </c>
      <c r="AA51" s="60">
        <v>0</v>
      </c>
      <c r="AB51" s="60">
        <v>100</v>
      </c>
      <c r="AC51" s="60">
        <v>100</v>
      </c>
      <c r="AD51" s="60">
        <v>0</v>
      </c>
      <c r="AE51" s="60">
        <v>75</v>
      </c>
      <c r="AF51" s="60"/>
      <c r="AG51" s="60" t="s">
        <v>266</v>
      </c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</row>
    <row r="52" spans="1:63">
      <c r="A52" s="48">
        <v>40</v>
      </c>
      <c r="B52" s="48" t="s">
        <v>236</v>
      </c>
      <c r="C52" s="48"/>
      <c r="D52" s="48" t="s">
        <v>267</v>
      </c>
      <c r="E52" s="48" t="s">
        <v>268</v>
      </c>
      <c r="F52" s="48"/>
      <c r="G52" s="48"/>
      <c r="H52" s="48">
        <v>5</v>
      </c>
      <c r="I52" s="48" t="s">
        <v>36</v>
      </c>
      <c r="J52" s="48" t="s">
        <v>110</v>
      </c>
      <c r="K52" s="60" t="s">
        <v>147</v>
      </c>
      <c r="L52" s="60" t="s">
        <v>269</v>
      </c>
      <c r="M52" s="60" t="s">
        <v>270</v>
      </c>
      <c r="N52" s="60" t="s">
        <v>257</v>
      </c>
      <c r="O52" s="60" t="s">
        <v>258</v>
      </c>
      <c r="P52" s="60" t="s">
        <v>257</v>
      </c>
      <c r="Q52" s="60" t="s">
        <v>254</v>
      </c>
      <c r="R52" s="60">
        <v>1</v>
      </c>
      <c r="S52" s="60"/>
      <c r="T52" s="60"/>
      <c r="U52" s="60">
        <v>1</v>
      </c>
      <c r="V52" s="60"/>
      <c r="W52" s="60"/>
      <c r="X52" s="60">
        <v>1</v>
      </c>
      <c r="Y52" s="60">
        <v>100</v>
      </c>
      <c r="Z52" s="60">
        <v>50</v>
      </c>
      <c r="AA52" s="60">
        <v>0</v>
      </c>
      <c r="AB52" s="60">
        <v>0</v>
      </c>
      <c r="AC52" s="60">
        <v>0</v>
      </c>
      <c r="AD52" s="60">
        <v>75</v>
      </c>
      <c r="AE52" s="60">
        <v>55</v>
      </c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</row>
    <row r="53" spans="1:63">
      <c r="A53" s="48">
        <v>41</v>
      </c>
      <c r="B53" s="48" t="s">
        <v>236</v>
      </c>
      <c r="C53" s="48"/>
      <c r="D53" s="48" t="s">
        <v>271</v>
      </c>
      <c r="E53" s="48" t="s">
        <v>272</v>
      </c>
      <c r="F53" s="48"/>
      <c r="G53" s="48"/>
      <c r="H53" s="48">
        <v>4</v>
      </c>
      <c r="I53" s="48" t="s">
        <v>35</v>
      </c>
      <c r="J53" s="48" t="s">
        <v>193</v>
      </c>
      <c r="K53" s="60" t="s">
        <v>111</v>
      </c>
      <c r="L53" s="60" t="s">
        <v>252</v>
      </c>
      <c r="M53" s="60" t="s">
        <v>273</v>
      </c>
      <c r="N53" s="60" t="s">
        <v>176</v>
      </c>
      <c r="O53" s="60" t="s">
        <v>258</v>
      </c>
      <c r="P53" s="60" t="s">
        <v>176</v>
      </c>
      <c r="Q53" s="60" t="s">
        <v>254</v>
      </c>
      <c r="R53" s="60">
        <v>1</v>
      </c>
      <c r="S53" s="60"/>
      <c r="T53" s="60"/>
      <c r="U53" s="60">
        <v>1</v>
      </c>
      <c r="V53" s="60"/>
      <c r="W53" s="60"/>
      <c r="X53" s="60">
        <v>1</v>
      </c>
      <c r="Y53" s="60">
        <v>100</v>
      </c>
      <c r="Z53" s="60">
        <v>50</v>
      </c>
      <c r="AA53" s="60">
        <v>0</v>
      </c>
      <c r="AB53" s="60">
        <v>50</v>
      </c>
      <c r="AC53" s="60">
        <v>50</v>
      </c>
      <c r="AD53" s="60">
        <v>0</v>
      </c>
      <c r="AE53" s="60">
        <v>90</v>
      </c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</row>
    <row r="54" spans="1:63">
      <c r="A54" s="48">
        <v>42</v>
      </c>
      <c r="B54" s="48" t="s">
        <v>236</v>
      </c>
      <c r="C54" s="48"/>
      <c r="D54" s="48" t="s">
        <v>274</v>
      </c>
      <c r="E54" s="48" t="s">
        <v>275</v>
      </c>
      <c r="F54" s="48"/>
      <c r="G54" s="48"/>
      <c r="H54" s="48">
        <v>4</v>
      </c>
      <c r="I54" s="48" t="s">
        <v>41</v>
      </c>
      <c r="J54" s="48" t="s">
        <v>125</v>
      </c>
      <c r="K54" s="60" t="s">
        <v>170</v>
      </c>
      <c r="L54" s="60" t="s">
        <v>243</v>
      </c>
      <c r="M54" s="60" t="s">
        <v>270</v>
      </c>
      <c r="N54" s="60" t="s">
        <v>257</v>
      </c>
      <c r="O54" s="60" t="s">
        <v>258</v>
      </c>
      <c r="P54" s="60" t="s">
        <v>257</v>
      </c>
      <c r="Q54" s="60" t="s">
        <v>249</v>
      </c>
      <c r="R54" s="60"/>
      <c r="S54" s="60"/>
      <c r="T54" s="60">
        <v>1</v>
      </c>
      <c r="U54" s="60"/>
      <c r="V54" s="60"/>
      <c r="W54" s="60">
        <v>1</v>
      </c>
      <c r="X54" s="60">
        <v>1</v>
      </c>
      <c r="Y54" s="60">
        <v>0</v>
      </c>
      <c r="Z54" s="60">
        <v>50</v>
      </c>
      <c r="AA54" s="60">
        <v>100</v>
      </c>
      <c r="AB54" s="60">
        <v>50</v>
      </c>
      <c r="AC54" s="60">
        <v>50</v>
      </c>
      <c r="AD54" s="60">
        <v>0</v>
      </c>
      <c r="AE54" s="60">
        <v>90</v>
      </c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</row>
    <row r="55" spans="1:63">
      <c r="A55" s="48">
        <v>43</v>
      </c>
      <c r="B55" s="48" t="s">
        <v>236</v>
      </c>
      <c r="C55" s="48"/>
      <c r="D55" s="48" t="s">
        <v>276</v>
      </c>
      <c r="E55" s="48" t="s">
        <v>277</v>
      </c>
      <c r="F55" s="48"/>
      <c r="G55" s="48"/>
      <c r="H55" s="48">
        <v>5</v>
      </c>
      <c r="I55" s="48" t="s">
        <v>41</v>
      </c>
      <c r="J55" s="61" t="s">
        <v>157</v>
      </c>
      <c r="K55" s="60" t="s">
        <v>170</v>
      </c>
      <c r="L55" s="60" t="s">
        <v>278</v>
      </c>
      <c r="M55" s="60" t="s">
        <v>279</v>
      </c>
      <c r="N55" s="60" t="s">
        <v>129</v>
      </c>
      <c r="O55" s="60" t="s">
        <v>258</v>
      </c>
      <c r="P55" s="60" t="s">
        <v>129</v>
      </c>
      <c r="Q55" s="60" t="s">
        <v>245</v>
      </c>
      <c r="R55" s="60"/>
      <c r="S55" s="60">
        <v>1</v>
      </c>
      <c r="T55" s="60"/>
      <c r="U55" s="60"/>
      <c r="V55" s="60">
        <v>1</v>
      </c>
      <c r="W55" s="60"/>
      <c r="X55" s="60">
        <v>1</v>
      </c>
      <c r="Y55" s="60">
        <v>0</v>
      </c>
      <c r="Z55" s="60">
        <v>50</v>
      </c>
      <c r="AA55" s="60">
        <v>100</v>
      </c>
      <c r="AB55" s="60">
        <v>100</v>
      </c>
      <c r="AC55" s="60">
        <v>100</v>
      </c>
      <c r="AD55" s="60">
        <v>0</v>
      </c>
      <c r="AE55" s="60">
        <v>30</v>
      </c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</row>
    <row r="56" spans="1:63">
      <c r="A56" s="45">
        <v>44</v>
      </c>
      <c r="B56" s="46" t="s">
        <v>135</v>
      </c>
      <c r="C56" s="46"/>
      <c r="D56" s="46" t="s">
        <v>280</v>
      </c>
      <c r="E56" s="45" t="s">
        <v>281</v>
      </c>
      <c r="F56" s="46"/>
      <c r="G56" s="46"/>
      <c r="H56" s="46">
        <v>4</v>
      </c>
      <c r="I56" s="46" t="s">
        <v>41</v>
      </c>
      <c r="J56" s="45" t="s">
        <v>193</v>
      </c>
      <c r="K56" s="55" t="s">
        <v>170</v>
      </c>
      <c r="L56" s="55" t="s">
        <v>278</v>
      </c>
      <c r="M56" s="56" t="s">
        <v>182</v>
      </c>
      <c r="N56" s="55" t="s">
        <v>74</v>
      </c>
      <c r="O56" s="55" t="s">
        <v>258</v>
      </c>
      <c r="P56" s="55" t="s">
        <v>74</v>
      </c>
      <c r="Q56" s="55" t="s">
        <v>167</v>
      </c>
      <c r="R56" s="55"/>
      <c r="S56" s="55">
        <v>1</v>
      </c>
      <c r="T56" s="55"/>
      <c r="U56" s="55"/>
      <c r="V56" s="55">
        <v>1</v>
      </c>
      <c r="W56" s="55"/>
      <c r="X56" s="55">
        <v>1</v>
      </c>
      <c r="Y56" s="56">
        <v>0</v>
      </c>
      <c r="Z56" s="56">
        <v>0</v>
      </c>
      <c r="AA56" s="56">
        <v>100</v>
      </c>
      <c r="AB56" s="56">
        <v>50</v>
      </c>
      <c r="AC56" s="56">
        <v>50</v>
      </c>
      <c r="AD56" s="56">
        <v>0</v>
      </c>
      <c r="AE56" s="56">
        <v>90</v>
      </c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</row>
    <row r="57" spans="1:63">
      <c r="A57" s="45">
        <v>45</v>
      </c>
      <c r="B57" s="46" t="s">
        <v>135</v>
      </c>
      <c r="C57" s="46"/>
      <c r="D57" s="46" t="s">
        <v>282</v>
      </c>
      <c r="E57" s="45" t="s">
        <v>283</v>
      </c>
      <c r="F57" s="46"/>
      <c r="G57" s="46"/>
      <c r="H57" s="46">
        <v>5</v>
      </c>
      <c r="I57" s="46" t="s">
        <v>40</v>
      </c>
      <c r="J57" s="45" t="s">
        <v>193</v>
      </c>
      <c r="K57" s="55" t="s">
        <v>152</v>
      </c>
      <c r="L57" s="55" t="s">
        <v>284</v>
      </c>
      <c r="M57" s="56" t="s">
        <v>223</v>
      </c>
      <c r="N57" s="55" t="s">
        <v>143</v>
      </c>
      <c r="O57" s="55" t="s">
        <v>258</v>
      </c>
      <c r="P57" s="55" t="s">
        <v>143</v>
      </c>
      <c r="Q57" s="55" t="s">
        <v>144</v>
      </c>
      <c r="R57" s="55">
        <v>1</v>
      </c>
      <c r="S57" s="55"/>
      <c r="T57" s="55"/>
      <c r="U57" s="55">
        <v>1</v>
      </c>
      <c r="V57" s="55"/>
      <c r="W57" s="55"/>
      <c r="X57" s="55">
        <v>1</v>
      </c>
      <c r="Y57" s="56">
        <v>0</v>
      </c>
      <c r="Z57" s="56">
        <v>100</v>
      </c>
      <c r="AA57" s="56">
        <v>0</v>
      </c>
      <c r="AB57" s="56">
        <v>100</v>
      </c>
      <c r="AC57" s="56">
        <v>100</v>
      </c>
      <c r="AD57" s="56">
        <v>0</v>
      </c>
      <c r="AE57" s="56">
        <v>55</v>
      </c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</row>
    <row r="58" spans="1:63">
      <c r="A58" s="48">
        <v>46</v>
      </c>
      <c r="B58" s="48" t="s">
        <v>236</v>
      </c>
      <c r="C58" s="48"/>
      <c r="D58" s="48" t="s">
        <v>285</v>
      </c>
      <c r="E58" s="48" t="s">
        <v>286</v>
      </c>
      <c r="F58" s="48"/>
      <c r="G58" s="48"/>
      <c r="H58" s="48">
        <v>5</v>
      </c>
      <c r="I58" s="48" t="s">
        <v>38</v>
      </c>
      <c r="J58" s="48" t="s">
        <v>110</v>
      </c>
      <c r="K58" s="60" t="s">
        <v>140</v>
      </c>
      <c r="L58" s="60" t="s">
        <v>284</v>
      </c>
      <c r="M58" s="60" t="s">
        <v>287</v>
      </c>
      <c r="N58" s="60" t="s">
        <v>83</v>
      </c>
      <c r="O58" s="60" t="s">
        <v>87</v>
      </c>
      <c r="P58" s="60" t="s">
        <v>83</v>
      </c>
      <c r="Q58" s="60" t="s">
        <v>249</v>
      </c>
      <c r="R58" s="60"/>
      <c r="S58" s="60"/>
      <c r="T58" s="60">
        <v>1</v>
      </c>
      <c r="U58" s="60"/>
      <c r="V58" s="60"/>
      <c r="W58" s="60">
        <v>1</v>
      </c>
      <c r="X58" s="60">
        <v>1</v>
      </c>
      <c r="Y58" s="60">
        <v>0</v>
      </c>
      <c r="Z58" s="60">
        <v>75</v>
      </c>
      <c r="AA58" s="60">
        <v>0</v>
      </c>
      <c r="AB58" s="60">
        <v>100</v>
      </c>
      <c r="AC58" s="60">
        <v>100</v>
      </c>
      <c r="AD58" s="60">
        <v>75</v>
      </c>
      <c r="AE58" s="60">
        <v>0</v>
      </c>
      <c r="AF58" s="60"/>
      <c r="AG58" s="60" t="s">
        <v>288</v>
      </c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</row>
    <row r="59" spans="1:63">
      <c r="A59" s="48">
        <v>47</v>
      </c>
      <c r="B59" s="48" t="s">
        <v>236</v>
      </c>
      <c r="C59" s="48"/>
      <c r="D59" s="48" t="s">
        <v>289</v>
      </c>
      <c r="E59" s="48" t="s">
        <v>290</v>
      </c>
      <c r="F59" s="48"/>
      <c r="G59" s="48"/>
      <c r="H59" s="48">
        <v>5</v>
      </c>
      <c r="I59" s="48" t="s">
        <v>36</v>
      </c>
      <c r="J59" s="48" t="s">
        <v>71</v>
      </c>
      <c r="K59" s="60" t="s">
        <v>147</v>
      </c>
      <c r="L59" s="60" t="s">
        <v>269</v>
      </c>
      <c r="M59" s="60" t="s">
        <v>244</v>
      </c>
      <c r="N59" s="60" t="s">
        <v>83</v>
      </c>
      <c r="O59" s="60" t="s">
        <v>87</v>
      </c>
      <c r="P59" s="60" t="s">
        <v>83</v>
      </c>
      <c r="Q59" s="60" t="s">
        <v>245</v>
      </c>
      <c r="R59" s="60"/>
      <c r="S59" s="60">
        <v>1</v>
      </c>
      <c r="T59" s="60"/>
      <c r="U59" s="60"/>
      <c r="V59" s="60">
        <v>1</v>
      </c>
      <c r="W59" s="60"/>
      <c r="X59" s="60">
        <v>1</v>
      </c>
      <c r="Y59" s="60">
        <v>50</v>
      </c>
      <c r="Z59" s="60">
        <v>75</v>
      </c>
      <c r="AA59" s="60">
        <v>0</v>
      </c>
      <c r="AB59" s="60">
        <v>100</v>
      </c>
      <c r="AC59" s="60">
        <v>100</v>
      </c>
      <c r="AD59" s="60">
        <v>0</v>
      </c>
      <c r="AE59" s="60">
        <v>0</v>
      </c>
      <c r="AF59" s="60"/>
      <c r="AG59" s="60" t="s">
        <v>291</v>
      </c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</row>
    <row r="60" spans="1:63">
      <c r="A60" s="45">
        <v>48</v>
      </c>
      <c r="B60" s="46" t="s">
        <v>135</v>
      </c>
      <c r="C60" s="46"/>
      <c r="D60" s="46" t="s">
        <v>292</v>
      </c>
      <c r="E60" s="45" t="s">
        <v>293</v>
      </c>
      <c r="F60" s="46"/>
      <c r="G60" s="46"/>
      <c r="H60" s="46">
        <v>5</v>
      </c>
      <c r="I60" s="46" t="s">
        <v>36</v>
      </c>
      <c r="J60" s="45" t="s">
        <v>125</v>
      </c>
      <c r="K60" s="55" t="s">
        <v>147</v>
      </c>
      <c r="L60" s="55" t="s">
        <v>294</v>
      </c>
      <c r="M60" s="56" t="s">
        <v>210</v>
      </c>
      <c r="N60" s="55" t="s">
        <v>159</v>
      </c>
      <c r="O60" s="55" t="s">
        <v>82</v>
      </c>
      <c r="P60" s="55" t="s">
        <v>159</v>
      </c>
      <c r="Q60" s="55" t="s">
        <v>144</v>
      </c>
      <c r="R60" s="55">
        <v>1</v>
      </c>
      <c r="S60" s="55"/>
      <c r="T60" s="55"/>
      <c r="U60" s="55">
        <v>1</v>
      </c>
      <c r="V60" s="55"/>
      <c r="W60" s="55"/>
      <c r="X60" s="55">
        <v>1</v>
      </c>
      <c r="Y60" s="56">
        <v>80</v>
      </c>
      <c r="Z60" s="56">
        <v>0</v>
      </c>
      <c r="AA60" s="56">
        <v>0</v>
      </c>
      <c r="AB60" s="56">
        <v>100</v>
      </c>
      <c r="AC60" s="56">
        <v>100</v>
      </c>
      <c r="AD60" s="56">
        <v>0</v>
      </c>
      <c r="AE60" s="56">
        <v>55</v>
      </c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</row>
    <row r="61" spans="1:63">
      <c r="A61" s="48">
        <v>49</v>
      </c>
      <c r="B61" s="48" t="s">
        <v>236</v>
      </c>
      <c r="C61" s="48"/>
      <c r="D61" s="48" t="s">
        <v>295</v>
      </c>
      <c r="E61" s="48" t="s">
        <v>296</v>
      </c>
      <c r="F61" s="48"/>
      <c r="G61" s="48"/>
      <c r="H61" s="48">
        <v>4</v>
      </c>
      <c r="I61" s="48" t="s">
        <v>38</v>
      </c>
      <c r="J61" s="48" t="s">
        <v>71</v>
      </c>
      <c r="K61" s="60" t="s">
        <v>140</v>
      </c>
      <c r="L61" s="60" t="s">
        <v>294</v>
      </c>
      <c r="M61" s="60" t="s">
        <v>253</v>
      </c>
      <c r="N61" s="60" t="s">
        <v>257</v>
      </c>
      <c r="O61" s="60" t="s">
        <v>87</v>
      </c>
      <c r="P61" s="60" t="s">
        <v>257</v>
      </c>
      <c r="Q61" s="60" t="s">
        <v>245</v>
      </c>
      <c r="R61" s="60"/>
      <c r="S61" s="60">
        <v>1</v>
      </c>
      <c r="T61" s="60"/>
      <c r="U61" s="60"/>
      <c r="V61" s="60">
        <v>1</v>
      </c>
      <c r="W61" s="60"/>
      <c r="X61" s="60">
        <v>1</v>
      </c>
      <c r="Y61" s="60">
        <v>100</v>
      </c>
      <c r="Z61" s="60">
        <v>75</v>
      </c>
      <c r="AA61" s="60">
        <v>0</v>
      </c>
      <c r="AB61" s="60">
        <v>50</v>
      </c>
      <c r="AC61" s="60">
        <v>50</v>
      </c>
      <c r="AD61" s="60">
        <v>100</v>
      </c>
      <c r="AE61" s="60">
        <v>55</v>
      </c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</row>
    <row r="62" spans="1:63">
      <c r="A62" s="48">
        <v>50</v>
      </c>
      <c r="B62" s="48" t="s">
        <v>236</v>
      </c>
      <c r="C62" s="48"/>
      <c r="D62" s="48" t="s">
        <v>297</v>
      </c>
      <c r="E62" s="48" t="s">
        <v>298</v>
      </c>
      <c r="F62" s="48"/>
      <c r="G62" s="48"/>
      <c r="H62" s="48">
        <v>4</v>
      </c>
      <c r="I62" s="48" t="s">
        <v>39</v>
      </c>
      <c r="J62" s="48" t="s">
        <v>110</v>
      </c>
      <c r="K62" s="60" t="s">
        <v>126</v>
      </c>
      <c r="L62" s="60" t="s">
        <v>294</v>
      </c>
      <c r="M62" s="60" t="s">
        <v>279</v>
      </c>
      <c r="N62" s="60" t="s">
        <v>176</v>
      </c>
      <c r="O62" s="60" t="s">
        <v>87</v>
      </c>
      <c r="P62" s="60" t="s">
        <v>176</v>
      </c>
      <c r="Q62" s="60" t="s">
        <v>254</v>
      </c>
      <c r="R62" s="60">
        <v>1</v>
      </c>
      <c r="S62" s="60"/>
      <c r="T62" s="60"/>
      <c r="U62" s="60">
        <v>1</v>
      </c>
      <c r="V62" s="60"/>
      <c r="W62" s="60"/>
      <c r="X62" s="60">
        <v>1</v>
      </c>
      <c r="Y62" s="60">
        <v>0</v>
      </c>
      <c r="Z62" s="60">
        <v>75</v>
      </c>
      <c r="AA62" s="60">
        <v>0</v>
      </c>
      <c r="AB62" s="60">
        <v>100</v>
      </c>
      <c r="AC62" s="60">
        <v>100</v>
      </c>
      <c r="AD62" s="60">
        <v>75</v>
      </c>
      <c r="AE62" s="60">
        <v>0</v>
      </c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</row>
    <row r="63" spans="1:63">
      <c r="A63" s="49">
        <v>51</v>
      </c>
      <c r="B63" s="49" t="s">
        <v>299</v>
      </c>
      <c r="C63" s="49"/>
      <c r="D63" s="49" t="s">
        <v>300</v>
      </c>
      <c r="E63" s="49" t="s">
        <v>301</v>
      </c>
      <c r="F63" s="49"/>
      <c r="G63" s="49"/>
      <c r="H63" s="49">
        <v>4</v>
      </c>
      <c r="I63" s="49" t="s">
        <v>37</v>
      </c>
      <c r="J63" s="49" t="s">
        <v>125</v>
      </c>
      <c r="K63" s="62" t="s">
        <v>302</v>
      </c>
      <c r="L63" s="62" t="s">
        <v>303</v>
      </c>
      <c r="M63" s="62" t="s">
        <v>304</v>
      </c>
      <c r="N63" s="62" t="s">
        <v>179</v>
      </c>
      <c r="O63" s="62" t="s">
        <v>87</v>
      </c>
      <c r="P63" s="62" t="s">
        <v>179</v>
      </c>
      <c r="Q63" s="62" t="s">
        <v>305</v>
      </c>
      <c r="R63" s="62"/>
      <c r="S63" s="62"/>
      <c r="T63" s="62">
        <v>1</v>
      </c>
      <c r="U63" s="62"/>
      <c r="V63" s="62"/>
      <c r="W63" s="62">
        <v>1</v>
      </c>
      <c r="X63" s="62">
        <v>1</v>
      </c>
      <c r="Y63" s="62">
        <v>0</v>
      </c>
      <c r="Z63" s="62">
        <v>75</v>
      </c>
      <c r="AA63" s="62">
        <v>0</v>
      </c>
      <c r="AB63" s="62">
        <v>100</v>
      </c>
      <c r="AC63" s="62">
        <v>100</v>
      </c>
      <c r="AD63" s="62">
        <v>75</v>
      </c>
      <c r="AE63" s="62">
        <v>55</v>
      </c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</row>
    <row r="64" spans="1:63">
      <c r="A64" s="49">
        <v>52</v>
      </c>
      <c r="B64" s="49" t="s">
        <v>299</v>
      </c>
      <c r="C64" s="49"/>
      <c r="D64" s="49" t="s">
        <v>306</v>
      </c>
      <c r="E64" s="49" t="s">
        <v>307</v>
      </c>
      <c r="F64" s="49"/>
      <c r="G64" s="49"/>
      <c r="H64" s="49">
        <v>5</v>
      </c>
      <c r="I64" s="49" t="s">
        <v>37</v>
      </c>
      <c r="J64" s="49" t="s">
        <v>125</v>
      </c>
      <c r="K64" s="62" t="s">
        <v>302</v>
      </c>
      <c r="L64" s="62" t="s">
        <v>303</v>
      </c>
      <c r="M64" s="62" t="s">
        <v>308</v>
      </c>
      <c r="N64" s="63" t="s">
        <v>88</v>
      </c>
      <c r="O64" s="62" t="s">
        <v>87</v>
      </c>
      <c r="P64" s="63" t="s">
        <v>88</v>
      </c>
      <c r="Q64" s="62" t="s">
        <v>309</v>
      </c>
      <c r="R64" s="62">
        <v>1</v>
      </c>
      <c r="S64" s="62"/>
      <c r="T64" s="62"/>
      <c r="U64" s="62">
        <v>1</v>
      </c>
      <c r="V64" s="62"/>
      <c r="W64" s="62"/>
      <c r="X64" s="62">
        <v>1</v>
      </c>
      <c r="Y64" s="62">
        <v>0</v>
      </c>
      <c r="Z64" s="62">
        <v>75</v>
      </c>
      <c r="AA64" s="62">
        <v>0</v>
      </c>
      <c r="AB64" s="62">
        <v>100</v>
      </c>
      <c r="AC64" s="62">
        <v>100</v>
      </c>
      <c r="AD64" s="62">
        <v>75</v>
      </c>
      <c r="AE64" s="62">
        <v>0</v>
      </c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</row>
    <row r="65" spans="1:63">
      <c r="A65" s="49">
        <v>53</v>
      </c>
      <c r="B65" s="49" t="s">
        <v>299</v>
      </c>
      <c r="C65" s="49"/>
      <c r="D65" s="49" t="s">
        <v>310</v>
      </c>
      <c r="E65" s="49" t="s">
        <v>311</v>
      </c>
      <c r="F65" s="49"/>
      <c r="G65" s="49"/>
      <c r="H65" s="49">
        <v>4</v>
      </c>
      <c r="I65" s="49" t="s">
        <v>38</v>
      </c>
      <c r="J65" s="65" t="s">
        <v>157</v>
      </c>
      <c r="K65" s="62" t="s">
        <v>140</v>
      </c>
      <c r="L65" s="62" t="s">
        <v>312</v>
      </c>
      <c r="M65" s="62" t="s">
        <v>313</v>
      </c>
      <c r="N65" s="62" t="s">
        <v>314</v>
      </c>
      <c r="O65" s="62" t="s">
        <v>82</v>
      </c>
      <c r="P65" s="62" t="s">
        <v>314</v>
      </c>
      <c r="Q65" s="62" t="s">
        <v>315</v>
      </c>
      <c r="R65" s="62"/>
      <c r="S65" s="62">
        <v>1</v>
      </c>
      <c r="T65" s="62"/>
      <c r="U65" s="62"/>
      <c r="V65" s="62">
        <v>1</v>
      </c>
      <c r="W65" s="62"/>
      <c r="X65" s="62">
        <v>1</v>
      </c>
      <c r="Y65" s="62">
        <v>75</v>
      </c>
      <c r="Z65" s="62">
        <v>75</v>
      </c>
      <c r="AA65" s="62">
        <v>0</v>
      </c>
      <c r="AB65" s="62">
        <v>50</v>
      </c>
      <c r="AC65" s="62">
        <v>50</v>
      </c>
      <c r="AD65" s="62">
        <v>0</v>
      </c>
      <c r="AE65" s="62">
        <v>55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</row>
    <row r="66" spans="1:63">
      <c r="A66" s="49">
        <v>54</v>
      </c>
      <c r="B66" s="49" t="s">
        <v>299</v>
      </c>
      <c r="C66" s="49"/>
      <c r="D66" s="49" t="s">
        <v>316</v>
      </c>
      <c r="E66" s="49" t="s">
        <v>317</v>
      </c>
      <c r="F66" s="49"/>
      <c r="G66" s="49"/>
      <c r="H66" s="49">
        <v>4</v>
      </c>
      <c r="I66" s="49" t="s">
        <v>36</v>
      </c>
      <c r="J66" s="49" t="s">
        <v>193</v>
      </c>
      <c r="K66" s="62" t="s">
        <v>147</v>
      </c>
      <c r="L66" s="62" t="s">
        <v>318</v>
      </c>
      <c r="M66" s="62" t="s">
        <v>319</v>
      </c>
      <c r="N66" s="62" t="s">
        <v>314</v>
      </c>
      <c r="O66" s="62" t="s">
        <v>87</v>
      </c>
      <c r="P66" s="62" t="s">
        <v>314</v>
      </c>
      <c r="Q66" s="62" t="s">
        <v>309</v>
      </c>
      <c r="R66" s="62">
        <v>1</v>
      </c>
      <c r="S66" s="62"/>
      <c r="T66" s="62"/>
      <c r="U66" s="62">
        <v>1</v>
      </c>
      <c r="V66" s="62"/>
      <c r="W66" s="62"/>
      <c r="X66" s="62">
        <v>1</v>
      </c>
      <c r="Y66" s="62">
        <v>100</v>
      </c>
      <c r="Z66" s="62">
        <v>0</v>
      </c>
      <c r="AA66" s="62">
        <v>0</v>
      </c>
      <c r="AB66" s="62">
        <v>50</v>
      </c>
      <c r="AC66" s="62">
        <v>50</v>
      </c>
      <c r="AD66" s="62">
        <v>0</v>
      </c>
      <c r="AE66" s="62">
        <v>55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</row>
    <row r="67" spans="1:63">
      <c r="A67" s="49">
        <v>55</v>
      </c>
      <c r="B67" s="49" t="s">
        <v>299</v>
      </c>
      <c r="C67" s="49"/>
      <c r="D67" s="49" t="s">
        <v>320</v>
      </c>
      <c r="E67" s="49" t="s">
        <v>321</v>
      </c>
      <c r="F67" s="49"/>
      <c r="G67" s="49"/>
      <c r="H67" s="49">
        <v>5</v>
      </c>
      <c r="I67" s="49" t="s">
        <v>38</v>
      </c>
      <c r="J67" s="49" t="s">
        <v>193</v>
      </c>
      <c r="K67" s="62" t="s">
        <v>140</v>
      </c>
      <c r="L67" s="62" t="s">
        <v>312</v>
      </c>
      <c r="M67" s="62" t="s">
        <v>322</v>
      </c>
      <c r="N67" s="62" t="s">
        <v>76</v>
      </c>
      <c r="O67" s="62" t="s">
        <v>87</v>
      </c>
      <c r="P67" s="62" t="s">
        <v>76</v>
      </c>
      <c r="Q67" s="62" t="s">
        <v>323</v>
      </c>
      <c r="R67" s="62">
        <v>1</v>
      </c>
      <c r="S67" s="62"/>
      <c r="T67" s="62"/>
      <c r="U67" s="62">
        <v>1</v>
      </c>
      <c r="V67" s="62"/>
      <c r="W67" s="62"/>
      <c r="X67" s="62">
        <v>1</v>
      </c>
      <c r="Y67" s="62">
        <v>0</v>
      </c>
      <c r="Z67" s="62">
        <v>75</v>
      </c>
      <c r="AA67" s="62">
        <v>0</v>
      </c>
      <c r="AB67" s="62">
        <v>100</v>
      </c>
      <c r="AC67" s="62">
        <v>100</v>
      </c>
      <c r="AD67" s="62">
        <v>75</v>
      </c>
      <c r="AE67" s="62">
        <v>0</v>
      </c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</row>
    <row r="68" spans="1:63">
      <c r="A68" s="49">
        <v>56</v>
      </c>
      <c r="B68" s="49" t="s">
        <v>299</v>
      </c>
      <c r="C68" s="49"/>
      <c r="D68" s="49" t="s">
        <v>324</v>
      </c>
      <c r="E68" s="49" t="s">
        <v>325</v>
      </c>
      <c r="F68" s="49"/>
      <c r="G68" s="49"/>
      <c r="H68" s="49">
        <v>5</v>
      </c>
      <c r="I68" s="49" t="s">
        <v>36</v>
      </c>
      <c r="J68" s="49" t="s">
        <v>71</v>
      </c>
      <c r="K68" s="62" t="s">
        <v>147</v>
      </c>
      <c r="L68" s="62" t="s">
        <v>326</v>
      </c>
      <c r="M68" s="62" t="s">
        <v>327</v>
      </c>
      <c r="N68" s="63" t="s">
        <v>88</v>
      </c>
      <c r="O68" s="62" t="s">
        <v>87</v>
      </c>
      <c r="P68" s="63" t="s">
        <v>88</v>
      </c>
      <c r="Q68" s="62" t="s">
        <v>305</v>
      </c>
      <c r="R68" s="62"/>
      <c r="S68" s="62"/>
      <c r="T68" s="62">
        <v>1</v>
      </c>
      <c r="U68" s="62"/>
      <c r="V68" s="62"/>
      <c r="W68" s="62">
        <v>1</v>
      </c>
      <c r="X68" s="62">
        <v>1</v>
      </c>
      <c r="Y68" s="62">
        <v>100</v>
      </c>
      <c r="Z68" s="62">
        <v>0</v>
      </c>
      <c r="AA68" s="62">
        <v>0</v>
      </c>
      <c r="AB68" s="62">
        <v>100</v>
      </c>
      <c r="AC68" s="62">
        <v>100</v>
      </c>
      <c r="AD68" s="62">
        <v>75</v>
      </c>
      <c r="AE68" s="62">
        <v>0</v>
      </c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</row>
    <row r="69" spans="1:63">
      <c r="A69" s="49">
        <v>57</v>
      </c>
      <c r="B69" s="49" t="s">
        <v>299</v>
      </c>
      <c r="C69" s="49"/>
      <c r="D69" s="49" t="s">
        <v>328</v>
      </c>
      <c r="E69" s="49" t="s">
        <v>329</v>
      </c>
      <c r="F69" s="49"/>
      <c r="G69" s="49"/>
      <c r="H69" s="49">
        <v>5</v>
      </c>
      <c r="I69" s="49" t="s">
        <v>37</v>
      </c>
      <c r="J69" s="49" t="s">
        <v>110</v>
      </c>
      <c r="K69" s="62" t="s">
        <v>302</v>
      </c>
      <c r="L69" s="63" t="s">
        <v>330</v>
      </c>
      <c r="M69" s="62" t="s">
        <v>313</v>
      </c>
      <c r="N69" s="63" t="s">
        <v>88</v>
      </c>
      <c r="O69" s="63" t="s">
        <v>331</v>
      </c>
      <c r="P69" s="63" t="s">
        <v>88</v>
      </c>
      <c r="Q69" s="62" t="s">
        <v>315</v>
      </c>
      <c r="R69" s="62"/>
      <c r="S69" s="62">
        <v>1</v>
      </c>
      <c r="T69" s="62"/>
      <c r="U69" s="62"/>
      <c r="V69" s="62">
        <v>1</v>
      </c>
      <c r="W69" s="62"/>
      <c r="X69" s="62">
        <v>1</v>
      </c>
      <c r="Y69" s="62">
        <v>0</v>
      </c>
      <c r="Z69" s="62">
        <v>55</v>
      </c>
      <c r="AA69" s="62">
        <v>0</v>
      </c>
      <c r="AB69" s="62">
        <v>100</v>
      </c>
      <c r="AC69" s="62">
        <v>100</v>
      </c>
      <c r="AD69" s="62">
        <v>100</v>
      </c>
      <c r="AE69" s="62">
        <v>0</v>
      </c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</row>
    <row r="70" spans="1:63">
      <c r="A70" s="49">
        <v>58</v>
      </c>
      <c r="B70" s="49" t="s">
        <v>299</v>
      </c>
      <c r="C70" s="49"/>
      <c r="D70" s="49" t="s">
        <v>332</v>
      </c>
      <c r="E70" s="49" t="s">
        <v>333</v>
      </c>
      <c r="F70" s="49"/>
      <c r="G70" s="49"/>
      <c r="H70" s="49">
        <v>4</v>
      </c>
      <c r="I70" s="49" t="s">
        <v>40</v>
      </c>
      <c r="J70" s="49" t="s">
        <v>71</v>
      </c>
      <c r="K70" s="62" t="s">
        <v>152</v>
      </c>
      <c r="L70" s="62" t="s">
        <v>326</v>
      </c>
      <c r="M70" s="62" t="s">
        <v>308</v>
      </c>
      <c r="N70" s="62" t="s">
        <v>76</v>
      </c>
      <c r="O70" s="63" t="s">
        <v>331</v>
      </c>
      <c r="P70" s="62" t="s">
        <v>76</v>
      </c>
      <c r="Q70" s="62" t="s">
        <v>315</v>
      </c>
      <c r="R70" s="62"/>
      <c r="S70" s="62">
        <v>1</v>
      </c>
      <c r="T70" s="62"/>
      <c r="U70" s="62"/>
      <c r="V70" s="62">
        <v>1</v>
      </c>
      <c r="W70" s="62"/>
      <c r="X70" s="62">
        <v>1</v>
      </c>
      <c r="Y70" s="62">
        <v>100</v>
      </c>
      <c r="Z70" s="62">
        <v>55</v>
      </c>
      <c r="AA70" s="62">
        <v>0</v>
      </c>
      <c r="AB70" s="62">
        <v>100</v>
      </c>
      <c r="AC70" s="62">
        <v>100</v>
      </c>
      <c r="AD70" s="62">
        <v>0</v>
      </c>
      <c r="AE70" s="62">
        <v>55</v>
      </c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</row>
    <row r="71" spans="1:63">
      <c r="A71" s="49">
        <v>59</v>
      </c>
      <c r="B71" s="49" t="s">
        <v>299</v>
      </c>
      <c r="C71" s="49"/>
      <c r="D71" s="49" t="s">
        <v>334</v>
      </c>
      <c r="E71" s="49" t="s">
        <v>335</v>
      </c>
      <c r="F71" s="49"/>
      <c r="G71" s="49"/>
      <c r="H71" s="49">
        <v>4</v>
      </c>
      <c r="I71" s="49" t="s">
        <v>39</v>
      </c>
      <c r="J71" s="49" t="s">
        <v>125</v>
      </c>
      <c r="K71" s="62" t="s">
        <v>126</v>
      </c>
      <c r="L71" s="62" t="s">
        <v>318</v>
      </c>
      <c r="M71" s="62" t="s">
        <v>319</v>
      </c>
      <c r="N71" s="62" t="s">
        <v>314</v>
      </c>
      <c r="O71" s="63" t="s">
        <v>331</v>
      </c>
      <c r="P71" s="62" t="s">
        <v>314</v>
      </c>
      <c r="Q71" s="62" t="s">
        <v>309</v>
      </c>
      <c r="R71" s="62">
        <v>1</v>
      </c>
      <c r="S71" s="62"/>
      <c r="T71" s="62"/>
      <c r="U71" s="62">
        <v>1</v>
      </c>
      <c r="V71" s="62"/>
      <c r="W71" s="62"/>
      <c r="X71" s="62">
        <v>1</v>
      </c>
      <c r="Y71" s="62">
        <v>0</v>
      </c>
      <c r="Z71" s="62">
        <v>55</v>
      </c>
      <c r="AA71" s="62">
        <v>0</v>
      </c>
      <c r="AB71" s="62">
        <v>100</v>
      </c>
      <c r="AC71" s="62">
        <v>100</v>
      </c>
      <c r="AD71" s="62">
        <v>0</v>
      </c>
      <c r="AE71" s="62">
        <v>75</v>
      </c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</row>
    <row r="72" spans="1:63">
      <c r="A72" s="49">
        <v>60</v>
      </c>
      <c r="B72" s="49" t="s">
        <v>299</v>
      </c>
      <c r="C72" s="49"/>
      <c r="D72" s="49" t="s">
        <v>336</v>
      </c>
      <c r="E72" s="49" t="s">
        <v>337</v>
      </c>
      <c r="F72" s="49"/>
      <c r="G72" s="49"/>
      <c r="H72" s="49">
        <v>5</v>
      </c>
      <c r="I72" s="49" t="s">
        <v>39</v>
      </c>
      <c r="J72" s="49" t="s">
        <v>110</v>
      </c>
      <c r="K72" s="62" t="s">
        <v>126</v>
      </c>
      <c r="L72" s="62" t="s">
        <v>326</v>
      </c>
      <c r="M72" s="62" t="s">
        <v>304</v>
      </c>
      <c r="N72" s="62" t="s">
        <v>83</v>
      </c>
      <c r="O72" s="63" t="s">
        <v>331</v>
      </c>
      <c r="P72" s="62" t="s">
        <v>83</v>
      </c>
      <c r="Q72" s="62" t="s">
        <v>305</v>
      </c>
      <c r="R72" s="62"/>
      <c r="S72" s="62"/>
      <c r="T72" s="62">
        <v>1</v>
      </c>
      <c r="U72" s="62"/>
      <c r="V72" s="62"/>
      <c r="W72" s="62">
        <v>1</v>
      </c>
      <c r="X72" s="62">
        <v>1</v>
      </c>
      <c r="Y72" s="62">
        <v>0</v>
      </c>
      <c r="Z72" s="62">
        <v>75</v>
      </c>
      <c r="AA72" s="62">
        <v>0</v>
      </c>
      <c r="AB72" s="62">
        <v>100</v>
      </c>
      <c r="AC72" s="62">
        <v>100</v>
      </c>
      <c r="AD72" s="62">
        <v>0</v>
      </c>
      <c r="AE72" s="62">
        <v>0</v>
      </c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</row>
    <row r="73" spans="1:63">
      <c r="A73" s="45">
        <v>61</v>
      </c>
      <c r="B73" s="46" t="s">
        <v>135</v>
      </c>
      <c r="C73" s="46"/>
      <c r="D73" s="46" t="s">
        <v>338</v>
      </c>
      <c r="E73" s="45" t="s">
        <v>339</v>
      </c>
      <c r="F73" s="46"/>
      <c r="G73" s="46"/>
      <c r="H73" s="46">
        <v>4</v>
      </c>
      <c r="I73" s="46" t="s">
        <v>37</v>
      </c>
      <c r="J73" s="45" t="s">
        <v>193</v>
      </c>
      <c r="K73" s="55" t="s">
        <v>302</v>
      </c>
      <c r="L73" s="56" t="s">
        <v>330</v>
      </c>
      <c r="M73" s="56" t="s">
        <v>194</v>
      </c>
      <c r="N73" s="55" t="s">
        <v>129</v>
      </c>
      <c r="O73" s="56" t="s">
        <v>331</v>
      </c>
      <c r="P73" s="55" t="s">
        <v>129</v>
      </c>
      <c r="Q73" s="55" t="s">
        <v>167</v>
      </c>
      <c r="R73" s="55"/>
      <c r="S73" s="55">
        <v>1</v>
      </c>
      <c r="T73" s="55"/>
      <c r="U73" s="55"/>
      <c r="V73" s="55">
        <v>1</v>
      </c>
      <c r="W73" s="55"/>
      <c r="X73" s="55">
        <v>1</v>
      </c>
      <c r="Y73" s="56">
        <v>100</v>
      </c>
      <c r="Z73" s="56">
        <v>50</v>
      </c>
      <c r="AA73" s="56">
        <v>0</v>
      </c>
      <c r="AB73" s="56">
        <v>50</v>
      </c>
      <c r="AC73" s="56">
        <v>50</v>
      </c>
      <c r="AD73" s="56">
        <v>0</v>
      </c>
      <c r="AE73" s="56">
        <v>75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</row>
    <row r="74" spans="1:63">
      <c r="A74" s="49">
        <v>62</v>
      </c>
      <c r="B74" s="49" t="s">
        <v>299</v>
      </c>
      <c r="C74" s="49"/>
      <c r="D74" s="49" t="s">
        <v>340</v>
      </c>
      <c r="E74" s="49" t="s">
        <v>341</v>
      </c>
      <c r="F74" s="49"/>
      <c r="G74" s="49"/>
      <c r="H74" s="49">
        <v>5</v>
      </c>
      <c r="I74" s="49" t="s">
        <v>37</v>
      </c>
      <c r="J74" s="49" t="s">
        <v>71</v>
      </c>
      <c r="K74" s="62" t="s">
        <v>302</v>
      </c>
      <c r="L74" s="62" t="s">
        <v>342</v>
      </c>
      <c r="M74" s="62" t="s">
        <v>343</v>
      </c>
      <c r="N74" s="62" t="s">
        <v>314</v>
      </c>
      <c r="O74" s="63" t="s">
        <v>331</v>
      </c>
      <c r="P74" s="62" t="s">
        <v>314</v>
      </c>
      <c r="Q74" s="62" t="s">
        <v>315</v>
      </c>
      <c r="R74" s="62"/>
      <c r="S74" s="62">
        <v>1</v>
      </c>
      <c r="T74" s="62"/>
      <c r="U74" s="62"/>
      <c r="V74" s="62">
        <v>1</v>
      </c>
      <c r="W74" s="62"/>
      <c r="X74" s="62">
        <v>1</v>
      </c>
      <c r="Y74" s="62">
        <v>0</v>
      </c>
      <c r="Z74" s="62">
        <v>75</v>
      </c>
      <c r="AA74" s="62">
        <v>0</v>
      </c>
      <c r="AB74" s="62">
        <v>100</v>
      </c>
      <c r="AC74" s="62">
        <v>100</v>
      </c>
      <c r="AD74" s="62">
        <v>75</v>
      </c>
      <c r="AE74" s="62">
        <v>0</v>
      </c>
      <c r="AF74" s="62"/>
      <c r="AG74" s="62" t="s">
        <v>288</v>
      </c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</row>
    <row r="75" spans="1:63">
      <c r="A75" s="49">
        <v>63</v>
      </c>
      <c r="B75" s="49" t="s">
        <v>299</v>
      </c>
      <c r="C75" s="49"/>
      <c r="D75" s="49" t="s">
        <v>344</v>
      </c>
      <c r="E75" s="49" t="s">
        <v>345</v>
      </c>
      <c r="F75" s="49"/>
      <c r="G75" s="49"/>
      <c r="H75" s="49">
        <v>5</v>
      </c>
      <c r="I75" s="49" t="s">
        <v>35</v>
      </c>
      <c r="J75" s="65" t="s">
        <v>157</v>
      </c>
      <c r="K75" s="62" t="s">
        <v>111</v>
      </c>
      <c r="L75" s="62" t="s">
        <v>318</v>
      </c>
      <c r="M75" s="62" t="s">
        <v>343</v>
      </c>
      <c r="N75" s="62" t="s">
        <v>314</v>
      </c>
      <c r="O75" s="63" t="s">
        <v>331</v>
      </c>
      <c r="P75" s="62" t="s">
        <v>314</v>
      </c>
      <c r="Q75" s="62" t="s">
        <v>305</v>
      </c>
      <c r="R75" s="62"/>
      <c r="S75" s="62"/>
      <c r="T75" s="62">
        <v>1</v>
      </c>
      <c r="U75" s="62"/>
      <c r="V75" s="62"/>
      <c r="W75" s="62">
        <v>1</v>
      </c>
      <c r="X75" s="62">
        <v>1</v>
      </c>
      <c r="Y75" s="62">
        <v>75</v>
      </c>
      <c r="Z75" s="62">
        <v>75</v>
      </c>
      <c r="AA75" s="62">
        <v>0</v>
      </c>
      <c r="AB75" s="62">
        <v>100</v>
      </c>
      <c r="AC75" s="62">
        <v>100</v>
      </c>
      <c r="AD75" s="62">
        <v>0</v>
      </c>
      <c r="AE75" s="62">
        <v>0</v>
      </c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</row>
    <row r="76" spans="1:63">
      <c r="A76" s="43">
        <v>64</v>
      </c>
      <c r="B76" s="43" t="s">
        <v>104</v>
      </c>
      <c r="C76" s="43"/>
      <c r="D76" s="44" t="s">
        <v>346</v>
      </c>
      <c r="E76" s="44" t="s">
        <v>347</v>
      </c>
      <c r="F76" s="44"/>
      <c r="G76" s="43"/>
      <c r="H76" s="43">
        <v>4</v>
      </c>
      <c r="I76" s="43" t="s">
        <v>40</v>
      </c>
      <c r="J76" s="43" t="s">
        <v>193</v>
      </c>
      <c r="K76" s="53" t="s">
        <v>152</v>
      </c>
      <c r="L76" s="53" t="s">
        <v>342</v>
      </c>
      <c r="M76" s="53" t="s">
        <v>197</v>
      </c>
      <c r="N76" s="53" t="s">
        <v>159</v>
      </c>
      <c r="O76" s="54" t="s">
        <v>331</v>
      </c>
      <c r="P76" s="53" t="s">
        <v>159</v>
      </c>
      <c r="Q76" s="53" t="s">
        <v>130</v>
      </c>
      <c r="R76" s="53"/>
      <c r="S76" s="53"/>
      <c r="T76" s="53">
        <v>1</v>
      </c>
      <c r="U76" s="53"/>
      <c r="V76" s="53"/>
      <c r="W76" s="53">
        <v>1</v>
      </c>
      <c r="X76" s="53">
        <v>1</v>
      </c>
      <c r="Y76" s="53">
        <v>100</v>
      </c>
      <c r="Z76" s="53">
        <v>50</v>
      </c>
      <c r="AA76" s="53">
        <v>0</v>
      </c>
      <c r="AB76" s="53">
        <v>50</v>
      </c>
      <c r="AC76" s="53">
        <v>50</v>
      </c>
      <c r="AD76" s="53">
        <v>0</v>
      </c>
      <c r="AE76" s="53">
        <v>90</v>
      </c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</row>
    <row r="77" spans="1:63">
      <c r="A77" s="49">
        <v>65</v>
      </c>
      <c r="B77" s="49" t="s">
        <v>299</v>
      </c>
      <c r="C77" s="49"/>
      <c r="D77" s="49" t="s">
        <v>348</v>
      </c>
      <c r="E77" s="49" t="s">
        <v>349</v>
      </c>
      <c r="F77" s="49"/>
      <c r="G77" s="49"/>
      <c r="H77" s="49">
        <v>4</v>
      </c>
      <c r="I77" s="49" t="s">
        <v>37</v>
      </c>
      <c r="J77" s="65" t="s">
        <v>157</v>
      </c>
      <c r="K77" s="62" t="s">
        <v>302</v>
      </c>
      <c r="L77" s="63" t="s">
        <v>330</v>
      </c>
      <c r="M77" s="62" t="s">
        <v>350</v>
      </c>
      <c r="N77" s="63" t="s">
        <v>88</v>
      </c>
      <c r="O77" s="62" t="s">
        <v>92</v>
      </c>
      <c r="P77" s="63" t="s">
        <v>88</v>
      </c>
      <c r="Q77" s="62" t="s">
        <v>315</v>
      </c>
      <c r="R77" s="62"/>
      <c r="S77" s="62">
        <v>1</v>
      </c>
      <c r="T77" s="62"/>
      <c r="U77" s="62"/>
      <c r="V77" s="62">
        <v>1</v>
      </c>
      <c r="W77" s="62"/>
      <c r="X77" s="62">
        <v>1</v>
      </c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</row>
    <row r="78" spans="1:63">
      <c r="A78" s="45">
        <v>66</v>
      </c>
      <c r="B78" s="46" t="s">
        <v>135</v>
      </c>
      <c r="C78" s="46"/>
      <c r="D78" s="46" t="s">
        <v>351</v>
      </c>
      <c r="E78" s="45" t="s">
        <v>352</v>
      </c>
      <c r="F78" s="46"/>
      <c r="G78" s="46"/>
      <c r="H78" s="46">
        <v>5</v>
      </c>
      <c r="I78" s="46" t="s">
        <v>37</v>
      </c>
      <c r="J78" s="45" t="s">
        <v>110</v>
      </c>
      <c r="K78" s="55" t="s">
        <v>302</v>
      </c>
      <c r="L78" s="55" t="s">
        <v>353</v>
      </c>
      <c r="M78" s="56" t="s">
        <v>154</v>
      </c>
      <c r="N78" s="56" t="s">
        <v>88</v>
      </c>
      <c r="O78" s="55" t="s">
        <v>92</v>
      </c>
      <c r="P78" s="56" t="s">
        <v>88</v>
      </c>
      <c r="Q78" s="55" t="s">
        <v>187</v>
      </c>
      <c r="R78" s="55"/>
      <c r="S78" s="55"/>
      <c r="T78" s="55">
        <v>1</v>
      </c>
      <c r="U78" s="55"/>
      <c r="V78" s="55"/>
      <c r="W78" s="55">
        <v>1</v>
      </c>
      <c r="X78" s="55">
        <v>1</v>
      </c>
      <c r="Y78" s="56"/>
      <c r="Z78" s="56"/>
      <c r="AA78" s="56"/>
      <c r="AB78" s="56"/>
      <c r="AC78" s="56"/>
      <c r="AD78" s="56"/>
      <c r="AE78" s="56"/>
      <c r="AF78" s="56"/>
      <c r="AG78" s="56" t="s">
        <v>354</v>
      </c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</row>
    <row r="79" spans="1:63">
      <c r="A79" s="48">
        <v>67</v>
      </c>
      <c r="B79" s="48" t="s">
        <v>236</v>
      </c>
      <c r="C79" s="48"/>
      <c r="D79" s="48" t="s">
        <v>355</v>
      </c>
      <c r="E79" s="48" t="s">
        <v>356</v>
      </c>
      <c r="F79" s="48"/>
      <c r="G79" s="48"/>
      <c r="H79" s="48">
        <v>4</v>
      </c>
      <c r="I79" s="48" t="s">
        <v>37</v>
      </c>
      <c r="J79" s="48" t="s">
        <v>71</v>
      </c>
      <c r="K79" s="60" t="s">
        <v>302</v>
      </c>
      <c r="L79" s="60" t="s">
        <v>353</v>
      </c>
      <c r="M79" s="60" t="s">
        <v>265</v>
      </c>
      <c r="N79" s="60" t="s">
        <v>257</v>
      </c>
      <c r="O79" s="60" t="s">
        <v>92</v>
      </c>
      <c r="P79" s="60" t="s">
        <v>257</v>
      </c>
      <c r="Q79" s="60" t="s">
        <v>254</v>
      </c>
      <c r="R79" s="60">
        <v>1</v>
      </c>
      <c r="S79" s="60"/>
      <c r="T79" s="60"/>
      <c r="U79" s="60">
        <v>1</v>
      </c>
      <c r="V79" s="60"/>
      <c r="W79" s="60"/>
      <c r="X79" s="60">
        <v>1</v>
      </c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</row>
    <row r="80" spans="1:63">
      <c r="A80" s="44">
        <v>68</v>
      </c>
      <c r="B80" s="44" t="s">
        <v>357</v>
      </c>
      <c r="C80" s="43"/>
      <c r="D80" s="43" t="s">
        <v>358</v>
      </c>
      <c r="E80" s="43" t="s">
        <v>359</v>
      </c>
      <c r="F80" s="43"/>
      <c r="G80" s="43"/>
      <c r="H80" s="43">
        <v>4</v>
      </c>
      <c r="I80" s="44" t="s">
        <v>39</v>
      </c>
      <c r="J80" s="44" t="s">
        <v>71</v>
      </c>
      <c r="K80" s="66" t="s">
        <v>126</v>
      </c>
      <c r="L80" s="66" t="s">
        <v>360</v>
      </c>
      <c r="M80" s="66" t="s">
        <v>361</v>
      </c>
      <c r="N80" s="66" t="s">
        <v>362</v>
      </c>
      <c r="O80" s="66" t="s">
        <v>92</v>
      </c>
      <c r="P80" s="66" t="s">
        <v>362</v>
      </c>
      <c r="Q80" s="66" t="s">
        <v>363</v>
      </c>
      <c r="R80" s="66"/>
      <c r="S80" s="66"/>
      <c r="T80" s="66">
        <v>1</v>
      </c>
      <c r="U80" s="66"/>
      <c r="V80" s="66"/>
      <c r="W80" s="66">
        <v>1</v>
      </c>
      <c r="X80" s="66">
        <v>1</v>
      </c>
      <c r="Y80" s="66"/>
      <c r="Z80" s="66"/>
      <c r="AA80" s="66"/>
      <c r="AB80" s="66"/>
      <c r="AC80" s="66"/>
      <c r="AD80" s="66"/>
      <c r="AE80" s="66"/>
      <c r="AF80" s="66"/>
      <c r="AG80" s="66" t="s">
        <v>173</v>
      </c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</row>
    <row r="81" spans="1:63">
      <c r="A81" s="44">
        <v>69</v>
      </c>
      <c r="B81" s="44" t="s">
        <v>357</v>
      </c>
      <c r="C81" s="43"/>
      <c r="D81" s="43" t="s">
        <v>364</v>
      </c>
      <c r="E81" s="43" t="s">
        <v>365</v>
      </c>
      <c r="F81" s="43"/>
      <c r="G81" s="43"/>
      <c r="H81" s="43">
        <v>5</v>
      </c>
      <c r="I81" s="44" t="s">
        <v>35</v>
      </c>
      <c r="J81" s="44" t="s">
        <v>125</v>
      </c>
      <c r="K81" s="66" t="s">
        <v>111</v>
      </c>
      <c r="L81" s="66" t="s">
        <v>366</v>
      </c>
      <c r="M81" s="66" t="s">
        <v>367</v>
      </c>
      <c r="N81" s="66" t="s">
        <v>159</v>
      </c>
      <c r="O81" s="66" t="s">
        <v>92</v>
      </c>
      <c r="P81" s="66" t="s">
        <v>159</v>
      </c>
      <c r="Q81" s="66" t="s">
        <v>368</v>
      </c>
      <c r="R81" s="66">
        <v>1</v>
      </c>
      <c r="S81" s="66"/>
      <c r="T81" s="66"/>
      <c r="U81" s="66">
        <v>1</v>
      </c>
      <c r="V81" s="66"/>
      <c r="W81" s="66"/>
      <c r="X81" s="66">
        <v>1</v>
      </c>
      <c r="Y81" s="66"/>
      <c r="Z81" s="66"/>
      <c r="AA81" s="66"/>
      <c r="AB81" s="66"/>
      <c r="AC81" s="66"/>
      <c r="AD81" s="66"/>
      <c r="AE81" s="66"/>
      <c r="AF81" s="66"/>
      <c r="AG81" s="66" t="s">
        <v>173</v>
      </c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</row>
    <row r="82" spans="1:63">
      <c r="A82" s="44">
        <v>70</v>
      </c>
      <c r="B82" s="44" t="s">
        <v>357</v>
      </c>
      <c r="C82" s="43"/>
      <c r="D82" s="43" t="s">
        <v>369</v>
      </c>
      <c r="E82" s="43" t="s">
        <v>370</v>
      </c>
      <c r="F82" s="43"/>
      <c r="G82" s="43"/>
      <c r="H82" s="43">
        <v>4</v>
      </c>
      <c r="I82" s="44" t="s">
        <v>40</v>
      </c>
      <c r="J82" s="67" t="s">
        <v>157</v>
      </c>
      <c r="K82" s="66" t="s">
        <v>152</v>
      </c>
      <c r="L82" s="66" t="s">
        <v>371</v>
      </c>
      <c r="M82" s="66" t="s">
        <v>372</v>
      </c>
      <c r="N82" s="66" t="s">
        <v>93</v>
      </c>
      <c r="O82" s="66" t="s">
        <v>92</v>
      </c>
      <c r="P82" s="66" t="s">
        <v>93</v>
      </c>
      <c r="Q82" s="66" t="s">
        <v>373</v>
      </c>
      <c r="R82" s="66"/>
      <c r="S82" s="66">
        <v>1</v>
      </c>
      <c r="T82" s="66"/>
      <c r="U82" s="66"/>
      <c r="V82" s="66">
        <v>1</v>
      </c>
      <c r="W82" s="66"/>
      <c r="X82" s="66">
        <v>1</v>
      </c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</row>
    <row r="83" spans="1:63">
      <c r="A83" s="44">
        <v>71</v>
      </c>
      <c r="B83" s="44" t="s">
        <v>357</v>
      </c>
      <c r="C83" s="43"/>
      <c r="D83" s="43" t="s">
        <v>374</v>
      </c>
      <c r="E83" s="43" t="s">
        <v>375</v>
      </c>
      <c r="F83" s="43"/>
      <c r="G83" s="43"/>
      <c r="H83" s="43">
        <v>5</v>
      </c>
      <c r="I83" s="44" t="s">
        <v>36</v>
      </c>
      <c r="J83" s="44" t="s">
        <v>110</v>
      </c>
      <c r="K83" s="66" t="s">
        <v>147</v>
      </c>
      <c r="L83" s="66" t="s">
        <v>376</v>
      </c>
      <c r="M83" s="66" t="s">
        <v>377</v>
      </c>
      <c r="N83" s="66" t="s">
        <v>93</v>
      </c>
      <c r="O83" s="66" t="s">
        <v>92</v>
      </c>
      <c r="P83" s="66" t="s">
        <v>93</v>
      </c>
      <c r="Q83" s="66" t="s">
        <v>368</v>
      </c>
      <c r="R83" s="66">
        <v>1</v>
      </c>
      <c r="S83" s="66"/>
      <c r="T83" s="66"/>
      <c r="U83" s="66">
        <v>1</v>
      </c>
      <c r="V83" s="66"/>
      <c r="W83" s="66"/>
      <c r="X83" s="66">
        <v>1</v>
      </c>
      <c r="Y83" s="66"/>
      <c r="Z83" s="66"/>
      <c r="AA83" s="66"/>
      <c r="AB83" s="66"/>
      <c r="AC83" s="66"/>
      <c r="AD83" s="66"/>
      <c r="AE83" s="66"/>
      <c r="AF83" s="66"/>
      <c r="AG83" s="66" t="s">
        <v>173</v>
      </c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</row>
    <row r="84" spans="1:63">
      <c r="A84" s="44">
        <v>72</v>
      </c>
      <c r="B84" s="44" t="s">
        <v>357</v>
      </c>
      <c r="C84" s="43"/>
      <c r="D84" s="43" t="s">
        <v>378</v>
      </c>
      <c r="E84" s="43" t="s">
        <v>379</v>
      </c>
      <c r="F84" s="43"/>
      <c r="G84" s="43"/>
      <c r="H84" s="43">
        <v>5</v>
      </c>
      <c r="I84" s="44" t="s">
        <v>40</v>
      </c>
      <c r="J84" s="44" t="s">
        <v>110</v>
      </c>
      <c r="K84" s="66" t="s">
        <v>152</v>
      </c>
      <c r="L84" s="66" t="s">
        <v>380</v>
      </c>
      <c r="M84" s="66" t="s">
        <v>381</v>
      </c>
      <c r="N84" s="66" t="s">
        <v>362</v>
      </c>
      <c r="O84" s="66" t="s">
        <v>92</v>
      </c>
      <c r="P84" s="66" t="s">
        <v>362</v>
      </c>
      <c r="Q84" s="66" t="s">
        <v>363</v>
      </c>
      <c r="R84" s="66"/>
      <c r="S84" s="66"/>
      <c r="T84" s="66">
        <v>1</v>
      </c>
      <c r="U84" s="66"/>
      <c r="V84" s="66"/>
      <c r="W84" s="66">
        <v>1</v>
      </c>
      <c r="X84" s="66">
        <v>1</v>
      </c>
      <c r="Y84" s="66"/>
      <c r="Z84" s="66"/>
      <c r="AA84" s="66"/>
      <c r="AB84" s="66"/>
      <c r="AC84" s="66"/>
      <c r="AD84" s="66"/>
      <c r="AE84" s="66"/>
      <c r="AF84" s="66"/>
      <c r="AG84" s="66" t="s">
        <v>173</v>
      </c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</row>
    <row r="85" spans="1:63">
      <c r="A85" s="44">
        <v>73</v>
      </c>
      <c r="B85" s="44" t="s">
        <v>357</v>
      </c>
      <c r="C85" s="43"/>
      <c r="D85" s="43" t="s">
        <v>382</v>
      </c>
      <c r="E85" s="43" t="s">
        <v>383</v>
      </c>
      <c r="F85" s="43"/>
      <c r="G85" s="43"/>
      <c r="H85" s="43">
        <v>4</v>
      </c>
      <c r="I85" s="44" t="s">
        <v>40</v>
      </c>
      <c r="J85" s="44" t="s">
        <v>110</v>
      </c>
      <c r="K85" s="66" t="s">
        <v>152</v>
      </c>
      <c r="L85" s="66" t="s">
        <v>380</v>
      </c>
      <c r="M85" s="66" t="s">
        <v>384</v>
      </c>
      <c r="N85" s="66" t="s">
        <v>362</v>
      </c>
      <c r="O85" s="66" t="s">
        <v>385</v>
      </c>
      <c r="P85" s="66" t="s">
        <v>362</v>
      </c>
      <c r="Q85" s="66" t="s">
        <v>373</v>
      </c>
      <c r="R85" s="66"/>
      <c r="S85" s="66">
        <v>1</v>
      </c>
      <c r="T85" s="66"/>
      <c r="U85" s="66"/>
      <c r="V85" s="66">
        <v>1</v>
      </c>
      <c r="W85" s="66"/>
      <c r="X85" s="66">
        <v>1</v>
      </c>
      <c r="Y85" s="66"/>
      <c r="Z85" s="66"/>
      <c r="AA85" s="66"/>
      <c r="AB85" s="66"/>
      <c r="AC85" s="66"/>
      <c r="AD85" s="66"/>
      <c r="AE85" s="66"/>
      <c r="AF85" s="66"/>
      <c r="AG85" s="66" t="s">
        <v>354</v>
      </c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</row>
    <row r="86" spans="1:63">
      <c r="A86" s="44">
        <v>74</v>
      </c>
      <c r="B86" s="43" t="s">
        <v>357</v>
      </c>
      <c r="C86" s="43"/>
      <c r="D86" s="43" t="s">
        <v>386</v>
      </c>
      <c r="E86" s="43" t="s">
        <v>387</v>
      </c>
      <c r="F86" s="43"/>
      <c r="G86" s="43"/>
      <c r="H86" s="43">
        <v>5</v>
      </c>
      <c r="I86" s="43" t="s">
        <v>36</v>
      </c>
      <c r="J86" s="43" t="s">
        <v>71</v>
      </c>
      <c r="K86" s="53" t="s">
        <v>147</v>
      </c>
      <c r="L86" s="53" t="s">
        <v>388</v>
      </c>
      <c r="M86" s="53" t="s">
        <v>389</v>
      </c>
      <c r="N86" s="53" t="s">
        <v>143</v>
      </c>
      <c r="O86" s="53" t="s">
        <v>385</v>
      </c>
      <c r="P86" s="66" t="s">
        <v>143</v>
      </c>
      <c r="Q86" s="66" t="s">
        <v>373</v>
      </c>
      <c r="R86" s="66"/>
      <c r="S86" s="66">
        <v>1</v>
      </c>
      <c r="T86" s="66"/>
      <c r="U86" s="66"/>
      <c r="V86" s="66">
        <v>1</v>
      </c>
      <c r="W86" s="66"/>
      <c r="X86" s="66">
        <v>1</v>
      </c>
      <c r="Y86" s="66">
        <v>100</v>
      </c>
      <c r="Z86" s="66">
        <v>75</v>
      </c>
      <c r="AA86" s="66">
        <v>0</v>
      </c>
      <c r="AB86" s="66">
        <v>100</v>
      </c>
      <c r="AC86" s="66">
        <v>100</v>
      </c>
      <c r="AD86" s="66">
        <v>0</v>
      </c>
      <c r="AE86" s="66">
        <v>75</v>
      </c>
      <c r="AF86" s="66">
        <v>100</v>
      </c>
      <c r="AG86" s="66" t="s">
        <v>220</v>
      </c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</row>
    <row r="87" spans="1:63">
      <c r="A87" s="44">
        <v>75</v>
      </c>
      <c r="B87" s="43" t="s">
        <v>357</v>
      </c>
      <c r="C87" s="43"/>
      <c r="D87" s="43" t="s">
        <v>390</v>
      </c>
      <c r="E87" s="43" t="s">
        <v>391</v>
      </c>
      <c r="F87" s="43"/>
      <c r="G87" s="43"/>
      <c r="H87" s="43">
        <v>5</v>
      </c>
      <c r="I87" s="43" t="s">
        <v>41</v>
      </c>
      <c r="J87" s="57" t="s">
        <v>157</v>
      </c>
      <c r="K87" s="53" t="s">
        <v>170</v>
      </c>
      <c r="L87" s="53" t="s">
        <v>371</v>
      </c>
      <c r="M87" s="53" t="s">
        <v>392</v>
      </c>
      <c r="N87" s="53" t="s">
        <v>93</v>
      </c>
      <c r="O87" s="53" t="s">
        <v>385</v>
      </c>
      <c r="P87" s="66" t="s">
        <v>93</v>
      </c>
      <c r="Q87" s="66" t="s">
        <v>368</v>
      </c>
      <c r="R87" s="66">
        <v>1</v>
      </c>
      <c r="S87" s="66"/>
      <c r="T87" s="66"/>
      <c r="U87" s="66">
        <v>1</v>
      </c>
      <c r="V87" s="66"/>
      <c r="W87" s="66"/>
      <c r="X87" s="66">
        <v>1</v>
      </c>
      <c r="Y87" s="66"/>
      <c r="Z87" s="66"/>
      <c r="AA87" s="66"/>
      <c r="AB87" s="66"/>
      <c r="AC87" s="66"/>
      <c r="AD87" s="66"/>
      <c r="AE87" s="66"/>
      <c r="AF87" s="66"/>
      <c r="AG87" s="66" t="s">
        <v>183</v>
      </c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</row>
    <row r="88" spans="1:63">
      <c r="A88" s="44">
        <v>76</v>
      </c>
      <c r="B88" s="43" t="s">
        <v>357</v>
      </c>
      <c r="C88" s="43"/>
      <c r="D88" s="43" t="s">
        <v>393</v>
      </c>
      <c r="E88" s="43" t="s">
        <v>394</v>
      </c>
      <c r="F88" s="43"/>
      <c r="G88" s="43"/>
      <c r="H88" s="43">
        <v>4</v>
      </c>
      <c r="I88" s="43" t="s">
        <v>35</v>
      </c>
      <c r="J88" s="43" t="s">
        <v>193</v>
      </c>
      <c r="K88" s="53" t="s">
        <v>111</v>
      </c>
      <c r="L88" s="53" t="s">
        <v>376</v>
      </c>
      <c r="M88" s="53" t="s">
        <v>361</v>
      </c>
      <c r="N88" s="53" t="s">
        <v>362</v>
      </c>
      <c r="O88" s="53" t="s">
        <v>385</v>
      </c>
      <c r="P88" s="66" t="s">
        <v>362</v>
      </c>
      <c r="Q88" s="66" t="s">
        <v>363</v>
      </c>
      <c r="R88" s="66"/>
      <c r="S88" s="66"/>
      <c r="T88" s="66">
        <v>1</v>
      </c>
      <c r="U88" s="66"/>
      <c r="V88" s="66"/>
      <c r="W88" s="66">
        <v>1</v>
      </c>
      <c r="X88" s="66">
        <v>1</v>
      </c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</row>
    <row r="89" spans="1:63">
      <c r="A89" s="45">
        <v>77</v>
      </c>
      <c r="B89" s="46" t="s">
        <v>135</v>
      </c>
      <c r="C89" s="46"/>
      <c r="D89" s="46" t="s">
        <v>395</v>
      </c>
      <c r="E89" s="45" t="s">
        <v>396</v>
      </c>
      <c r="F89" s="46"/>
      <c r="G89" s="46"/>
      <c r="H89" s="46">
        <v>4</v>
      </c>
      <c r="I89" s="46" t="s">
        <v>35</v>
      </c>
      <c r="J89" s="46" t="s">
        <v>157</v>
      </c>
      <c r="K89" s="55" t="s">
        <v>111</v>
      </c>
      <c r="L89" s="55" t="s">
        <v>366</v>
      </c>
      <c r="M89" s="56" t="s">
        <v>210</v>
      </c>
      <c r="N89" s="55" t="s">
        <v>129</v>
      </c>
      <c r="O89" s="55" t="s">
        <v>385</v>
      </c>
      <c r="P89" s="55" t="s">
        <v>129</v>
      </c>
      <c r="Q89" s="55" t="s">
        <v>144</v>
      </c>
      <c r="R89" s="55">
        <v>1</v>
      </c>
      <c r="S89" s="55"/>
      <c r="T89" s="55"/>
      <c r="U89" s="55">
        <v>1</v>
      </c>
      <c r="V89" s="55"/>
      <c r="W89" s="55"/>
      <c r="X89" s="55">
        <v>1</v>
      </c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</row>
    <row r="90" spans="1:63">
      <c r="A90" s="45">
        <v>78</v>
      </c>
      <c r="B90" s="46" t="s">
        <v>135</v>
      </c>
      <c r="C90" s="46"/>
      <c r="D90" s="46" t="s">
        <v>397</v>
      </c>
      <c r="E90" s="45" t="s">
        <v>398</v>
      </c>
      <c r="F90" s="46"/>
      <c r="G90" s="46"/>
      <c r="H90" s="46">
        <v>5</v>
      </c>
      <c r="I90" s="46" t="s">
        <v>39</v>
      </c>
      <c r="J90" s="45" t="s">
        <v>110</v>
      </c>
      <c r="K90" s="55" t="s">
        <v>126</v>
      </c>
      <c r="L90" s="56" t="s">
        <v>399</v>
      </c>
      <c r="M90" s="56" t="s">
        <v>400</v>
      </c>
      <c r="N90" s="55" t="s">
        <v>76</v>
      </c>
      <c r="O90" s="55" t="s">
        <v>385</v>
      </c>
      <c r="P90" s="55" t="s">
        <v>76</v>
      </c>
      <c r="Q90" s="55" t="s">
        <v>187</v>
      </c>
      <c r="R90" s="55"/>
      <c r="S90" s="55"/>
      <c r="T90" s="55">
        <v>1</v>
      </c>
      <c r="U90" s="55"/>
      <c r="V90" s="55"/>
      <c r="W90" s="55">
        <v>1</v>
      </c>
      <c r="X90" s="55">
        <v>1</v>
      </c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</row>
    <row r="91" spans="1:63">
      <c r="A91" s="44">
        <v>79</v>
      </c>
      <c r="B91" s="43" t="s">
        <v>357</v>
      </c>
      <c r="C91" s="43" t="s">
        <v>401</v>
      </c>
      <c r="D91" s="43" t="s">
        <v>402</v>
      </c>
      <c r="E91" s="43" t="s">
        <v>403</v>
      </c>
      <c r="F91" s="43" t="s">
        <v>404</v>
      </c>
      <c r="G91" s="43"/>
      <c r="H91" s="43">
        <v>5</v>
      </c>
      <c r="I91" s="43" t="s">
        <v>41</v>
      </c>
      <c r="J91" s="43" t="s">
        <v>71</v>
      </c>
      <c r="K91" s="53" t="s">
        <v>170</v>
      </c>
      <c r="L91" s="53" t="s">
        <v>371</v>
      </c>
      <c r="M91" s="53" t="s">
        <v>262</v>
      </c>
      <c r="N91" s="53"/>
      <c r="O91" s="66" t="s">
        <v>385</v>
      </c>
      <c r="P91" s="53" t="s">
        <v>257</v>
      </c>
      <c r="Q91" s="53" t="s">
        <v>249</v>
      </c>
      <c r="R91" s="53"/>
      <c r="S91" s="53"/>
      <c r="T91" s="53">
        <v>1</v>
      </c>
      <c r="U91" s="53"/>
      <c r="V91" s="53"/>
      <c r="W91" s="53">
        <v>1</v>
      </c>
      <c r="X91" s="66">
        <v>1</v>
      </c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</row>
    <row r="92" spans="1:63">
      <c r="A92" s="47">
        <v>80</v>
      </c>
      <c r="B92" s="47" t="s">
        <v>207</v>
      </c>
      <c r="C92" s="47"/>
      <c r="D92" s="47" t="s">
        <v>405</v>
      </c>
      <c r="E92" s="47" t="s">
        <v>406</v>
      </c>
      <c r="F92" s="47"/>
      <c r="G92" s="47"/>
      <c r="H92" s="47">
        <v>5</v>
      </c>
      <c r="I92" s="47" t="s">
        <v>35</v>
      </c>
      <c r="J92" s="47" t="s">
        <v>193</v>
      </c>
      <c r="K92" s="58" t="s">
        <v>111</v>
      </c>
      <c r="L92" s="58" t="s">
        <v>407</v>
      </c>
      <c r="M92" s="58" t="s">
        <v>367</v>
      </c>
      <c r="N92" s="58"/>
      <c r="O92" s="58" t="s">
        <v>408</v>
      </c>
      <c r="P92" s="58" t="s">
        <v>159</v>
      </c>
      <c r="Q92" s="58" t="s">
        <v>363</v>
      </c>
      <c r="R92" s="58"/>
      <c r="S92" s="58"/>
      <c r="T92" s="58">
        <v>1</v>
      </c>
      <c r="U92" s="58"/>
      <c r="V92" s="58"/>
      <c r="W92" s="58">
        <v>1</v>
      </c>
      <c r="X92" s="58">
        <v>1</v>
      </c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</row>
    <row r="93" spans="1:63">
      <c r="A93" s="44">
        <v>81</v>
      </c>
      <c r="B93" s="43" t="s">
        <v>357</v>
      </c>
      <c r="C93" s="43"/>
      <c r="D93" s="43" t="s">
        <v>409</v>
      </c>
      <c r="E93" s="43" t="s">
        <v>410</v>
      </c>
      <c r="F93" s="43"/>
      <c r="G93" s="43"/>
      <c r="H93" s="43">
        <v>5</v>
      </c>
      <c r="I93" s="43" t="s">
        <v>38</v>
      </c>
      <c r="J93" s="43" t="s">
        <v>71</v>
      </c>
      <c r="K93" s="53" t="s">
        <v>140</v>
      </c>
      <c r="L93" s="53" t="s">
        <v>411</v>
      </c>
      <c r="M93" s="53" t="s">
        <v>377</v>
      </c>
      <c r="N93" s="53"/>
      <c r="O93" s="66" t="s">
        <v>92</v>
      </c>
      <c r="P93" s="66" t="s">
        <v>93</v>
      </c>
      <c r="Q93" s="53" t="s">
        <v>373</v>
      </c>
      <c r="R93" s="66"/>
      <c r="S93" s="66">
        <v>1</v>
      </c>
      <c r="T93" s="66"/>
      <c r="U93" s="66"/>
      <c r="V93" s="66">
        <v>1</v>
      </c>
      <c r="W93" s="66"/>
      <c r="X93" s="66">
        <v>1</v>
      </c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</row>
    <row r="94" spans="1:63">
      <c r="A94" s="49">
        <v>82</v>
      </c>
      <c r="B94" s="49" t="s">
        <v>299</v>
      </c>
      <c r="C94" s="49"/>
      <c r="D94" s="49" t="s">
        <v>412</v>
      </c>
      <c r="E94" s="49" t="s">
        <v>413</v>
      </c>
      <c r="F94" s="49"/>
      <c r="G94" s="49"/>
      <c r="H94" s="49">
        <v>4</v>
      </c>
      <c r="I94" s="49" t="s">
        <v>38</v>
      </c>
      <c r="J94" s="49" t="s">
        <v>125</v>
      </c>
      <c r="K94" s="62" t="s">
        <v>140</v>
      </c>
      <c r="L94" s="62"/>
      <c r="M94" s="62"/>
      <c r="N94" s="62"/>
      <c r="O94" s="62"/>
      <c r="P94" s="62"/>
      <c r="Q94" s="62" t="s">
        <v>305</v>
      </c>
      <c r="R94" s="62"/>
      <c r="S94" s="62"/>
      <c r="T94" s="62">
        <v>1</v>
      </c>
      <c r="U94" s="62"/>
      <c r="V94" s="62"/>
      <c r="W94" s="62">
        <v>1</v>
      </c>
      <c r="X94" s="62">
        <v>1</v>
      </c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</row>
    <row r="95" spans="1:63">
      <c r="A95" s="44">
        <v>83</v>
      </c>
      <c r="B95" s="43" t="s">
        <v>357</v>
      </c>
      <c r="C95" s="43"/>
      <c r="D95" s="43" t="s">
        <v>414</v>
      </c>
      <c r="E95" s="43" t="s">
        <v>415</v>
      </c>
      <c r="F95" s="43"/>
      <c r="G95" s="43"/>
      <c r="H95" s="43">
        <v>5</v>
      </c>
      <c r="I95" s="43" t="s">
        <v>36</v>
      </c>
      <c r="J95" s="43" t="s">
        <v>125</v>
      </c>
      <c r="K95" s="53" t="s">
        <v>147</v>
      </c>
      <c r="L95" s="53"/>
      <c r="M95" s="53"/>
      <c r="N95" s="53"/>
      <c r="O95" s="53"/>
      <c r="P95" s="66"/>
      <c r="Q95" s="66" t="s">
        <v>368</v>
      </c>
      <c r="R95" s="66">
        <v>1</v>
      </c>
      <c r="S95" s="66"/>
      <c r="T95" s="66"/>
      <c r="U95" s="66">
        <v>1</v>
      </c>
      <c r="V95" s="66"/>
      <c r="W95" s="66"/>
      <c r="X95" s="66">
        <v>1</v>
      </c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</row>
    <row r="96" spans="1:63">
      <c r="A96" s="44">
        <v>84</v>
      </c>
      <c r="B96" s="43" t="s">
        <v>357</v>
      </c>
      <c r="C96" s="43"/>
      <c r="D96" s="43" t="s">
        <v>416</v>
      </c>
      <c r="E96" s="43" t="s">
        <v>417</v>
      </c>
      <c r="F96" s="43"/>
      <c r="G96" s="43"/>
      <c r="H96" s="43">
        <v>5</v>
      </c>
      <c r="I96" s="43" t="s">
        <v>37</v>
      </c>
      <c r="J96" s="43" t="s">
        <v>193</v>
      </c>
      <c r="K96" s="53" t="s">
        <v>302</v>
      </c>
      <c r="L96" s="53"/>
      <c r="M96" s="53"/>
      <c r="N96" s="53"/>
      <c r="O96" s="53"/>
      <c r="P96" s="66" t="s">
        <v>362</v>
      </c>
      <c r="Q96" s="66" t="s">
        <v>363</v>
      </c>
      <c r="R96" s="66"/>
      <c r="S96" s="66"/>
      <c r="T96" s="66">
        <v>1</v>
      </c>
      <c r="U96" s="66"/>
      <c r="V96" s="66"/>
      <c r="W96" s="66">
        <v>1</v>
      </c>
      <c r="X96" s="66">
        <v>1</v>
      </c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</row>
    <row r="97" spans="1:63">
      <c r="A97" s="64">
        <v>85</v>
      </c>
      <c r="B97" s="64" t="s">
        <v>418</v>
      </c>
      <c r="C97" s="64"/>
      <c r="D97" s="64" t="s">
        <v>419</v>
      </c>
      <c r="E97" s="64" t="s">
        <v>420</v>
      </c>
      <c r="F97" s="64"/>
      <c r="G97" s="64"/>
      <c r="H97" s="64">
        <v>4</v>
      </c>
      <c r="I97" s="64" t="s">
        <v>41</v>
      </c>
      <c r="J97" s="64" t="s">
        <v>193</v>
      </c>
      <c r="K97" s="68" t="s">
        <v>170</v>
      </c>
      <c r="L97" s="68"/>
      <c r="M97" s="68"/>
      <c r="N97" s="68"/>
      <c r="O97" s="69"/>
      <c r="P97" s="68"/>
      <c r="Q97" s="68" t="s">
        <v>421</v>
      </c>
      <c r="R97" s="68"/>
      <c r="S97" s="68"/>
      <c r="T97" s="68">
        <v>1</v>
      </c>
      <c r="U97" s="68"/>
      <c r="V97" s="68"/>
      <c r="W97" s="68">
        <v>1</v>
      </c>
      <c r="X97" s="68">
        <v>1</v>
      </c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</row>
    <row r="98" spans="1:63">
      <c r="A98" s="64">
        <v>86</v>
      </c>
      <c r="B98" s="64" t="s">
        <v>418</v>
      </c>
      <c r="C98" s="64"/>
      <c r="D98" s="64" t="s">
        <v>422</v>
      </c>
      <c r="E98" s="64" t="s">
        <v>423</v>
      </c>
      <c r="F98" s="64"/>
      <c r="G98" s="64"/>
      <c r="H98" s="64">
        <v>5</v>
      </c>
      <c r="I98" s="64" t="s">
        <v>36</v>
      </c>
      <c r="J98" s="64" t="s">
        <v>110</v>
      </c>
      <c r="K98" s="68" t="s">
        <v>147</v>
      </c>
      <c r="L98" s="68" t="s">
        <v>424</v>
      </c>
      <c r="M98" s="68"/>
      <c r="N98" s="68"/>
      <c r="O98" s="68"/>
      <c r="P98" s="68"/>
      <c r="Q98" s="68" t="s">
        <v>425</v>
      </c>
      <c r="R98" s="68">
        <v>1</v>
      </c>
      <c r="S98" s="68"/>
      <c r="T98" s="68"/>
      <c r="U98" s="68">
        <v>1</v>
      </c>
      <c r="V98" s="68"/>
      <c r="W98" s="68"/>
      <c r="X98" s="68">
        <v>1</v>
      </c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</row>
    <row r="99" spans="1:63">
      <c r="A99" s="64">
        <v>87</v>
      </c>
      <c r="B99" s="64" t="s">
        <v>418</v>
      </c>
      <c r="C99" s="64"/>
      <c r="D99" s="64" t="s">
        <v>426</v>
      </c>
      <c r="E99" s="64" t="s">
        <v>427</v>
      </c>
      <c r="F99" s="64"/>
      <c r="G99" s="64"/>
      <c r="H99" s="64">
        <v>5</v>
      </c>
      <c r="I99" s="64" t="s">
        <v>37</v>
      </c>
      <c r="J99" s="70" t="s">
        <v>157</v>
      </c>
      <c r="K99" s="68" t="s">
        <v>302</v>
      </c>
      <c r="L99" s="68"/>
      <c r="M99" s="68"/>
      <c r="N99" s="68"/>
      <c r="O99" s="68"/>
      <c r="P99" s="69" t="s">
        <v>428</v>
      </c>
      <c r="Q99" s="68" t="s">
        <v>429</v>
      </c>
      <c r="R99" s="68"/>
      <c r="S99" s="68">
        <v>1</v>
      </c>
      <c r="T99" s="68"/>
      <c r="U99" s="68"/>
      <c r="V99" s="68">
        <v>1</v>
      </c>
      <c r="W99" s="68"/>
      <c r="X99" s="68">
        <v>1</v>
      </c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</row>
    <row r="100" spans="1:63">
      <c r="A100" s="64">
        <v>88</v>
      </c>
      <c r="B100" s="64" t="s">
        <v>418</v>
      </c>
      <c r="C100" s="64"/>
      <c r="D100" s="64" t="s">
        <v>430</v>
      </c>
      <c r="E100" s="64" t="s">
        <v>431</v>
      </c>
      <c r="F100" s="64"/>
      <c r="G100" s="64"/>
      <c r="H100" s="64">
        <v>5</v>
      </c>
      <c r="I100" s="64" t="s">
        <v>41</v>
      </c>
      <c r="J100" s="64" t="s">
        <v>71</v>
      </c>
      <c r="K100" s="68" t="s">
        <v>170</v>
      </c>
      <c r="L100" s="68"/>
      <c r="M100" s="68"/>
      <c r="N100" s="68"/>
      <c r="O100" s="68"/>
      <c r="P100" s="69"/>
      <c r="Q100" s="68" t="s">
        <v>429</v>
      </c>
      <c r="R100" s="68"/>
      <c r="S100" s="68">
        <v>1</v>
      </c>
      <c r="T100" s="68"/>
      <c r="U100" s="68"/>
      <c r="V100" s="68">
        <v>1</v>
      </c>
      <c r="W100" s="68"/>
      <c r="X100" s="68">
        <v>1</v>
      </c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</row>
    <row r="101" spans="1:63">
      <c r="A101" s="64">
        <v>89</v>
      </c>
      <c r="B101" s="64" t="s">
        <v>418</v>
      </c>
      <c r="C101" s="64"/>
      <c r="D101" s="64" t="s">
        <v>432</v>
      </c>
      <c r="E101" s="64" t="s">
        <v>433</v>
      </c>
      <c r="F101" s="64"/>
      <c r="G101" s="64"/>
      <c r="H101" s="64">
        <v>4</v>
      </c>
      <c r="I101" s="64" t="s">
        <v>38</v>
      </c>
      <c r="J101" s="64" t="s">
        <v>125</v>
      </c>
      <c r="K101" s="68" t="s">
        <v>140</v>
      </c>
      <c r="L101" s="68" t="s">
        <v>424</v>
      </c>
      <c r="M101" s="68"/>
      <c r="N101" s="68"/>
      <c r="O101" s="68" t="s">
        <v>385</v>
      </c>
      <c r="P101" s="69" t="s">
        <v>428</v>
      </c>
      <c r="Q101" s="68" t="s">
        <v>429</v>
      </c>
      <c r="R101" s="68"/>
      <c r="S101" s="68">
        <v>1</v>
      </c>
      <c r="T101" s="68"/>
      <c r="U101" s="68"/>
      <c r="V101" s="68">
        <v>1</v>
      </c>
      <c r="W101" s="68"/>
      <c r="X101" s="68">
        <v>1</v>
      </c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</row>
    <row r="102" spans="1:63">
      <c r="A102" s="64">
        <v>90</v>
      </c>
      <c r="B102" s="64" t="s">
        <v>418</v>
      </c>
      <c r="C102" s="64"/>
      <c r="D102" s="64" t="s">
        <v>434</v>
      </c>
      <c r="E102" s="64" t="s">
        <v>435</v>
      </c>
      <c r="F102" s="64"/>
      <c r="G102" s="64"/>
      <c r="H102" s="64">
        <v>5</v>
      </c>
      <c r="I102" s="64" t="s">
        <v>39</v>
      </c>
      <c r="J102" s="64" t="s">
        <v>125</v>
      </c>
      <c r="K102" s="68" t="s">
        <v>126</v>
      </c>
      <c r="L102" s="68"/>
      <c r="M102" s="68"/>
      <c r="N102" s="68"/>
      <c r="O102" s="68"/>
      <c r="P102" s="69" t="s">
        <v>428</v>
      </c>
      <c r="Q102" s="68" t="s">
        <v>421</v>
      </c>
      <c r="R102" s="68"/>
      <c r="S102" s="68"/>
      <c r="T102" s="68">
        <v>1</v>
      </c>
      <c r="U102" s="68"/>
      <c r="V102" s="68"/>
      <c r="W102" s="68">
        <v>1</v>
      </c>
      <c r="X102" s="68">
        <v>1</v>
      </c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</row>
  </sheetData>
  <mergeCells count="37">
    <mergeCell ref="B1:J1"/>
    <mergeCell ref="K1:Q1"/>
    <mergeCell ref="R1:X1"/>
    <mergeCell ref="Y1:AF1"/>
    <mergeCell ref="AJ1:AN1"/>
    <mergeCell ref="AO1:AU1"/>
    <mergeCell ref="AV1:BK1"/>
    <mergeCell ref="B2:C2"/>
    <mergeCell ref="D2:E2"/>
    <mergeCell ref="K2:N2"/>
    <mergeCell ref="O2:Q2"/>
    <mergeCell ref="R2:X2"/>
    <mergeCell ref="AO2:AP2"/>
    <mergeCell ref="AQ2:AR2"/>
    <mergeCell ref="AV2:AW2"/>
    <mergeCell ref="AX2:AY2"/>
    <mergeCell ref="AZ2:BA2"/>
    <mergeCell ref="BB2:BC2"/>
    <mergeCell ref="BD2:BE2"/>
    <mergeCell ref="BF2:BG2"/>
    <mergeCell ref="BH2:BI2"/>
    <mergeCell ref="BJ2:BK2"/>
    <mergeCell ref="A1:A3"/>
    <mergeCell ref="F2:F3"/>
    <mergeCell ref="G2:G3"/>
    <mergeCell ref="H2:H3"/>
    <mergeCell ref="I2:I3"/>
    <mergeCell ref="J2:J3"/>
    <mergeCell ref="AJ2:AJ3"/>
    <mergeCell ref="AK2:AK3"/>
    <mergeCell ref="AL2:AL3"/>
    <mergeCell ref="AM2:AM3"/>
    <mergeCell ref="AN2:AN3"/>
    <mergeCell ref="AS2:AS3"/>
    <mergeCell ref="AT2:AT3"/>
    <mergeCell ref="AU2:AU3"/>
    <mergeCell ref="AG1:A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81"/>
  <sheetViews>
    <sheetView workbookViewId="0">
      <selection activeCell="A1" sqref="A1:A2"/>
    </sheetView>
  </sheetViews>
  <sheetFormatPr defaultColWidth="14" defaultRowHeight="12.75"/>
  <cols>
    <col min="1" max="1" width="4" customWidth="1"/>
    <col min="2" max="2" width="13" customWidth="1"/>
    <col min="3" max="3" width="4" customWidth="1"/>
    <col min="4" max="6" width="8" customWidth="1"/>
    <col min="7" max="7" width="6" customWidth="1"/>
    <col min="8" max="8" width="8" customWidth="1"/>
    <col min="9" max="16" width="4" customWidth="1"/>
  </cols>
  <sheetData>
    <row r="1" spans="1:16">
      <c r="A1" s="16" t="s">
        <v>0</v>
      </c>
      <c r="B1" s="16" t="s">
        <v>436</v>
      </c>
      <c r="C1" s="16" t="s">
        <v>13</v>
      </c>
      <c r="D1" s="16" t="s">
        <v>437</v>
      </c>
      <c r="E1" s="16" t="s">
        <v>16</v>
      </c>
      <c r="F1" s="16"/>
      <c r="G1" s="16"/>
      <c r="H1" s="16"/>
      <c r="I1" s="16"/>
      <c r="J1" s="13" t="s">
        <v>438</v>
      </c>
      <c r="K1" s="13"/>
      <c r="L1" s="13"/>
      <c r="M1" s="13"/>
      <c r="N1" s="13"/>
      <c r="O1" s="13"/>
      <c r="P1" s="13"/>
    </row>
    <row r="2" spans="1:16">
      <c r="A2" s="16"/>
      <c r="B2" s="16"/>
      <c r="C2" s="16"/>
      <c r="D2" s="16"/>
      <c r="E2" s="16" t="s">
        <v>50</v>
      </c>
      <c r="F2" s="16" t="s">
        <v>439</v>
      </c>
      <c r="G2" s="16"/>
      <c r="H2" s="16"/>
      <c r="I2" s="16" t="s">
        <v>52</v>
      </c>
      <c r="J2" s="13" t="s">
        <v>53</v>
      </c>
      <c r="K2" s="13" t="s">
        <v>54</v>
      </c>
      <c r="L2" s="13" t="s">
        <v>55</v>
      </c>
      <c r="M2" s="13" t="s">
        <v>56</v>
      </c>
      <c r="N2" s="13" t="s">
        <v>57</v>
      </c>
      <c r="O2" s="13" t="s">
        <v>58</v>
      </c>
      <c r="P2" s="13" t="s">
        <v>59</v>
      </c>
    </row>
    <row r="3" spans="1:8">
      <c r="A3" s="16">
        <v>1</v>
      </c>
      <c r="B3" t="s">
        <v>440</v>
      </c>
      <c r="C3" s="16">
        <v>5</v>
      </c>
      <c r="D3" s="16" t="s">
        <v>125</v>
      </c>
      <c r="F3" s="16" t="s">
        <v>441</v>
      </c>
      <c r="G3" s="16" t="s">
        <v>442</v>
      </c>
      <c r="H3" s="16" t="s">
        <v>443</v>
      </c>
    </row>
    <row r="4" spans="1:4">
      <c r="A4" s="16">
        <v>2</v>
      </c>
      <c r="B4" t="s">
        <v>444</v>
      </c>
      <c r="C4" s="16">
        <v>5</v>
      </c>
      <c r="D4" s="16" t="s">
        <v>110</v>
      </c>
    </row>
    <row r="5" spans="1:4">
      <c r="A5" s="16">
        <v>3</v>
      </c>
      <c r="B5" t="s">
        <v>445</v>
      </c>
      <c r="C5" s="16">
        <v>5</v>
      </c>
      <c r="D5" s="16" t="s">
        <v>71</v>
      </c>
    </row>
    <row r="6" spans="1:4">
      <c r="A6" s="16">
        <v>4</v>
      </c>
      <c r="B6" t="s">
        <v>446</v>
      </c>
      <c r="C6" s="16">
        <v>5</v>
      </c>
      <c r="D6" s="16" t="s">
        <v>110</v>
      </c>
    </row>
    <row r="7" spans="1:4">
      <c r="A7" s="16">
        <v>5</v>
      </c>
      <c r="B7" t="s">
        <v>447</v>
      </c>
      <c r="C7" s="16">
        <v>5</v>
      </c>
      <c r="D7" s="16" t="s">
        <v>157</v>
      </c>
    </row>
    <row r="8" spans="1:4">
      <c r="A8" s="16">
        <v>6</v>
      </c>
      <c r="B8" t="s">
        <v>448</v>
      </c>
      <c r="C8" s="16">
        <v>5</v>
      </c>
      <c r="D8" s="16" t="s">
        <v>71</v>
      </c>
    </row>
    <row r="9" spans="1:4">
      <c r="A9" s="16">
        <v>7</v>
      </c>
      <c r="B9" t="s">
        <v>449</v>
      </c>
      <c r="C9" s="16">
        <v>5</v>
      </c>
      <c r="D9" s="16" t="s">
        <v>71</v>
      </c>
    </row>
    <row r="10" spans="1:8">
      <c r="A10" s="16">
        <v>8</v>
      </c>
      <c r="B10" t="s">
        <v>450</v>
      </c>
      <c r="C10" s="16">
        <v>5</v>
      </c>
      <c r="D10" s="16" t="s">
        <v>110</v>
      </c>
      <c r="F10" s="16" t="s">
        <v>441</v>
      </c>
      <c r="G10" s="16" t="s">
        <v>442</v>
      </c>
      <c r="H10" s="16" t="s">
        <v>443</v>
      </c>
    </row>
    <row r="11" spans="1:4">
      <c r="A11" s="16">
        <v>9</v>
      </c>
      <c r="B11" t="s">
        <v>451</v>
      </c>
      <c r="C11" s="16">
        <v>5</v>
      </c>
      <c r="D11" s="16" t="s">
        <v>157</v>
      </c>
    </row>
    <row r="12" spans="1:4">
      <c r="A12" s="16">
        <v>10</v>
      </c>
      <c r="B12" t="s">
        <v>452</v>
      </c>
      <c r="C12" s="16">
        <v>5</v>
      </c>
      <c r="D12" s="16" t="s">
        <v>193</v>
      </c>
    </row>
    <row r="13" spans="1:4">
      <c r="A13" s="16">
        <v>11</v>
      </c>
      <c r="B13" t="s">
        <v>453</v>
      </c>
      <c r="C13" s="16">
        <v>5</v>
      </c>
      <c r="D13" s="16" t="s">
        <v>125</v>
      </c>
    </row>
    <row r="14" spans="1:4">
      <c r="A14" s="16">
        <v>12</v>
      </c>
      <c r="B14" t="s">
        <v>454</v>
      </c>
      <c r="C14" s="16">
        <v>5</v>
      </c>
      <c r="D14" s="16" t="s">
        <v>125</v>
      </c>
    </row>
    <row r="15" spans="1:4">
      <c r="A15" s="16">
        <v>13</v>
      </c>
      <c r="B15" t="s">
        <v>455</v>
      </c>
      <c r="C15" s="16">
        <v>5</v>
      </c>
      <c r="D15" s="16" t="s">
        <v>71</v>
      </c>
    </row>
    <row r="16" spans="1:8">
      <c r="A16" s="16">
        <v>14</v>
      </c>
      <c r="B16" t="s">
        <v>456</v>
      </c>
      <c r="C16" s="16">
        <v>5</v>
      </c>
      <c r="D16" s="16" t="s">
        <v>193</v>
      </c>
      <c r="F16" s="16" t="s">
        <v>441</v>
      </c>
      <c r="G16" s="16" t="s">
        <v>442</v>
      </c>
      <c r="H16" s="16" t="s">
        <v>443</v>
      </c>
    </row>
    <row r="17" spans="1:4">
      <c r="A17" s="16">
        <v>15</v>
      </c>
      <c r="B17" t="s">
        <v>457</v>
      </c>
      <c r="C17" s="16">
        <v>5</v>
      </c>
      <c r="D17" s="16" t="s">
        <v>110</v>
      </c>
    </row>
    <row r="18" spans="1:4">
      <c r="A18" s="16">
        <v>16</v>
      </c>
      <c r="B18" t="s">
        <v>458</v>
      </c>
      <c r="C18" s="16">
        <v>5</v>
      </c>
      <c r="D18" s="16" t="s">
        <v>193</v>
      </c>
    </row>
    <row r="19" spans="1:4">
      <c r="A19" s="16">
        <v>17</v>
      </c>
      <c r="B19" t="s">
        <v>459</v>
      </c>
      <c r="C19" s="16">
        <v>5</v>
      </c>
      <c r="D19" s="16" t="s">
        <v>193</v>
      </c>
    </row>
    <row r="20" spans="1:4">
      <c r="A20" s="16">
        <v>18</v>
      </c>
      <c r="B20" t="s">
        <v>460</v>
      </c>
      <c r="C20" s="16">
        <v>5</v>
      </c>
      <c r="D20" s="16" t="s">
        <v>71</v>
      </c>
    </row>
    <row r="21" spans="1:4">
      <c r="A21" s="16">
        <v>19</v>
      </c>
      <c r="B21" t="s">
        <v>461</v>
      </c>
      <c r="C21" s="16">
        <v>5</v>
      </c>
      <c r="D21" s="16" t="s">
        <v>110</v>
      </c>
    </row>
    <row r="22" spans="1:4">
      <c r="A22" s="16">
        <v>20</v>
      </c>
      <c r="B22" t="s">
        <v>462</v>
      </c>
      <c r="C22" s="16">
        <v>5</v>
      </c>
      <c r="D22" s="16" t="s">
        <v>157</v>
      </c>
    </row>
    <row r="23" spans="1:4">
      <c r="A23" s="16">
        <v>21</v>
      </c>
      <c r="B23" t="s">
        <v>463</v>
      </c>
      <c r="C23" s="16">
        <v>5</v>
      </c>
      <c r="D23" s="16" t="s">
        <v>125</v>
      </c>
    </row>
    <row r="24" spans="1:4">
      <c r="A24" s="16">
        <v>22</v>
      </c>
      <c r="B24" t="s">
        <v>464</v>
      </c>
      <c r="C24" s="16">
        <v>5</v>
      </c>
      <c r="D24" s="16" t="s">
        <v>71</v>
      </c>
    </row>
    <row r="25" spans="1:4">
      <c r="A25" s="16">
        <v>23</v>
      </c>
      <c r="B25" t="s">
        <v>465</v>
      </c>
      <c r="C25" s="16">
        <v>5</v>
      </c>
      <c r="D25" s="16" t="s">
        <v>110</v>
      </c>
    </row>
    <row r="26" spans="1:4">
      <c r="A26" s="16">
        <v>24</v>
      </c>
      <c r="B26" t="s">
        <v>466</v>
      </c>
      <c r="C26" s="16">
        <v>5</v>
      </c>
      <c r="D26" s="16" t="s">
        <v>125</v>
      </c>
    </row>
    <row r="27" spans="1:4">
      <c r="A27" s="16">
        <v>25</v>
      </c>
      <c r="B27" t="s">
        <v>467</v>
      </c>
      <c r="C27" s="16">
        <v>5</v>
      </c>
      <c r="D27" s="16" t="s">
        <v>71</v>
      </c>
    </row>
    <row r="28" spans="1:4">
      <c r="A28" s="16">
        <v>26</v>
      </c>
      <c r="B28" t="s">
        <v>468</v>
      </c>
      <c r="C28" s="16">
        <v>5</v>
      </c>
      <c r="D28" s="16" t="s">
        <v>110</v>
      </c>
    </row>
    <row r="29" spans="1:4">
      <c r="A29" s="16">
        <v>27</v>
      </c>
      <c r="B29" t="s">
        <v>469</v>
      </c>
      <c r="C29" s="16">
        <v>5</v>
      </c>
      <c r="D29" s="16" t="s">
        <v>110</v>
      </c>
    </row>
    <row r="30" spans="1:4">
      <c r="A30" s="16">
        <v>28</v>
      </c>
      <c r="B30" t="s">
        <v>470</v>
      </c>
      <c r="C30" s="16">
        <v>5</v>
      </c>
      <c r="D30" s="16" t="s">
        <v>157</v>
      </c>
    </row>
    <row r="31" spans="1:4">
      <c r="A31" s="16">
        <v>29</v>
      </c>
      <c r="B31" t="s">
        <v>471</v>
      </c>
      <c r="C31" s="16">
        <v>5</v>
      </c>
      <c r="D31" s="16" t="s">
        <v>157</v>
      </c>
    </row>
    <row r="32" spans="1:4">
      <c r="A32" s="16">
        <v>30</v>
      </c>
      <c r="B32" t="s">
        <v>472</v>
      </c>
      <c r="C32" s="16">
        <v>5</v>
      </c>
      <c r="D32" s="16" t="s">
        <v>193</v>
      </c>
    </row>
    <row r="33" spans="1:4">
      <c r="A33" s="16">
        <v>31</v>
      </c>
      <c r="B33" t="s">
        <v>473</v>
      </c>
      <c r="C33" s="16">
        <v>5</v>
      </c>
      <c r="D33" s="16" t="s">
        <v>110</v>
      </c>
    </row>
    <row r="34" spans="1:4">
      <c r="A34" s="16">
        <v>32</v>
      </c>
      <c r="B34" t="s">
        <v>474</v>
      </c>
      <c r="C34" s="16">
        <v>5</v>
      </c>
      <c r="D34" s="16" t="s">
        <v>71</v>
      </c>
    </row>
    <row r="35" spans="1:4">
      <c r="A35" s="16">
        <v>33</v>
      </c>
      <c r="B35" t="s">
        <v>475</v>
      </c>
      <c r="C35" s="16">
        <v>5</v>
      </c>
      <c r="D35" s="16" t="s">
        <v>125</v>
      </c>
    </row>
    <row r="36" spans="1:4">
      <c r="A36" s="16">
        <v>34</v>
      </c>
      <c r="B36" t="s">
        <v>476</v>
      </c>
      <c r="C36" s="16">
        <v>5</v>
      </c>
      <c r="D36" s="16" t="s">
        <v>110</v>
      </c>
    </row>
    <row r="37" spans="1:4">
      <c r="A37" s="16">
        <v>35</v>
      </c>
      <c r="B37" t="s">
        <v>477</v>
      </c>
      <c r="C37" s="16">
        <v>5</v>
      </c>
      <c r="D37" s="16" t="s">
        <v>110</v>
      </c>
    </row>
    <row r="38" spans="1:4">
      <c r="A38" s="16">
        <v>36</v>
      </c>
      <c r="B38" t="s">
        <v>478</v>
      </c>
      <c r="C38" s="16">
        <v>5</v>
      </c>
      <c r="D38" s="16" t="s">
        <v>157</v>
      </c>
    </row>
    <row r="39" spans="1:4">
      <c r="A39" s="16">
        <v>37</v>
      </c>
      <c r="B39" t="s">
        <v>479</v>
      </c>
      <c r="C39" s="16">
        <v>5</v>
      </c>
      <c r="D39" s="16" t="s">
        <v>157</v>
      </c>
    </row>
    <row r="40" spans="1:4">
      <c r="A40" s="16">
        <v>38</v>
      </c>
      <c r="B40" t="s">
        <v>480</v>
      </c>
      <c r="C40" s="16">
        <v>5</v>
      </c>
      <c r="D40" s="16" t="s">
        <v>71</v>
      </c>
    </row>
    <row r="41" spans="1:4">
      <c r="A41" s="16">
        <v>39</v>
      </c>
      <c r="B41" t="s">
        <v>481</v>
      </c>
      <c r="C41" s="16">
        <v>5</v>
      </c>
      <c r="D41" s="16" t="s">
        <v>193</v>
      </c>
    </row>
    <row r="42" spans="1:4">
      <c r="A42" s="16">
        <v>40</v>
      </c>
      <c r="B42" s="16" t="s">
        <v>482</v>
      </c>
      <c r="C42" s="16">
        <v>5</v>
      </c>
      <c r="D42" s="16" t="s">
        <v>193</v>
      </c>
    </row>
    <row r="43" spans="1:4">
      <c r="A43" s="16">
        <v>41</v>
      </c>
      <c r="B43" t="s">
        <v>483</v>
      </c>
      <c r="C43" s="16">
        <v>5</v>
      </c>
      <c r="D43" s="16" t="s">
        <v>125</v>
      </c>
    </row>
    <row r="44" spans="1:4">
      <c r="A44" s="16">
        <v>42</v>
      </c>
      <c r="B44" t="s">
        <v>484</v>
      </c>
      <c r="C44" s="16">
        <v>5</v>
      </c>
      <c r="D44" s="16" t="s">
        <v>71</v>
      </c>
    </row>
    <row r="45" spans="1:4">
      <c r="A45" s="16">
        <v>43</v>
      </c>
      <c r="B45" t="s">
        <v>485</v>
      </c>
      <c r="C45" s="16">
        <v>5</v>
      </c>
      <c r="D45" s="16" t="s">
        <v>125</v>
      </c>
    </row>
    <row r="46" spans="1:4">
      <c r="A46" s="16">
        <v>44</v>
      </c>
      <c r="B46" t="s">
        <v>486</v>
      </c>
      <c r="C46" s="16">
        <v>4</v>
      </c>
      <c r="D46" s="16" t="s">
        <v>110</v>
      </c>
    </row>
    <row r="47" spans="1:4">
      <c r="A47" s="16">
        <v>45</v>
      </c>
      <c r="B47" t="s">
        <v>487</v>
      </c>
      <c r="C47" s="16">
        <v>4</v>
      </c>
      <c r="D47" s="16" t="s">
        <v>125</v>
      </c>
    </row>
    <row r="48" spans="1:4">
      <c r="A48" s="16">
        <v>46</v>
      </c>
      <c r="B48" t="s">
        <v>488</v>
      </c>
      <c r="C48" s="16">
        <v>4</v>
      </c>
      <c r="D48" s="16" t="s">
        <v>71</v>
      </c>
    </row>
    <row r="49" spans="1:4">
      <c r="A49" s="16">
        <v>47</v>
      </c>
      <c r="B49" t="s">
        <v>489</v>
      </c>
      <c r="C49" s="16">
        <v>4</v>
      </c>
      <c r="D49" s="16" t="s">
        <v>110</v>
      </c>
    </row>
    <row r="50" spans="1:4">
      <c r="A50" s="16">
        <v>48</v>
      </c>
      <c r="B50" t="s">
        <v>490</v>
      </c>
      <c r="C50" s="16">
        <v>4</v>
      </c>
      <c r="D50" s="16" t="s">
        <v>157</v>
      </c>
    </row>
    <row r="51" spans="1:4">
      <c r="A51" s="16">
        <v>49</v>
      </c>
      <c r="B51" t="s">
        <v>491</v>
      </c>
      <c r="C51" s="16">
        <v>4</v>
      </c>
      <c r="D51" s="16" t="s">
        <v>157</v>
      </c>
    </row>
    <row r="52" spans="1:4">
      <c r="A52" s="16">
        <v>50</v>
      </c>
      <c r="B52" t="s">
        <v>492</v>
      </c>
      <c r="C52" s="16">
        <v>4</v>
      </c>
      <c r="D52" s="16" t="s">
        <v>125</v>
      </c>
    </row>
    <row r="53" spans="1:4">
      <c r="A53" s="16">
        <v>51</v>
      </c>
      <c r="B53" t="s">
        <v>493</v>
      </c>
      <c r="C53" s="16">
        <v>4</v>
      </c>
      <c r="D53" s="16" t="s">
        <v>125</v>
      </c>
    </row>
    <row r="54" spans="1:4">
      <c r="A54" s="16">
        <v>52</v>
      </c>
      <c r="B54" t="s">
        <v>494</v>
      </c>
      <c r="C54" s="16">
        <v>4</v>
      </c>
      <c r="D54" s="16" t="s">
        <v>71</v>
      </c>
    </row>
    <row r="55" spans="1:4">
      <c r="A55" s="16">
        <v>53</v>
      </c>
      <c r="B55" s="16" t="s">
        <v>495</v>
      </c>
      <c r="C55" s="16">
        <v>4</v>
      </c>
      <c r="D55" s="16" t="s">
        <v>157</v>
      </c>
    </row>
    <row r="56" spans="1:4">
      <c r="A56" s="16">
        <v>54</v>
      </c>
      <c r="B56" t="s">
        <v>496</v>
      </c>
      <c r="C56" s="16">
        <v>4</v>
      </c>
      <c r="D56" s="16" t="s">
        <v>71</v>
      </c>
    </row>
    <row r="57" spans="1:4">
      <c r="A57" s="16">
        <v>55</v>
      </c>
      <c r="B57" t="s">
        <v>497</v>
      </c>
      <c r="C57" s="16">
        <v>4</v>
      </c>
      <c r="D57" s="16" t="s">
        <v>110</v>
      </c>
    </row>
    <row r="58" spans="1:4">
      <c r="A58" s="16">
        <v>56</v>
      </c>
      <c r="B58" t="s">
        <v>498</v>
      </c>
      <c r="C58" s="16">
        <v>4</v>
      </c>
      <c r="D58" s="16" t="s">
        <v>71</v>
      </c>
    </row>
    <row r="59" spans="1:4">
      <c r="A59" s="16">
        <v>57</v>
      </c>
      <c r="B59" t="s">
        <v>499</v>
      </c>
      <c r="C59" s="16">
        <v>4</v>
      </c>
      <c r="D59" s="16" t="s">
        <v>71</v>
      </c>
    </row>
    <row r="60" spans="1:4">
      <c r="A60" s="16">
        <v>58</v>
      </c>
      <c r="B60" t="s">
        <v>500</v>
      </c>
      <c r="C60" s="16">
        <v>4</v>
      </c>
      <c r="D60" s="16" t="s">
        <v>193</v>
      </c>
    </row>
    <row r="61" spans="1:4">
      <c r="A61" s="16">
        <v>59</v>
      </c>
      <c r="B61" t="s">
        <v>501</v>
      </c>
      <c r="C61" s="16">
        <v>4</v>
      </c>
      <c r="D61" s="16" t="s">
        <v>110</v>
      </c>
    </row>
    <row r="62" spans="1:4">
      <c r="A62" s="16">
        <v>60</v>
      </c>
      <c r="B62" t="s">
        <v>502</v>
      </c>
      <c r="C62" s="16">
        <v>4</v>
      </c>
      <c r="D62" s="16" t="s">
        <v>157</v>
      </c>
    </row>
    <row r="63" spans="1:4">
      <c r="A63" s="16">
        <v>61</v>
      </c>
      <c r="B63" t="s">
        <v>503</v>
      </c>
      <c r="C63" s="16">
        <v>4</v>
      </c>
      <c r="D63" s="16" t="s">
        <v>125</v>
      </c>
    </row>
    <row r="64" spans="1:4">
      <c r="A64" s="16">
        <v>62</v>
      </c>
      <c r="B64" t="s">
        <v>504</v>
      </c>
      <c r="C64" s="16">
        <v>4</v>
      </c>
      <c r="D64" s="16" t="s">
        <v>193</v>
      </c>
    </row>
    <row r="65" spans="1:4">
      <c r="A65" s="16">
        <v>63</v>
      </c>
      <c r="B65" t="s">
        <v>505</v>
      </c>
      <c r="C65" s="16">
        <v>4</v>
      </c>
      <c r="D65" s="16" t="s">
        <v>71</v>
      </c>
    </row>
    <row r="66" spans="1:4">
      <c r="A66" s="16">
        <v>64</v>
      </c>
      <c r="B66" t="s">
        <v>506</v>
      </c>
      <c r="C66" s="16">
        <v>4</v>
      </c>
      <c r="D66" s="16" t="s">
        <v>125</v>
      </c>
    </row>
    <row r="67" spans="1:4">
      <c r="A67" s="16">
        <v>65</v>
      </c>
      <c r="B67" t="s">
        <v>507</v>
      </c>
      <c r="C67" s="16">
        <v>4</v>
      </c>
      <c r="D67" s="16" t="s">
        <v>125</v>
      </c>
    </row>
    <row r="68" spans="1:4">
      <c r="A68" s="16">
        <v>66</v>
      </c>
      <c r="B68" t="s">
        <v>508</v>
      </c>
      <c r="C68" s="16">
        <v>4</v>
      </c>
      <c r="D68" s="16" t="s">
        <v>193</v>
      </c>
    </row>
    <row r="69" spans="1:4">
      <c r="A69" s="16">
        <v>67</v>
      </c>
      <c r="B69" t="s">
        <v>509</v>
      </c>
      <c r="C69" s="16">
        <v>4</v>
      </c>
      <c r="D69" s="16" t="s">
        <v>193</v>
      </c>
    </row>
    <row r="70" spans="1:4">
      <c r="A70" s="16">
        <v>68</v>
      </c>
      <c r="B70" t="s">
        <v>510</v>
      </c>
      <c r="C70" s="16">
        <v>4</v>
      </c>
      <c r="D70" s="16" t="s">
        <v>157</v>
      </c>
    </row>
    <row r="71" spans="1:4">
      <c r="A71" s="16">
        <v>69</v>
      </c>
      <c r="B71" t="s">
        <v>511</v>
      </c>
      <c r="C71" s="16">
        <v>4</v>
      </c>
      <c r="D71" s="16" t="s">
        <v>71</v>
      </c>
    </row>
    <row r="72" spans="1:4">
      <c r="A72" s="16">
        <v>70</v>
      </c>
      <c r="B72" t="s">
        <v>512</v>
      </c>
      <c r="C72" s="16">
        <v>4</v>
      </c>
      <c r="D72" s="16" t="s">
        <v>71</v>
      </c>
    </row>
    <row r="73" spans="1:4">
      <c r="A73" s="16">
        <v>71</v>
      </c>
      <c r="B73" s="16" t="s">
        <v>513</v>
      </c>
      <c r="C73" s="16">
        <v>4</v>
      </c>
      <c r="D73" s="16" t="s">
        <v>71</v>
      </c>
    </row>
    <row r="74" spans="1:4">
      <c r="A74" s="16">
        <v>72</v>
      </c>
      <c r="B74" t="s">
        <v>514</v>
      </c>
      <c r="C74" s="16">
        <v>4</v>
      </c>
      <c r="D74" s="16" t="s">
        <v>193</v>
      </c>
    </row>
    <row r="75" spans="1:4">
      <c r="A75" s="16">
        <v>73</v>
      </c>
      <c r="B75" t="s">
        <v>515</v>
      </c>
      <c r="C75" s="16">
        <v>4</v>
      </c>
      <c r="D75" s="16" t="s">
        <v>110</v>
      </c>
    </row>
    <row r="76" spans="1:4">
      <c r="A76" s="16">
        <v>74</v>
      </c>
      <c r="B76" t="s">
        <v>516</v>
      </c>
      <c r="C76" s="16">
        <v>4</v>
      </c>
      <c r="D76" s="16" t="s">
        <v>157</v>
      </c>
    </row>
    <row r="77" spans="1:4">
      <c r="A77" s="16">
        <v>75</v>
      </c>
      <c r="B77" t="s">
        <v>517</v>
      </c>
      <c r="C77" s="16">
        <v>4</v>
      </c>
      <c r="D77" s="16" t="s">
        <v>125</v>
      </c>
    </row>
    <row r="78" spans="1:4">
      <c r="A78" s="16">
        <v>76</v>
      </c>
      <c r="B78" t="s">
        <v>518</v>
      </c>
      <c r="C78" s="16">
        <v>4</v>
      </c>
      <c r="D78" s="16" t="s">
        <v>71</v>
      </c>
    </row>
    <row r="79" spans="1:4">
      <c r="A79" s="16">
        <v>77</v>
      </c>
      <c r="B79" t="s">
        <v>519</v>
      </c>
      <c r="C79" s="16">
        <v>4</v>
      </c>
      <c r="D79" s="16" t="s">
        <v>71</v>
      </c>
    </row>
    <row r="80" spans="1:4">
      <c r="A80" s="16">
        <v>78</v>
      </c>
      <c r="B80" t="s">
        <v>520</v>
      </c>
      <c r="C80" s="16">
        <v>4</v>
      </c>
      <c r="D80" s="16" t="s">
        <v>125</v>
      </c>
    </row>
    <row r="81" spans="1:4">
      <c r="A81" s="16">
        <v>79</v>
      </c>
      <c r="B81" t="s">
        <v>521</v>
      </c>
      <c r="C81" s="16">
        <v>4</v>
      </c>
      <c r="D81" s="16" t="s">
        <v>125</v>
      </c>
    </row>
    <row r="82" spans="1:4">
      <c r="A82" s="16">
        <v>80</v>
      </c>
      <c r="B82" s="16" t="s">
        <v>522</v>
      </c>
      <c r="C82" s="16">
        <v>4</v>
      </c>
      <c r="D82" s="16" t="s">
        <v>157</v>
      </c>
    </row>
    <row r="83" spans="1:4">
      <c r="A83" s="16">
        <v>81</v>
      </c>
      <c r="B83" t="s">
        <v>523</v>
      </c>
      <c r="C83" s="16">
        <v>4</v>
      </c>
      <c r="D83" s="16" t="s">
        <v>110</v>
      </c>
    </row>
    <row r="84" spans="1:4">
      <c r="A84" s="16">
        <v>82</v>
      </c>
      <c r="B84" t="s">
        <v>524</v>
      </c>
      <c r="C84" s="16">
        <v>4</v>
      </c>
      <c r="D84" s="16" t="s">
        <v>157</v>
      </c>
    </row>
    <row r="85" spans="1:4">
      <c r="A85" s="16">
        <v>83</v>
      </c>
      <c r="B85" t="s">
        <v>525</v>
      </c>
      <c r="C85" s="16">
        <v>4</v>
      </c>
      <c r="D85" s="16" t="s">
        <v>125</v>
      </c>
    </row>
    <row r="86" spans="1:4">
      <c r="A86" s="16">
        <v>84</v>
      </c>
      <c r="B86" t="s">
        <v>526</v>
      </c>
      <c r="C86" s="16">
        <v>4</v>
      </c>
      <c r="D86" s="16" t="s">
        <v>71</v>
      </c>
    </row>
    <row r="87" spans="1:4">
      <c r="A87" s="16">
        <v>85</v>
      </c>
      <c r="B87" t="s">
        <v>527</v>
      </c>
      <c r="C87" s="16">
        <v>4</v>
      </c>
      <c r="D87" s="16" t="s">
        <v>193</v>
      </c>
    </row>
    <row r="88" spans="1:4">
      <c r="A88" s="16">
        <v>86</v>
      </c>
      <c r="B88" t="s">
        <v>528</v>
      </c>
      <c r="C88" s="16">
        <v>4</v>
      </c>
      <c r="D88" s="16" t="s">
        <v>125</v>
      </c>
    </row>
    <row r="89" spans="1:4">
      <c r="A89" s="16">
        <v>87</v>
      </c>
      <c r="B89" t="s">
        <v>529</v>
      </c>
      <c r="C89" s="16">
        <v>4</v>
      </c>
      <c r="D89" s="16" t="s">
        <v>193</v>
      </c>
    </row>
    <row r="90" spans="1:4">
      <c r="A90" s="16">
        <v>88</v>
      </c>
      <c r="B90" t="s">
        <v>530</v>
      </c>
      <c r="C90" s="16">
        <v>4</v>
      </c>
      <c r="D90" s="16" t="s">
        <v>71</v>
      </c>
    </row>
    <row r="91" spans="1:4">
      <c r="A91" s="16">
        <v>89</v>
      </c>
      <c r="B91" s="16" t="s">
        <v>531</v>
      </c>
      <c r="C91" s="16">
        <v>4</v>
      </c>
      <c r="D91" s="16" t="s">
        <v>157</v>
      </c>
    </row>
    <row r="92" spans="1:4">
      <c r="A92" s="16">
        <v>90</v>
      </c>
      <c r="B92" t="s">
        <v>532</v>
      </c>
      <c r="C92" s="16">
        <v>4</v>
      </c>
      <c r="D92" s="16" t="s">
        <v>125</v>
      </c>
    </row>
    <row r="93" spans="1:4">
      <c r="A93" s="16">
        <v>91</v>
      </c>
      <c r="B93" t="s">
        <v>533</v>
      </c>
      <c r="C93" s="16">
        <v>4</v>
      </c>
      <c r="D93" s="16" t="s">
        <v>157</v>
      </c>
    </row>
    <row r="94" spans="1:4">
      <c r="A94" s="16">
        <v>92</v>
      </c>
      <c r="B94" t="s">
        <v>534</v>
      </c>
      <c r="C94" s="16">
        <v>4</v>
      </c>
      <c r="D94" s="16" t="s">
        <v>125</v>
      </c>
    </row>
    <row r="95" spans="1:4">
      <c r="A95" s="16">
        <v>93</v>
      </c>
      <c r="B95" t="s">
        <v>535</v>
      </c>
      <c r="C95" s="16">
        <v>4</v>
      </c>
      <c r="D95" s="16" t="s">
        <v>110</v>
      </c>
    </row>
    <row r="96" spans="1:4">
      <c r="A96" s="16">
        <v>94</v>
      </c>
      <c r="B96" t="s">
        <v>536</v>
      </c>
      <c r="C96" s="16">
        <v>4</v>
      </c>
      <c r="D96" s="16" t="s">
        <v>110</v>
      </c>
    </row>
    <row r="97" spans="1:4">
      <c r="A97" s="16">
        <v>95</v>
      </c>
      <c r="B97" t="s">
        <v>537</v>
      </c>
      <c r="C97" s="16">
        <v>4</v>
      </c>
      <c r="D97" s="16" t="s">
        <v>193</v>
      </c>
    </row>
    <row r="98" spans="1:4">
      <c r="A98" s="16">
        <v>96</v>
      </c>
      <c r="B98" t="s">
        <v>538</v>
      </c>
      <c r="C98" s="16">
        <v>4</v>
      </c>
      <c r="D98" s="16" t="s">
        <v>71</v>
      </c>
    </row>
    <row r="99" spans="1:4">
      <c r="A99" s="16">
        <v>97</v>
      </c>
      <c r="B99" t="s">
        <v>539</v>
      </c>
      <c r="C99" s="16">
        <v>4</v>
      </c>
      <c r="D99" s="16" t="s">
        <v>193</v>
      </c>
    </row>
    <row r="100" spans="1:4">
      <c r="A100" s="16">
        <v>98</v>
      </c>
      <c r="B100" t="s">
        <v>540</v>
      </c>
      <c r="C100" s="16">
        <v>4</v>
      </c>
      <c r="D100" s="16" t="s">
        <v>125</v>
      </c>
    </row>
    <row r="101" spans="1:4">
      <c r="A101" s="16">
        <v>99</v>
      </c>
      <c r="B101" t="s">
        <v>541</v>
      </c>
      <c r="C101" s="16">
        <v>4</v>
      </c>
      <c r="D101" s="16" t="s">
        <v>157</v>
      </c>
    </row>
    <row r="102" spans="1:4">
      <c r="A102" s="16">
        <v>100</v>
      </c>
      <c r="B102" t="s">
        <v>542</v>
      </c>
      <c r="C102" s="16">
        <v>4</v>
      </c>
      <c r="D102" s="16" t="s">
        <v>125</v>
      </c>
    </row>
    <row r="103" spans="1:4">
      <c r="A103" s="16">
        <v>101</v>
      </c>
      <c r="B103" t="s">
        <v>543</v>
      </c>
      <c r="C103" s="16">
        <v>4</v>
      </c>
      <c r="D103" s="16" t="s">
        <v>193</v>
      </c>
    </row>
    <row r="104" spans="1:4">
      <c r="A104" s="16">
        <v>102</v>
      </c>
      <c r="B104" t="s">
        <v>544</v>
      </c>
      <c r="C104" s="16">
        <v>4</v>
      </c>
      <c r="D104" s="16" t="s">
        <v>157</v>
      </c>
    </row>
    <row r="105" spans="1:4">
      <c r="A105" s="16">
        <v>103</v>
      </c>
      <c r="B105" t="s">
        <v>545</v>
      </c>
      <c r="C105" s="16">
        <v>4</v>
      </c>
      <c r="D105" s="16" t="s">
        <v>110</v>
      </c>
    </row>
    <row r="106" spans="1:4">
      <c r="A106" s="16">
        <v>104</v>
      </c>
      <c r="B106" t="s">
        <v>546</v>
      </c>
      <c r="C106" s="16">
        <v>4</v>
      </c>
      <c r="D106" s="16" t="s">
        <v>157</v>
      </c>
    </row>
    <row r="107" spans="1:4">
      <c r="A107" s="16">
        <v>105</v>
      </c>
      <c r="B107" t="s">
        <v>547</v>
      </c>
      <c r="C107" s="16">
        <v>4</v>
      </c>
      <c r="D107" s="16" t="s">
        <v>157</v>
      </c>
    </row>
    <row r="108" spans="1:4">
      <c r="A108" s="16">
        <v>106</v>
      </c>
      <c r="B108" t="s">
        <v>548</v>
      </c>
      <c r="C108" s="16">
        <v>4</v>
      </c>
      <c r="D108" s="16" t="s">
        <v>125</v>
      </c>
    </row>
    <row r="109" spans="1:4">
      <c r="A109" s="16">
        <v>107</v>
      </c>
      <c r="B109" t="s">
        <v>549</v>
      </c>
      <c r="C109" s="16">
        <v>4</v>
      </c>
      <c r="D109" s="16" t="s">
        <v>157</v>
      </c>
    </row>
    <row r="110" spans="1:4">
      <c r="A110" s="16">
        <v>108</v>
      </c>
      <c r="B110" t="s">
        <v>550</v>
      </c>
      <c r="C110" s="16">
        <v>4</v>
      </c>
      <c r="D110" s="16" t="s">
        <v>110</v>
      </c>
    </row>
    <row r="111" spans="1:4">
      <c r="A111" s="16">
        <v>109</v>
      </c>
      <c r="B111" t="s">
        <v>551</v>
      </c>
      <c r="C111" s="16">
        <v>4</v>
      </c>
      <c r="D111" s="16" t="s">
        <v>193</v>
      </c>
    </row>
    <row r="112" spans="1:4">
      <c r="A112" s="16">
        <v>110</v>
      </c>
      <c r="B112" t="s">
        <v>552</v>
      </c>
      <c r="C112" s="16">
        <v>4</v>
      </c>
      <c r="D112" s="16" t="s">
        <v>71</v>
      </c>
    </row>
    <row r="113" spans="1:4">
      <c r="A113" s="16">
        <v>111</v>
      </c>
      <c r="B113" t="s">
        <v>553</v>
      </c>
      <c r="C113" s="16">
        <v>4</v>
      </c>
      <c r="D113" s="16" t="s">
        <v>71</v>
      </c>
    </row>
    <row r="114" spans="1:4">
      <c r="A114" s="16">
        <v>112</v>
      </c>
      <c r="B114" t="s">
        <v>554</v>
      </c>
      <c r="C114" s="16">
        <v>4</v>
      </c>
      <c r="D114" s="16" t="s">
        <v>71</v>
      </c>
    </row>
    <row r="115" spans="1:4">
      <c r="A115" s="16">
        <v>113</v>
      </c>
      <c r="B115" t="s">
        <v>555</v>
      </c>
      <c r="C115" s="16">
        <v>4</v>
      </c>
      <c r="D115" s="16" t="s">
        <v>71</v>
      </c>
    </row>
    <row r="116" spans="1:4">
      <c r="A116" s="16">
        <v>114</v>
      </c>
      <c r="B116" t="s">
        <v>556</v>
      </c>
      <c r="C116" s="16">
        <v>4</v>
      </c>
      <c r="D116" s="16" t="s">
        <v>125</v>
      </c>
    </row>
    <row r="117" spans="1:4">
      <c r="A117" s="16">
        <v>115</v>
      </c>
      <c r="B117" t="s">
        <v>557</v>
      </c>
      <c r="C117" s="16">
        <v>4</v>
      </c>
      <c r="D117" s="16" t="s">
        <v>110</v>
      </c>
    </row>
    <row r="118" spans="1:8">
      <c r="A118" s="16">
        <v>116</v>
      </c>
      <c r="B118" t="s">
        <v>558</v>
      </c>
      <c r="C118" s="16">
        <v>4</v>
      </c>
      <c r="D118" s="16" t="s">
        <v>110</v>
      </c>
      <c r="F118" s="16" t="s">
        <v>441</v>
      </c>
      <c r="G118" s="16" t="s">
        <v>442</v>
      </c>
      <c r="H118" s="16" t="s">
        <v>443</v>
      </c>
    </row>
    <row r="119" spans="1:4">
      <c r="A119" s="16">
        <v>117</v>
      </c>
      <c r="B119" t="s">
        <v>559</v>
      </c>
      <c r="C119" s="16">
        <v>4</v>
      </c>
      <c r="D119" s="16" t="s">
        <v>157</v>
      </c>
    </row>
    <row r="120" spans="1:4">
      <c r="A120" s="16">
        <v>118</v>
      </c>
      <c r="B120" t="s">
        <v>560</v>
      </c>
      <c r="C120" s="16">
        <v>4</v>
      </c>
      <c r="D120" s="16" t="s">
        <v>71</v>
      </c>
    </row>
    <row r="121" spans="1:4">
      <c r="A121" s="16">
        <v>119</v>
      </c>
      <c r="B121" t="s">
        <v>561</v>
      </c>
      <c r="C121" s="16">
        <v>4</v>
      </c>
      <c r="D121" s="16" t="s">
        <v>193</v>
      </c>
    </row>
    <row r="122" spans="1:4">
      <c r="A122" s="16">
        <v>120</v>
      </c>
      <c r="B122" t="s">
        <v>562</v>
      </c>
      <c r="C122" s="16">
        <v>4</v>
      </c>
      <c r="D122" s="16" t="s">
        <v>110</v>
      </c>
    </row>
    <row r="123" spans="1:4">
      <c r="A123" s="16">
        <v>121</v>
      </c>
      <c r="B123" t="s">
        <v>563</v>
      </c>
      <c r="C123" s="16">
        <v>4</v>
      </c>
      <c r="D123" s="16" t="s">
        <v>193</v>
      </c>
    </row>
    <row r="124" spans="1:4">
      <c r="A124" s="16">
        <v>122</v>
      </c>
      <c r="B124" t="s">
        <v>564</v>
      </c>
      <c r="C124" s="16">
        <v>4</v>
      </c>
      <c r="D124" s="16" t="s">
        <v>193</v>
      </c>
    </row>
    <row r="125" spans="1:4">
      <c r="A125" s="16">
        <v>123</v>
      </c>
      <c r="B125" t="s">
        <v>565</v>
      </c>
      <c r="C125" s="16">
        <v>4</v>
      </c>
      <c r="D125" s="16" t="s">
        <v>193</v>
      </c>
    </row>
    <row r="126" spans="1:4">
      <c r="A126" s="16">
        <v>124</v>
      </c>
      <c r="B126" t="s">
        <v>566</v>
      </c>
      <c r="C126" s="16">
        <v>4</v>
      </c>
      <c r="D126" s="16" t="s">
        <v>157</v>
      </c>
    </row>
    <row r="127" spans="1:4">
      <c r="A127" s="16">
        <v>125</v>
      </c>
      <c r="B127" t="s">
        <v>567</v>
      </c>
      <c r="C127" s="16">
        <v>4</v>
      </c>
      <c r="D127" s="16" t="s">
        <v>71</v>
      </c>
    </row>
    <row r="128" spans="1:4">
      <c r="A128" s="16">
        <v>126</v>
      </c>
      <c r="B128" t="s">
        <v>568</v>
      </c>
      <c r="C128" s="16">
        <v>4</v>
      </c>
      <c r="D128" s="16" t="s">
        <v>125</v>
      </c>
    </row>
    <row r="129" spans="1:4">
      <c r="A129" s="16">
        <v>127</v>
      </c>
      <c r="B129" t="s">
        <v>569</v>
      </c>
      <c r="C129" s="16">
        <v>4</v>
      </c>
      <c r="D129" s="16" t="s">
        <v>110</v>
      </c>
    </row>
    <row r="130" spans="1:4">
      <c r="A130" s="16">
        <v>128</v>
      </c>
      <c r="B130" t="s">
        <v>570</v>
      </c>
      <c r="C130" s="16">
        <v>4</v>
      </c>
      <c r="D130" s="16" t="s">
        <v>71</v>
      </c>
    </row>
    <row r="131" spans="1:4">
      <c r="A131" s="16">
        <v>129</v>
      </c>
      <c r="B131" t="s">
        <v>571</v>
      </c>
      <c r="C131" s="16">
        <v>4</v>
      </c>
      <c r="D131" s="16" t="s">
        <v>125</v>
      </c>
    </row>
    <row r="132" spans="1:4">
      <c r="A132" s="16">
        <v>130</v>
      </c>
      <c r="B132" t="s">
        <v>572</v>
      </c>
      <c r="C132" s="16">
        <v>4</v>
      </c>
      <c r="D132" s="16" t="s">
        <v>157</v>
      </c>
    </row>
    <row r="133" spans="1:4">
      <c r="A133" s="16">
        <v>131</v>
      </c>
      <c r="B133" t="s">
        <v>573</v>
      </c>
      <c r="C133" s="16">
        <v>4</v>
      </c>
      <c r="D133" s="16" t="s">
        <v>125</v>
      </c>
    </row>
    <row r="134" spans="1:4">
      <c r="A134" s="16">
        <v>132</v>
      </c>
      <c r="B134" t="s">
        <v>574</v>
      </c>
      <c r="C134" s="16">
        <v>4</v>
      </c>
      <c r="D134" s="16" t="s">
        <v>110</v>
      </c>
    </row>
    <row r="135" spans="1:4">
      <c r="A135" s="16">
        <v>133</v>
      </c>
      <c r="B135" t="s">
        <v>575</v>
      </c>
      <c r="C135" s="16">
        <v>4</v>
      </c>
      <c r="D135" s="16" t="s">
        <v>110</v>
      </c>
    </row>
    <row r="136" spans="1:4">
      <c r="A136" s="16">
        <v>134</v>
      </c>
      <c r="B136" t="s">
        <v>576</v>
      </c>
      <c r="C136" s="16">
        <v>4</v>
      </c>
      <c r="D136" s="16" t="s">
        <v>125</v>
      </c>
    </row>
    <row r="137" spans="1:4">
      <c r="A137" s="16">
        <v>135</v>
      </c>
      <c r="B137" t="s">
        <v>577</v>
      </c>
      <c r="C137" s="16">
        <v>4</v>
      </c>
      <c r="D137" s="16" t="s">
        <v>71</v>
      </c>
    </row>
    <row r="138" spans="1:4">
      <c r="A138" s="16">
        <v>136</v>
      </c>
      <c r="B138" t="s">
        <v>578</v>
      </c>
      <c r="C138" s="16">
        <v>4</v>
      </c>
      <c r="D138" s="16" t="s">
        <v>157</v>
      </c>
    </row>
    <row r="139" spans="1:4">
      <c r="A139" s="16">
        <v>137</v>
      </c>
      <c r="B139" s="16" t="s">
        <v>579</v>
      </c>
      <c r="C139" s="16">
        <v>4</v>
      </c>
      <c r="D139" s="16" t="s">
        <v>193</v>
      </c>
    </row>
    <row r="140" spans="1:4">
      <c r="A140" s="16">
        <v>138</v>
      </c>
      <c r="B140" t="s">
        <v>580</v>
      </c>
      <c r="C140" s="16">
        <v>4</v>
      </c>
      <c r="D140" s="16" t="s">
        <v>110</v>
      </c>
    </row>
    <row r="141" spans="1:4">
      <c r="A141" s="16">
        <v>139</v>
      </c>
      <c r="B141" t="s">
        <v>581</v>
      </c>
      <c r="C141" s="16">
        <v>4</v>
      </c>
      <c r="D141" s="16" t="s">
        <v>110</v>
      </c>
    </row>
    <row r="142" spans="1:4">
      <c r="A142" s="16">
        <v>140</v>
      </c>
      <c r="B142" t="s">
        <v>582</v>
      </c>
      <c r="C142" s="16">
        <v>4</v>
      </c>
      <c r="D142" s="16" t="s">
        <v>157</v>
      </c>
    </row>
    <row r="143" spans="1:4">
      <c r="A143" s="16">
        <v>141</v>
      </c>
      <c r="B143" t="s">
        <v>583</v>
      </c>
      <c r="C143" s="16">
        <v>4</v>
      </c>
      <c r="D143" s="16" t="s">
        <v>125</v>
      </c>
    </row>
    <row r="144" spans="1:4">
      <c r="A144" s="16">
        <v>142</v>
      </c>
      <c r="B144" t="s">
        <v>584</v>
      </c>
      <c r="C144" s="16">
        <v>4</v>
      </c>
      <c r="D144" s="16" t="s">
        <v>71</v>
      </c>
    </row>
    <row r="145" spans="1:4">
      <c r="A145" s="16">
        <v>143</v>
      </c>
      <c r="B145" t="s">
        <v>585</v>
      </c>
      <c r="C145" s="16">
        <v>4</v>
      </c>
      <c r="D145" s="16" t="s">
        <v>157</v>
      </c>
    </row>
    <row r="146" spans="1:4">
      <c r="A146" s="16">
        <v>144</v>
      </c>
      <c r="B146" t="s">
        <v>586</v>
      </c>
      <c r="C146" s="16">
        <v>4</v>
      </c>
      <c r="D146" s="16" t="s">
        <v>193</v>
      </c>
    </row>
    <row r="147" spans="1:4">
      <c r="A147" s="16">
        <v>145</v>
      </c>
      <c r="B147" t="s">
        <v>587</v>
      </c>
      <c r="C147" s="16">
        <v>4</v>
      </c>
      <c r="D147" s="16" t="s">
        <v>110</v>
      </c>
    </row>
    <row r="148" spans="1:4">
      <c r="A148" s="16">
        <v>146</v>
      </c>
      <c r="B148" t="s">
        <v>588</v>
      </c>
      <c r="C148" s="16">
        <v>3</v>
      </c>
      <c r="D148" s="16" t="s">
        <v>71</v>
      </c>
    </row>
    <row r="149" spans="1:4">
      <c r="A149" s="16">
        <v>147</v>
      </c>
      <c r="B149" t="s">
        <v>589</v>
      </c>
      <c r="C149" s="16">
        <v>3</v>
      </c>
      <c r="D149" s="16" t="s">
        <v>157</v>
      </c>
    </row>
    <row r="150" spans="1:4">
      <c r="A150" s="16">
        <v>148</v>
      </c>
      <c r="B150" t="s">
        <v>590</v>
      </c>
      <c r="C150" s="16">
        <v>3</v>
      </c>
      <c r="D150" s="16" t="s">
        <v>193</v>
      </c>
    </row>
    <row r="151" spans="1:4">
      <c r="A151" s="16">
        <v>149</v>
      </c>
      <c r="B151" t="s">
        <v>591</v>
      </c>
      <c r="C151" s="16">
        <v>3</v>
      </c>
      <c r="D151" s="16" t="s">
        <v>71</v>
      </c>
    </row>
    <row r="152" spans="1:4">
      <c r="A152" s="16">
        <v>150</v>
      </c>
      <c r="B152" t="s">
        <v>592</v>
      </c>
      <c r="C152" s="16">
        <v>3</v>
      </c>
      <c r="D152" s="16" t="s">
        <v>125</v>
      </c>
    </row>
    <row r="153" spans="1:4">
      <c r="A153" s="16">
        <v>151</v>
      </c>
      <c r="B153" t="s">
        <v>593</v>
      </c>
      <c r="C153" s="16">
        <v>3</v>
      </c>
      <c r="D153" s="16" t="s">
        <v>125</v>
      </c>
    </row>
    <row r="154" spans="1:4">
      <c r="A154" s="16">
        <v>152</v>
      </c>
      <c r="B154" s="16" t="s">
        <v>594</v>
      </c>
      <c r="C154" s="16">
        <v>3</v>
      </c>
      <c r="D154" s="16" t="s">
        <v>157</v>
      </c>
    </row>
    <row r="155" spans="1:4">
      <c r="A155" s="16">
        <v>153</v>
      </c>
      <c r="B155" s="16" t="s">
        <v>595</v>
      </c>
      <c r="C155" s="16">
        <v>3</v>
      </c>
      <c r="D155" s="16" t="s">
        <v>71</v>
      </c>
    </row>
    <row r="156" spans="1:4">
      <c r="A156" s="16">
        <v>154</v>
      </c>
      <c r="B156" t="s">
        <v>596</v>
      </c>
      <c r="C156" s="16">
        <v>3</v>
      </c>
      <c r="D156" s="16" t="s">
        <v>110</v>
      </c>
    </row>
    <row r="157" spans="1:4">
      <c r="A157" s="16">
        <v>155</v>
      </c>
      <c r="B157" t="s">
        <v>597</v>
      </c>
      <c r="C157" s="16">
        <v>3</v>
      </c>
      <c r="D157" s="16" t="s">
        <v>193</v>
      </c>
    </row>
    <row r="158" spans="1:4">
      <c r="A158" s="16">
        <v>156</v>
      </c>
      <c r="B158" t="s">
        <v>598</v>
      </c>
      <c r="C158" s="16">
        <v>3</v>
      </c>
      <c r="D158" s="16" t="s">
        <v>110</v>
      </c>
    </row>
    <row r="159" spans="1:4">
      <c r="A159" s="16">
        <v>157</v>
      </c>
      <c r="B159" s="16" t="s">
        <v>599</v>
      </c>
      <c r="C159" s="16">
        <v>3</v>
      </c>
      <c r="D159" s="16" t="s">
        <v>71</v>
      </c>
    </row>
    <row r="160" spans="1:4">
      <c r="A160" s="16">
        <v>158</v>
      </c>
      <c r="B160" t="s">
        <v>600</v>
      </c>
      <c r="C160" s="16">
        <v>3</v>
      </c>
      <c r="D160" s="16" t="s">
        <v>71</v>
      </c>
    </row>
    <row r="161" spans="1:4">
      <c r="A161" s="16">
        <v>159</v>
      </c>
      <c r="B161" t="s">
        <v>601</v>
      </c>
      <c r="C161" s="16">
        <v>3</v>
      </c>
      <c r="D161" s="16" t="s">
        <v>71</v>
      </c>
    </row>
    <row r="162" spans="1:4">
      <c r="A162" s="16">
        <v>160</v>
      </c>
      <c r="B162" t="s">
        <v>602</v>
      </c>
      <c r="C162" s="16">
        <v>3</v>
      </c>
      <c r="D162" s="16" t="s">
        <v>110</v>
      </c>
    </row>
    <row r="163" spans="1:4">
      <c r="A163" s="16">
        <v>161</v>
      </c>
      <c r="B163" t="s">
        <v>603</v>
      </c>
      <c r="C163" s="16">
        <v>3</v>
      </c>
      <c r="D163" s="16" t="s">
        <v>157</v>
      </c>
    </row>
    <row r="164" spans="1:4">
      <c r="A164" s="16">
        <v>162</v>
      </c>
      <c r="B164" t="s">
        <v>604</v>
      </c>
      <c r="C164" s="16">
        <v>3</v>
      </c>
      <c r="D164" s="16" t="s">
        <v>125</v>
      </c>
    </row>
    <row r="165" spans="1:4">
      <c r="A165" s="16">
        <v>163</v>
      </c>
      <c r="B165" t="s">
        <v>605</v>
      </c>
      <c r="C165" s="16">
        <v>3</v>
      </c>
      <c r="D165" s="16" t="s">
        <v>110</v>
      </c>
    </row>
    <row r="166" spans="1:4">
      <c r="A166" s="16">
        <v>164</v>
      </c>
      <c r="B166" t="s">
        <v>606</v>
      </c>
      <c r="C166" s="16">
        <v>3</v>
      </c>
      <c r="D166" s="16" t="s">
        <v>157</v>
      </c>
    </row>
    <row r="167" spans="1:4">
      <c r="A167" s="16">
        <v>165</v>
      </c>
      <c r="B167" t="s">
        <v>607</v>
      </c>
      <c r="C167" s="16">
        <v>3</v>
      </c>
      <c r="D167" s="16" t="s">
        <v>125</v>
      </c>
    </row>
    <row r="168" spans="1:4">
      <c r="A168" s="16">
        <v>166</v>
      </c>
      <c r="B168" t="s">
        <v>608</v>
      </c>
      <c r="C168" s="16">
        <v>3</v>
      </c>
      <c r="D168" s="16" t="s">
        <v>125</v>
      </c>
    </row>
    <row r="169" spans="1:4">
      <c r="A169" s="16">
        <v>167</v>
      </c>
      <c r="B169" t="s">
        <v>609</v>
      </c>
      <c r="C169" s="16">
        <v>3</v>
      </c>
      <c r="D169" s="16" t="s">
        <v>157</v>
      </c>
    </row>
    <row r="170" spans="1:4">
      <c r="A170" s="16">
        <v>168</v>
      </c>
      <c r="B170" t="s">
        <v>610</v>
      </c>
      <c r="C170" s="16">
        <v>3</v>
      </c>
      <c r="D170" s="16" t="s">
        <v>110</v>
      </c>
    </row>
    <row r="171" spans="1:4">
      <c r="A171" s="16">
        <v>169</v>
      </c>
      <c r="B171" s="16" t="s">
        <v>611</v>
      </c>
      <c r="C171" s="16">
        <v>3</v>
      </c>
      <c r="D171" s="16" t="s">
        <v>193</v>
      </c>
    </row>
    <row r="172" spans="1:4">
      <c r="A172" s="16">
        <v>170</v>
      </c>
      <c r="B172" s="16" t="s">
        <v>612</v>
      </c>
      <c r="C172" s="16">
        <v>2</v>
      </c>
      <c r="D172" s="16" t="s">
        <v>110</v>
      </c>
    </row>
    <row r="173" spans="1:4">
      <c r="A173" s="16">
        <v>171</v>
      </c>
      <c r="B173" t="s">
        <v>613</v>
      </c>
      <c r="C173" s="16">
        <v>2</v>
      </c>
      <c r="D173" s="16" t="s">
        <v>125</v>
      </c>
    </row>
    <row r="174" spans="1:4">
      <c r="A174" s="16">
        <v>172</v>
      </c>
      <c r="B174" t="s">
        <v>614</v>
      </c>
      <c r="C174" s="16">
        <v>2</v>
      </c>
      <c r="D174" s="16" t="s">
        <v>193</v>
      </c>
    </row>
    <row r="175" spans="1:4">
      <c r="A175" s="16">
        <v>173</v>
      </c>
      <c r="B175" t="s">
        <v>615</v>
      </c>
      <c r="C175" s="16">
        <v>2</v>
      </c>
      <c r="D175" s="16" t="s">
        <v>71</v>
      </c>
    </row>
    <row r="176" spans="1:4">
      <c r="A176" s="16">
        <v>174</v>
      </c>
      <c r="B176" t="s">
        <v>616</v>
      </c>
      <c r="C176" s="16">
        <v>2</v>
      </c>
      <c r="D176" s="16" t="s">
        <v>157</v>
      </c>
    </row>
    <row r="177" spans="1:4">
      <c r="A177" s="16">
        <v>175</v>
      </c>
      <c r="B177" t="s">
        <v>617</v>
      </c>
      <c r="C177" s="16">
        <v>1</v>
      </c>
      <c r="D177" s="16" t="s">
        <v>125</v>
      </c>
    </row>
    <row r="178" spans="1:4">
      <c r="A178" s="16">
        <v>176</v>
      </c>
      <c r="B178" t="s">
        <v>618</v>
      </c>
      <c r="C178" s="16">
        <v>1</v>
      </c>
      <c r="D178" s="16" t="s">
        <v>71</v>
      </c>
    </row>
    <row r="179" spans="1:4">
      <c r="A179" s="16">
        <v>177</v>
      </c>
      <c r="B179" t="s">
        <v>619</v>
      </c>
      <c r="C179" s="16">
        <v>1</v>
      </c>
      <c r="D179" s="16" t="s">
        <v>193</v>
      </c>
    </row>
    <row r="180" spans="1:4">
      <c r="A180" s="16">
        <v>178</v>
      </c>
      <c r="B180" t="s">
        <v>620</v>
      </c>
      <c r="C180" s="16">
        <v>1</v>
      </c>
      <c r="D180" s="16" t="s">
        <v>110</v>
      </c>
    </row>
    <row r="181" spans="1:4">
      <c r="A181" s="16">
        <v>179</v>
      </c>
      <c r="B181" t="s">
        <v>621</v>
      </c>
      <c r="C181" s="16">
        <v>1</v>
      </c>
      <c r="D181" s="16" t="s">
        <v>157</v>
      </c>
    </row>
  </sheetData>
  <mergeCells count="7">
    <mergeCell ref="E1:I1"/>
    <mergeCell ref="J1:P1"/>
    <mergeCell ref="F2:H2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T204"/>
  <sheetViews>
    <sheetView zoomScale="145" zoomScaleNormal="145" workbookViewId="0">
      <pane xSplit="4" ySplit="4" topLeftCell="E5" activePane="bottomRight" state="frozen"/>
      <selection/>
      <selection pane="topRight"/>
      <selection pane="bottomLeft"/>
      <selection pane="bottomRight" activeCell="H10" sqref="H10"/>
    </sheetView>
  </sheetViews>
  <sheetFormatPr defaultColWidth="14" defaultRowHeight="12.75"/>
  <cols>
    <col min="1" max="1" width="5.28571428571429" style="22" customWidth="1"/>
    <col min="2" max="2" width="11" style="22" customWidth="1"/>
    <col min="3" max="4" width="5.28571428571429" style="22" customWidth="1"/>
    <col min="5" max="7" width="8.14285714285714" style="21" customWidth="1"/>
    <col min="8" max="8" width="9" style="21" customWidth="1"/>
    <col min="9" max="10" width="7.14285714285714" style="21" customWidth="1"/>
    <col min="11" max="11" width="9" style="21" customWidth="1"/>
    <col min="12" max="12" width="5.28571428571429" style="22" customWidth="1"/>
    <col min="13" max="15" width="3.42857142857143" style="22" customWidth="1"/>
    <col min="16" max="16" width="6" style="22" customWidth="1"/>
    <col min="17" max="19" width="3.42857142857143" style="22" customWidth="1"/>
    <col min="20" max="20" width="9" style="22" customWidth="1"/>
    <col min="21" max="21" width="7.14285714285714" style="21" customWidth="1"/>
    <col min="22" max="22" width="9" style="21" customWidth="1"/>
    <col min="23" max="23" width="5.28571428571429" style="21" customWidth="1"/>
    <col min="24" max="24" width="7.14285714285714" style="21" customWidth="1"/>
    <col min="25" max="25" width="5.28571428571429" style="21" customWidth="1"/>
    <col min="26" max="26" width="7.14285714285714" style="21" customWidth="1"/>
    <col min="27" max="27" width="5.28571428571429" style="21" customWidth="1"/>
    <col min="28" max="29" width="7.14285714285714" style="21" customWidth="1"/>
    <col min="30" max="32" width="9" style="21" customWidth="1"/>
    <col min="33" max="33" width="14.2857142857143" style="22" customWidth="1"/>
    <col min="34" max="34" width="13.5714285714286" style="22" customWidth="1"/>
    <col min="35" max="35" width="16" style="22" customWidth="1"/>
    <col min="36" max="38" width="13" style="22" customWidth="1"/>
    <col min="39" max="39" width="11.4285714285714" style="22" customWidth="1"/>
    <col min="40" max="40" width="11.8571428571429" style="22" customWidth="1"/>
    <col min="41" max="41" width="9" style="22" customWidth="1"/>
    <col min="42" max="42" width="9.85714285714286" style="22" customWidth="1"/>
    <col min="43" max="44" width="9" style="22" customWidth="1"/>
    <col min="45" max="45" width="5.28571428571429" style="22" customWidth="1"/>
    <col min="46" max="46" width="14" style="22" customWidth="1"/>
    <col min="47" max="16384" width="14" style="22"/>
  </cols>
  <sheetData>
    <row r="1" spans="1:46">
      <c r="A1" s="23" t="s">
        <v>0</v>
      </c>
      <c r="B1" s="23" t="s">
        <v>436</v>
      </c>
      <c r="C1" s="23" t="s">
        <v>622</v>
      </c>
      <c r="D1" s="23" t="s">
        <v>623</v>
      </c>
      <c r="E1" s="24" t="s">
        <v>624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30" t="s">
        <v>625</v>
      </c>
      <c r="X1" s="30"/>
      <c r="Y1" s="30"/>
      <c r="Z1" s="30"/>
      <c r="AA1" s="30"/>
      <c r="AB1" s="30"/>
      <c r="AC1" s="30"/>
      <c r="AD1" s="30"/>
      <c r="AE1" s="30"/>
      <c r="AF1" s="30"/>
      <c r="AG1" s="33" t="s">
        <v>626</v>
      </c>
      <c r="AH1" s="33"/>
      <c r="AI1" s="33"/>
      <c r="AJ1" s="33"/>
      <c r="AK1" s="33"/>
      <c r="AL1" s="33"/>
      <c r="AM1" s="33"/>
      <c r="AN1" s="33"/>
      <c r="AO1" s="33"/>
      <c r="AP1" s="33"/>
      <c r="AQ1" s="23"/>
      <c r="AR1" s="23"/>
      <c r="AS1" s="23" t="s">
        <v>627</v>
      </c>
      <c r="AT1" s="23"/>
    </row>
    <row r="2" spans="1:46">
      <c r="A2" s="23"/>
      <c r="B2" s="23"/>
      <c r="C2" s="23"/>
      <c r="D2" s="23"/>
      <c r="E2" s="24" t="s">
        <v>628</v>
      </c>
      <c r="F2" s="24"/>
      <c r="G2" s="24"/>
      <c r="H2" s="24"/>
      <c r="I2" s="24" t="s">
        <v>629</v>
      </c>
      <c r="J2" s="24" t="s">
        <v>630</v>
      </c>
      <c r="K2" s="24" t="s">
        <v>631</v>
      </c>
      <c r="L2" s="24" t="s">
        <v>632</v>
      </c>
      <c r="M2" s="24"/>
      <c r="N2" s="24"/>
      <c r="O2" s="24"/>
      <c r="P2" s="24"/>
      <c r="Q2" s="24"/>
      <c r="R2" s="24"/>
      <c r="S2" s="24"/>
      <c r="T2" s="24" t="s">
        <v>633</v>
      </c>
      <c r="U2" s="24"/>
      <c r="V2" s="24"/>
      <c r="W2" s="30" t="s">
        <v>26</v>
      </c>
      <c r="X2" s="30"/>
      <c r="Y2" s="30" t="s">
        <v>634</v>
      </c>
      <c r="Z2" s="30"/>
      <c r="AA2" s="30" t="s">
        <v>27</v>
      </c>
      <c r="AB2" s="30"/>
      <c r="AC2" s="30" t="s">
        <v>60</v>
      </c>
      <c r="AD2" s="30"/>
      <c r="AE2" s="30"/>
      <c r="AF2" s="30"/>
      <c r="AG2" s="34" t="s">
        <v>25</v>
      </c>
      <c r="AH2" s="34" t="s">
        <v>26</v>
      </c>
      <c r="AI2" s="34" t="s">
        <v>27</v>
      </c>
      <c r="AJ2" s="34" t="s">
        <v>635</v>
      </c>
      <c r="AK2" s="34" t="s">
        <v>636</v>
      </c>
      <c r="AL2" s="34" t="s">
        <v>637</v>
      </c>
      <c r="AM2" s="34" t="s">
        <v>60</v>
      </c>
      <c r="AN2" s="34" t="s">
        <v>61</v>
      </c>
      <c r="AO2" s="34" t="s">
        <v>28</v>
      </c>
      <c r="AP2" s="34" t="s">
        <v>62</v>
      </c>
      <c r="AQ2" s="36" t="s">
        <v>638</v>
      </c>
      <c r="AR2" s="36" t="s">
        <v>65</v>
      </c>
      <c r="AS2" s="23"/>
      <c r="AT2" s="23"/>
    </row>
    <row r="3" spans="1:46">
      <c r="A3" s="23" t="s">
        <v>639</v>
      </c>
      <c r="B3" s="23" t="s">
        <v>386</v>
      </c>
      <c r="C3" s="23"/>
      <c r="D3" s="23"/>
      <c r="E3" s="24" t="s">
        <v>640</v>
      </c>
      <c r="F3" s="24" t="s">
        <v>641</v>
      </c>
      <c r="G3" s="24" t="s">
        <v>642</v>
      </c>
      <c r="H3" s="24" t="s">
        <v>28</v>
      </c>
      <c r="I3" s="24" t="s">
        <v>25</v>
      </c>
      <c r="J3" s="24" t="s">
        <v>26</v>
      </c>
      <c r="K3" s="24" t="s">
        <v>62</v>
      </c>
      <c r="L3" s="24" t="s">
        <v>42</v>
      </c>
      <c r="M3" s="24" t="s">
        <v>39</v>
      </c>
      <c r="N3" s="24" t="s">
        <v>35</v>
      </c>
      <c r="O3" s="24" t="s">
        <v>38</v>
      </c>
      <c r="P3" s="24" t="s">
        <v>36</v>
      </c>
      <c r="Q3" s="24" t="s">
        <v>37</v>
      </c>
      <c r="R3" s="24" t="s">
        <v>40</v>
      </c>
      <c r="S3" s="24" t="s">
        <v>41</v>
      </c>
      <c r="T3" s="24" t="s">
        <v>65</v>
      </c>
      <c r="U3" s="24" t="s">
        <v>60</v>
      </c>
      <c r="V3" s="24" t="s">
        <v>61</v>
      </c>
      <c r="W3" s="30" t="s">
        <v>643</v>
      </c>
      <c r="X3" s="30" t="s">
        <v>644</v>
      </c>
      <c r="Y3" s="30" t="s">
        <v>643</v>
      </c>
      <c r="Z3" s="30" t="s">
        <v>644</v>
      </c>
      <c r="AA3" s="30" t="s">
        <v>643</v>
      </c>
      <c r="AB3" s="30" t="s">
        <v>644</v>
      </c>
      <c r="AC3" s="30" t="s">
        <v>60</v>
      </c>
      <c r="AD3" s="30" t="s">
        <v>61</v>
      </c>
      <c r="AE3" s="30" t="s">
        <v>28</v>
      </c>
      <c r="AF3" s="30" t="s">
        <v>62</v>
      </c>
      <c r="AG3" s="34" t="s">
        <v>645</v>
      </c>
      <c r="AH3" s="34" t="s">
        <v>646</v>
      </c>
      <c r="AI3" s="34" t="s">
        <v>647</v>
      </c>
      <c r="AJ3" s="34" t="s">
        <v>648</v>
      </c>
      <c r="AK3" s="34" t="s">
        <v>649</v>
      </c>
      <c r="AL3" s="34" t="s">
        <v>650</v>
      </c>
      <c r="AM3" s="35" t="s">
        <v>651</v>
      </c>
      <c r="AN3" s="35" t="s">
        <v>652</v>
      </c>
      <c r="AO3" s="35" t="s">
        <v>653</v>
      </c>
      <c r="AP3" s="35" t="s">
        <v>654</v>
      </c>
      <c r="AS3" s="23"/>
      <c r="AT3" s="23"/>
    </row>
    <row r="4" spans="1:46">
      <c r="A4" s="23" t="s">
        <v>655</v>
      </c>
      <c r="B4" s="23"/>
      <c r="C4" s="23"/>
      <c r="D4" s="23"/>
      <c r="E4" s="25">
        <f>_xlfn.XLOOKUP($B$3,角色!$D:$D,角色!Y:Y)</f>
        <v>100</v>
      </c>
      <c r="F4" s="25">
        <f>_xlfn.XLOOKUP($B$3,角色!$D:$D,角色!Z:Z)</f>
        <v>75</v>
      </c>
      <c r="G4" s="25">
        <f>_xlfn.XLOOKUP($B$3,角色!$D:$D,角色!AA:AA)</f>
        <v>0</v>
      </c>
      <c r="H4" s="25">
        <f>_xlfn.XLOOKUP($B$3,角色!$D:$D,角色!AD:AD)</f>
        <v>0</v>
      </c>
      <c r="I4" s="29">
        <f>_xlfn.XLOOKUP($B$3,角色!$D:$D,角色!Y:Y)</f>
        <v>100</v>
      </c>
      <c r="J4" s="29">
        <f>_xlfn.XLOOKUP($B$3,角色!$D:$D,角色!Z:Z)</f>
        <v>75</v>
      </c>
      <c r="K4" s="25">
        <f>_xlfn.XLOOKUP($B$3,角色!$D:$D,角色!AE:AE)</f>
        <v>75</v>
      </c>
      <c r="L4" s="25">
        <f>IF(_xlfn.XLOOKUP($B$3,角色!$D:$D,角色!$I:$I)=L3,1,0)</f>
        <v>0</v>
      </c>
      <c r="M4" s="25">
        <f>IF(_xlfn.XLOOKUP($B$3,角色!$D:$D,角色!$I:$I)=M3,1,0)</f>
        <v>0</v>
      </c>
      <c r="N4" s="25">
        <f>IF(_xlfn.XLOOKUP($B$3,角色!$D:$D,角色!$I:$I)=N3,1,0)</f>
        <v>0</v>
      </c>
      <c r="O4" s="25">
        <f>IF(_xlfn.XLOOKUP($B$3,角色!$D:$D,角色!$I:$I)=O3,1,0)</f>
        <v>0</v>
      </c>
      <c r="P4" s="25">
        <f>IF(_xlfn.XLOOKUP($B$3,角色!$D:$D,角色!$I:$I)=P3,1,0)</f>
        <v>1</v>
      </c>
      <c r="Q4" s="25">
        <f>IF(_xlfn.XLOOKUP($B$3,角色!$D:$D,角色!$I:$I)=Q3,1,0)</f>
        <v>0</v>
      </c>
      <c r="R4" s="25">
        <f>IF(_xlfn.XLOOKUP($B$3,角色!$D:$D,角色!$I:$I)=R3,1,0)</f>
        <v>0</v>
      </c>
      <c r="S4" s="25">
        <f>IF(_xlfn.XLOOKUP($B$3,角色!$D:$D,角色!$I:$I)=S3,1,0)</f>
        <v>0</v>
      </c>
      <c r="T4" s="25">
        <f>_xlfn.XLOOKUP($B$3,角色!$D:$D,角色!AF:AF)</f>
        <v>100</v>
      </c>
      <c r="U4" s="25">
        <f>_xlfn.XLOOKUP($B$3,角色!$D:$D,角色!AB:AB)</f>
        <v>100</v>
      </c>
      <c r="V4" s="25">
        <f>_xlfn.XLOOKUP($B$3,角色!$D:$D,角色!AC:AC)</f>
        <v>100</v>
      </c>
      <c r="W4" s="31">
        <f>_xlfn.XLOOKUP($B$3,角色!$D:$D,角色!Z:Z)</f>
        <v>75</v>
      </c>
      <c r="X4" s="31">
        <f>_xlfn.XLOOKUP($B$3,角色!$D:$D,角色!Z:Z)</f>
        <v>75</v>
      </c>
      <c r="Y4" s="31">
        <f>_xlfn.XLOOKUP($B$3,角色!$D:$D,角色!Y:Y)</f>
        <v>100</v>
      </c>
      <c r="Z4" s="31">
        <f>_xlfn.XLOOKUP($B$3,角色!$D:$D,角色!Y:Y)</f>
        <v>100</v>
      </c>
      <c r="AA4" s="31">
        <f>_xlfn.XLOOKUP($B$3,角色!$D:$D,角色!AA:AA)</f>
        <v>0</v>
      </c>
      <c r="AB4" s="31">
        <f>_xlfn.XLOOKUP($B$3,角色!$D:$D,角色!AA:AA)</f>
        <v>0</v>
      </c>
      <c r="AC4" s="31">
        <f>_xlfn.XLOOKUP($B$3,角色!$D:$D,角色!AB:AB)</f>
        <v>100</v>
      </c>
      <c r="AD4" s="31">
        <f>_xlfn.XLOOKUP($B$3,角色!$D:$D,角色!AC:AC)</f>
        <v>100</v>
      </c>
      <c r="AE4" s="31">
        <f>_xlfn.XLOOKUP($B$3,角色!$D:$D,角色!AD:AD)</f>
        <v>0</v>
      </c>
      <c r="AF4" s="31">
        <f>_xlfn.XLOOKUP($B$3,角色!$D:$D,角色!AE:AE)</f>
        <v>75</v>
      </c>
      <c r="AG4" s="35">
        <f>_xlfn.XLOOKUP($B$3,角色!$D:$D,角色!Y:Y)</f>
        <v>100</v>
      </c>
      <c r="AH4" s="35">
        <f>_xlfn.XLOOKUP($B$3,角色!$D:$D,角色!Z:Z)</f>
        <v>75</v>
      </c>
      <c r="AI4" s="35">
        <f>_xlfn.XLOOKUP($B$3,角色!$D:$D,角色!AA:AA)</f>
        <v>0</v>
      </c>
      <c r="AJ4" s="35">
        <f>_xlfn.XLOOKUP($B$3,角色!$D:$D,角色!Y:Y)</f>
        <v>100</v>
      </c>
      <c r="AK4" s="35">
        <f>_xlfn.XLOOKUP($B$3,角色!$D:$D,角色!Z:Z)</f>
        <v>75</v>
      </c>
      <c r="AL4" s="35">
        <f>_xlfn.XLOOKUP($B$3,角色!$D:$D,角色!AA:AA)</f>
        <v>0</v>
      </c>
      <c r="AM4" s="35">
        <f>_xlfn.XLOOKUP($B$3,角色!$D:$D,角色!AB:AB)</f>
        <v>100</v>
      </c>
      <c r="AN4" s="35">
        <f>_xlfn.XLOOKUP($B$3,角色!$D:$D,角色!AC:AC)</f>
        <v>100</v>
      </c>
      <c r="AO4" s="35">
        <f>_xlfn.XLOOKUP($B$3,角色!$D:$D,角色!AD:AD)</f>
        <v>0</v>
      </c>
      <c r="AP4" s="35">
        <f>_xlfn.XLOOKUP($B$3,角色!$D:$D,角色!AE:AE)</f>
        <v>75</v>
      </c>
      <c r="AQ4" s="22">
        <v>100</v>
      </c>
      <c r="AR4" s="22">
        <f>_xlfn.XLOOKUP($B$3,角色!$D:$D,角色!AF:AF)</f>
        <v>100</v>
      </c>
      <c r="AS4" s="37"/>
      <c r="AT4" s="23"/>
    </row>
    <row r="5" s="21" customFormat="1" spans="1:46">
      <c r="A5" s="26">
        <v>1</v>
      </c>
      <c r="B5" s="26" t="s">
        <v>220</v>
      </c>
      <c r="C5" s="26" t="s">
        <v>656</v>
      </c>
      <c r="D5" s="26">
        <v>20</v>
      </c>
      <c r="E5" s="24"/>
      <c r="F5" s="24"/>
      <c r="G5" s="24"/>
      <c r="H5" s="24"/>
      <c r="I5" s="24">
        <v>4780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30">
        <v>35</v>
      </c>
      <c r="X5" s="30"/>
      <c r="Y5" s="30"/>
      <c r="Z5" s="32">
        <v>0.041</v>
      </c>
      <c r="AA5" s="30"/>
      <c r="AB5" s="30"/>
      <c r="AC5" s="32">
        <v>0.132</v>
      </c>
      <c r="AD5" s="32">
        <v>0.132</v>
      </c>
      <c r="AE5" s="30"/>
      <c r="AF5" s="30"/>
      <c r="AG5" s="33">
        <f>(I5+Y5)^0.026*0.66</f>
        <v>0.822638556730521</v>
      </c>
      <c r="AH5" s="33">
        <f>(J5+W5)*0.398*0.5</f>
        <v>6.965</v>
      </c>
      <c r="AI5" s="33">
        <f>(AA5)^0.335*0.66</f>
        <v>0</v>
      </c>
      <c r="AJ5" s="33">
        <f>(E5+Z5)*1.33</f>
        <v>0.05453</v>
      </c>
      <c r="AK5" s="33">
        <f>(F5+X5)*1.33</f>
        <v>0</v>
      </c>
      <c r="AL5" s="33">
        <f>(G5+AB5)*1.06</f>
        <v>0</v>
      </c>
      <c r="AM5" s="33">
        <f>(U5+AC5)*2</f>
        <v>0.264</v>
      </c>
      <c r="AN5" s="33">
        <f>(V5+AD5)*1</f>
        <v>0.132</v>
      </c>
      <c r="AO5" s="33">
        <f>(H5+AE5)*1</f>
        <v>0</v>
      </c>
      <c r="AP5" s="35">
        <f>(K5+AF5)*1.1979</f>
        <v>0</v>
      </c>
      <c r="AQ5" s="21">
        <f>L5+M5+N5+O5+P5+Q5+R5+S5</f>
        <v>0</v>
      </c>
      <c r="AR5" s="21">
        <f>T5</f>
        <v>0</v>
      </c>
      <c r="AS5" s="21">
        <f>AG5*$AG$4+AH5*$AH$4+AI5*$AI$4+AJ5*$AJ$4+AK5*$AK$4+AL5*$AL$4+AM5*$AM$4+AN5*$AN$4+AO5*$AO$4+AP5*$AP$4+AQ5*$AQ$4+AR5*$AR$4</f>
        <v>649.691855673052</v>
      </c>
      <c r="AT5" s="26"/>
    </row>
    <row r="6" spans="1:46">
      <c r="A6" s="23">
        <v>2</v>
      </c>
      <c r="B6" s="23" t="s">
        <v>220</v>
      </c>
      <c r="C6" s="23" t="s">
        <v>657</v>
      </c>
      <c r="D6" s="23">
        <v>20</v>
      </c>
      <c r="E6" s="24"/>
      <c r="F6" s="24"/>
      <c r="G6" s="24"/>
      <c r="H6" s="24"/>
      <c r="I6" s="24"/>
      <c r="J6" s="24">
        <v>311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30"/>
      <c r="X6" s="32">
        <v>0.041</v>
      </c>
      <c r="Y6" s="30"/>
      <c r="Z6" s="30"/>
      <c r="AA6" s="30"/>
      <c r="AB6" s="32">
        <v>0.131</v>
      </c>
      <c r="AC6" s="30"/>
      <c r="AD6" s="32">
        <v>0.187</v>
      </c>
      <c r="AE6" s="30"/>
      <c r="AF6" s="32">
        <v>0.104</v>
      </c>
      <c r="AG6" s="33">
        <f t="shared" ref="AG6:AG22" si="0">(I6+Y6)^0.026*0.66</f>
        <v>0</v>
      </c>
      <c r="AH6" s="33">
        <f t="shared" ref="AH6:AH22" si="1">(J6+W6)*0.398*0.5</f>
        <v>61.889</v>
      </c>
      <c r="AI6" s="33">
        <f t="shared" ref="AI6:AI22" si="2">(AA6)^0.335*0.66</f>
        <v>0</v>
      </c>
      <c r="AJ6" s="33">
        <f t="shared" ref="AJ6:AJ22" si="3">(E6+Z6)*1.33</f>
        <v>0</v>
      </c>
      <c r="AK6" s="33">
        <f t="shared" ref="AK6:AK22" si="4">(F6+X6)*1.33</f>
        <v>0.05453</v>
      </c>
      <c r="AL6" s="33">
        <f t="shared" ref="AL6:AL22" si="5">(G6+AB6)*1.06</f>
        <v>0.13886</v>
      </c>
      <c r="AM6" s="33">
        <f t="shared" ref="AM6:AM22" si="6">(U6+AC6)*2</f>
        <v>0</v>
      </c>
      <c r="AN6" s="33">
        <f t="shared" ref="AN6:AN22" si="7">(V6+AD6)*1</f>
        <v>0.187</v>
      </c>
      <c r="AO6" s="33">
        <f t="shared" ref="AO6:AO22" si="8">(H6+AE6)*1</f>
        <v>0</v>
      </c>
      <c r="AP6" s="35">
        <f t="shared" ref="AP6:AP22" si="9">(K6+AF6)*1.1979</f>
        <v>0.1245816</v>
      </c>
      <c r="AQ6" s="21">
        <f t="shared" ref="AQ6:AQ22" si="10">L6+M6+N6+O6+P6+Q6+R6+S6</f>
        <v>0</v>
      </c>
      <c r="AR6" s="21">
        <f t="shared" ref="AR6:AR22" si="11">T6</f>
        <v>0</v>
      </c>
      <c r="AS6" s="21">
        <f t="shared" ref="AS6:AS22" si="12">AG6*$AG$4+AH6*$AH$4+AI6*$AI$4+AJ6*$AJ$4+AK6*$AK$4+AL6*$AL$4+AM6*$AM$4+AN6*$AN$4+AO6*$AO$4+AP6*$AP$4+AQ6*$AQ$4+AR6*$AR$4</f>
        <v>4673.80837</v>
      </c>
      <c r="AT6" s="23"/>
    </row>
    <row r="7" spans="1:46">
      <c r="A7" s="23">
        <v>3</v>
      </c>
      <c r="B7" s="23" t="s">
        <v>220</v>
      </c>
      <c r="C7" s="23" t="s">
        <v>658</v>
      </c>
      <c r="D7" s="23">
        <v>20</v>
      </c>
      <c r="E7" s="24"/>
      <c r="F7" s="27">
        <v>0.466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30">
        <v>29</v>
      </c>
      <c r="X7" s="30"/>
      <c r="Y7" s="30"/>
      <c r="Z7" s="32">
        <v>0.099</v>
      </c>
      <c r="AA7" s="30"/>
      <c r="AB7" s="30"/>
      <c r="AC7" s="30"/>
      <c r="AD7" s="32">
        <v>0.117</v>
      </c>
      <c r="AE7" s="30"/>
      <c r="AF7" s="32">
        <v>0.142</v>
      </c>
      <c r="AG7" s="33">
        <f t="shared" si="0"/>
        <v>0</v>
      </c>
      <c r="AH7" s="33">
        <f t="shared" si="1"/>
        <v>5.771</v>
      </c>
      <c r="AI7" s="33">
        <f t="shared" si="2"/>
        <v>0</v>
      </c>
      <c r="AJ7" s="33">
        <f t="shared" si="3"/>
        <v>0.13167</v>
      </c>
      <c r="AK7" s="33">
        <f t="shared" si="4"/>
        <v>0.61978</v>
      </c>
      <c r="AL7" s="33">
        <f t="shared" si="5"/>
        <v>0</v>
      </c>
      <c r="AM7" s="33">
        <f t="shared" si="6"/>
        <v>0</v>
      </c>
      <c r="AN7" s="33">
        <f t="shared" si="7"/>
        <v>0.117</v>
      </c>
      <c r="AO7" s="33">
        <f t="shared" si="8"/>
        <v>0</v>
      </c>
      <c r="AP7" s="35">
        <f t="shared" si="9"/>
        <v>0.1701018</v>
      </c>
      <c r="AQ7" s="21">
        <f t="shared" si="10"/>
        <v>0</v>
      </c>
      <c r="AR7" s="21">
        <f t="shared" si="11"/>
        <v>0</v>
      </c>
      <c r="AS7" s="21">
        <f t="shared" si="12"/>
        <v>516.933135</v>
      </c>
      <c r="AT7" s="23"/>
    </row>
    <row r="8" spans="1:46">
      <c r="A8" s="23">
        <v>4</v>
      </c>
      <c r="B8" s="23" t="s">
        <v>220</v>
      </c>
      <c r="C8" s="23" t="s">
        <v>658</v>
      </c>
      <c r="D8" s="23">
        <v>20</v>
      </c>
      <c r="E8" s="27">
        <v>0.466</v>
      </c>
      <c r="F8" s="2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0">
        <v>39</v>
      </c>
      <c r="X8" s="30"/>
      <c r="Y8" s="30"/>
      <c r="Z8" s="30"/>
      <c r="AA8" s="30"/>
      <c r="AB8" s="30"/>
      <c r="AC8" s="32">
        <v>0.058</v>
      </c>
      <c r="AD8" s="30"/>
      <c r="AE8" s="30">
        <v>61</v>
      </c>
      <c r="AF8" s="32">
        <v>0.045</v>
      </c>
      <c r="AG8" s="33">
        <f t="shared" si="0"/>
        <v>0</v>
      </c>
      <c r="AH8" s="33">
        <f t="shared" si="1"/>
        <v>7.761</v>
      </c>
      <c r="AI8" s="33">
        <f t="shared" si="2"/>
        <v>0</v>
      </c>
      <c r="AJ8" s="33">
        <f t="shared" si="3"/>
        <v>0.61978</v>
      </c>
      <c r="AK8" s="33">
        <f t="shared" si="4"/>
        <v>0</v>
      </c>
      <c r="AL8" s="33">
        <f t="shared" si="5"/>
        <v>0</v>
      </c>
      <c r="AM8" s="33">
        <f t="shared" si="6"/>
        <v>0.116</v>
      </c>
      <c r="AN8" s="33">
        <f t="shared" si="7"/>
        <v>0</v>
      </c>
      <c r="AO8" s="33">
        <f t="shared" si="8"/>
        <v>61</v>
      </c>
      <c r="AP8" s="35">
        <f t="shared" si="9"/>
        <v>0.0539055</v>
      </c>
      <c r="AQ8" s="21">
        <f t="shared" si="10"/>
        <v>0</v>
      </c>
      <c r="AR8" s="21">
        <f t="shared" si="11"/>
        <v>0</v>
      </c>
      <c r="AS8" s="21">
        <f>AG8*$AG$4+AH8*$AH$4+AI8*$AI$4+AJ8*$AJ$4+AK8*$AK$4+AL8*$AL$4+AM8*$AM$4+AN8*$AN$4+AO8*$AO$4+AP8*$AP$4+AQ8*$AQ$4+AR8*$AR$4</f>
        <v>659.6959125</v>
      </c>
      <c r="AT8" s="23"/>
    </row>
    <row r="9" spans="1:46">
      <c r="A9" s="23">
        <v>5</v>
      </c>
      <c r="B9" s="23" t="s">
        <v>220</v>
      </c>
      <c r="C9" s="23" t="s">
        <v>659</v>
      </c>
      <c r="D9" s="23">
        <v>20</v>
      </c>
      <c r="E9" s="27">
        <v>0.466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30"/>
      <c r="X9" s="32">
        <v>0.087</v>
      </c>
      <c r="Y9" s="30">
        <v>508</v>
      </c>
      <c r="Z9" s="30"/>
      <c r="AA9" s="30"/>
      <c r="AB9" s="30"/>
      <c r="AC9" s="30"/>
      <c r="AD9" s="30"/>
      <c r="AE9" s="30">
        <v>61</v>
      </c>
      <c r="AF9" s="32">
        <v>0.065</v>
      </c>
      <c r="AG9" s="33">
        <f t="shared" si="0"/>
        <v>0.776061952472928</v>
      </c>
      <c r="AH9" s="33">
        <f t="shared" si="1"/>
        <v>0</v>
      </c>
      <c r="AI9" s="33">
        <f t="shared" si="2"/>
        <v>0</v>
      </c>
      <c r="AJ9" s="33">
        <f t="shared" si="3"/>
        <v>0.61978</v>
      </c>
      <c r="AK9" s="33">
        <f t="shared" si="4"/>
        <v>0.11571</v>
      </c>
      <c r="AL9" s="33">
        <f t="shared" si="5"/>
        <v>0</v>
      </c>
      <c r="AM9" s="33">
        <f t="shared" si="6"/>
        <v>0</v>
      </c>
      <c r="AN9" s="33">
        <f t="shared" si="7"/>
        <v>0</v>
      </c>
      <c r="AO9" s="33">
        <f t="shared" si="8"/>
        <v>61</v>
      </c>
      <c r="AP9" s="35">
        <f t="shared" si="9"/>
        <v>0.0778635</v>
      </c>
      <c r="AQ9" s="21">
        <f t="shared" si="10"/>
        <v>0</v>
      </c>
      <c r="AR9" s="21">
        <f t="shared" si="11"/>
        <v>0</v>
      </c>
      <c r="AS9" s="21">
        <f t="shared" si="12"/>
        <v>154.102207747293</v>
      </c>
      <c r="AT9" s="23"/>
    </row>
    <row r="10" spans="1:46">
      <c r="A10" s="23">
        <v>6</v>
      </c>
      <c r="B10" s="23" t="s">
        <v>220</v>
      </c>
      <c r="C10" s="23" t="s">
        <v>659</v>
      </c>
      <c r="D10" s="23">
        <v>20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3">
        <f t="shared" si="0"/>
        <v>0</v>
      </c>
      <c r="AH10" s="33">
        <f t="shared" si="1"/>
        <v>0</v>
      </c>
      <c r="AI10" s="33">
        <f t="shared" si="2"/>
        <v>0</v>
      </c>
      <c r="AJ10" s="33">
        <f t="shared" si="3"/>
        <v>0</v>
      </c>
      <c r="AK10" s="33">
        <f t="shared" si="4"/>
        <v>0</v>
      </c>
      <c r="AL10" s="33">
        <f t="shared" si="5"/>
        <v>0</v>
      </c>
      <c r="AM10" s="33">
        <f t="shared" si="6"/>
        <v>0</v>
      </c>
      <c r="AN10" s="33">
        <f t="shared" si="7"/>
        <v>0</v>
      </c>
      <c r="AO10" s="33">
        <f t="shared" si="8"/>
        <v>0</v>
      </c>
      <c r="AP10" s="35">
        <f t="shared" si="9"/>
        <v>0</v>
      </c>
      <c r="AQ10" s="21">
        <f t="shared" si="10"/>
        <v>0</v>
      </c>
      <c r="AR10" s="21">
        <f t="shared" si="11"/>
        <v>0</v>
      </c>
      <c r="AS10" s="21">
        <f t="shared" si="12"/>
        <v>0</v>
      </c>
      <c r="AT10" s="23"/>
    </row>
    <row r="11" spans="1:46">
      <c r="A11" s="23">
        <v>7</v>
      </c>
      <c r="B11" s="23" t="s">
        <v>220</v>
      </c>
      <c r="C11" s="23" t="s">
        <v>660</v>
      </c>
      <c r="D11" s="23">
        <v>20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3">
        <f t="shared" si="0"/>
        <v>0</v>
      </c>
      <c r="AH11" s="33">
        <f t="shared" si="1"/>
        <v>0</v>
      </c>
      <c r="AI11" s="33">
        <f t="shared" si="2"/>
        <v>0</v>
      </c>
      <c r="AJ11" s="33">
        <f t="shared" si="3"/>
        <v>0</v>
      </c>
      <c r="AK11" s="33">
        <f t="shared" si="4"/>
        <v>0</v>
      </c>
      <c r="AL11" s="33">
        <f t="shared" si="5"/>
        <v>0</v>
      </c>
      <c r="AM11" s="33">
        <f t="shared" si="6"/>
        <v>0</v>
      </c>
      <c r="AN11" s="33">
        <f t="shared" si="7"/>
        <v>0</v>
      </c>
      <c r="AO11" s="33">
        <f t="shared" si="8"/>
        <v>0</v>
      </c>
      <c r="AP11" s="35">
        <f t="shared" si="9"/>
        <v>0</v>
      </c>
      <c r="AQ11" s="21">
        <f t="shared" si="10"/>
        <v>0</v>
      </c>
      <c r="AR11" s="21">
        <f t="shared" si="11"/>
        <v>0</v>
      </c>
      <c r="AS11" s="21">
        <f t="shared" si="12"/>
        <v>0</v>
      </c>
      <c r="AT11" s="23"/>
    </row>
    <row r="12" spans="1:46">
      <c r="A12" s="23">
        <v>8</v>
      </c>
      <c r="B12" s="23" t="s">
        <v>220</v>
      </c>
      <c r="C12" s="23" t="s">
        <v>660</v>
      </c>
      <c r="D12" s="23">
        <v>20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3">
        <f t="shared" si="0"/>
        <v>0</v>
      </c>
      <c r="AH12" s="33">
        <f t="shared" si="1"/>
        <v>0</v>
      </c>
      <c r="AI12" s="33">
        <f t="shared" si="2"/>
        <v>0</v>
      </c>
      <c r="AJ12" s="33">
        <f t="shared" si="3"/>
        <v>0</v>
      </c>
      <c r="AK12" s="33">
        <f t="shared" si="4"/>
        <v>0</v>
      </c>
      <c r="AL12" s="33">
        <f t="shared" si="5"/>
        <v>0</v>
      </c>
      <c r="AM12" s="33">
        <f t="shared" si="6"/>
        <v>0</v>
      </c>
      <c r="AN12" s="33">
        <f t="shared" si="7"/>
        <v>0</v>
      </c>
      <c r="AO12" s="33">
        <f t="shared" si="8"/>
        <v>0</v>
      </c>
      <c r="AP12" s="35">
        <f t="shared" si="9"/>
        <v>0</v>
      </c>
      <c r="AQ12" s="21">
        <f t="shared" si="10"/>
        <v>0</v>
      </c>
      <c r="AR12" s="21">
        <f t="shared" si="11"/>
        <v>0</v>
      </c>
      <c r="AS12" s="21">
        <f t="shared" si="12"/>
        <v>0</v>
      </c>
      <c r="AT12" s="23"/>
    </row>
    <row r="13" spans="1:46">
      <c r="A13" s="23">
        <v>9</v>
      </c>
      <c r="B13" s="23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3">
        <f t="shared" si="0"/>
        <v>0</v>
      </c>
      <c r="AH13" s="33">
        <f t="shared" si="1"/>
        <v>0</v>
      </c>
      <c r="AI13" s="33">
        <f t="shared" si="2"/>
        <v>0</v>
      </c>
      <c r="AJ13" s="33">
        <f t="shared" si="3"/>
        <v>0</v>
      </c>
      <c r="AK13" s="33">
        <f t="shared" si="4"/>
        <v>0</v>
      </c>
      <c r="AL13" s="33">
        <f t="shared" si="5"/>
        <v>0</v>
      </c>
      <c r="AM13" s="33">
        <f t="shared" si="6"/>
        <v>0</v>
      </c>
      <c r="AN13" s="33">
        <f t="shared" si="7"/>
        <v>0</v>
      </c>
      <c r="AO13" s="33">
        <f t="shared" si="8"/>
        <v>0</v>
      </c>
      <c r="AP13" s="35">
        <f t="shared" si="9"/>
        <v>0</v>
      </c>
      <c r="AQ13" s="21">
        <f t="shared" si="10"/>
        <v>0</v>
      </c>
      <c r="AR13" s="21">
        <f t="shared" si="11"/>
        <v>0</v>
      </c>
      <c r="AS13" s="21">
        <f t="shared" si="12"/>
        <v>0</v>
      </c>
      <c r="AT13" s="23"/>
    </row>
    <row r="14" spans="1:46">
      <c r="A14" s="23">
        <v>10</v>
      </c>
      <c r="B14" s="23" t="s">
        <v>661</v>
      </c>
      <c r="C14" s="23" t="s">
        <v>656</v>
      </c>
      <c r="D14" s="23">
        <v>0</v>
      </c>
      <c r="E14" s="24"/>
      <c r="F14" s="24"/>
      <c r="G14" s="24"/>
      <c r="H14" s="24"/>
      <c r="I14" s="24">
        <v>717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30">
        <v>18</v>
      </c>
      <c r="X14" s="30"/>
      <c r="Y14" s="30"/>
      <c r="Z14" s="32">
        <v>0.041</v>
      </c>
      <c r="AA14" s="30"/>
      <c r="AB14" s="30"/>
      <c r="AC14" s="30"/>
      <c r="AD14" s="30"/>
      <c r="AE14" s="30">
        <v>23</v>
      </c>
      <c r="AF14" s="32">
        <v>0.065</v>
      </c>
      <c r="AG14" s="33">
        <f t="shared" si="0"/>
        <v>0.783046285191123</v>
      </c>
      <c r="AH14" s="33">
        <f t="shared" si="1"/>
        <v>3.582</v>
      </c>
      <c r="AI14" s="33">
        <f t="shared" si="2"/>
        <v>0</v>
      </c>
      <c r="AJ14" s="33">
        <f t="shared" si="3"/>
        <v>0.05453</v>
      </c>
      <c r="AK14" s="33">
        <f t="shared" si="4"/>
        <v>0</v>
      </c>
      <c r="AL14" s="33">
        <f t="shared" si="5"/>
        <v>0</v>
      </c>
      <c r="AM14" s="33">
        <f t="shared" si="6"/>
        <v>0</v>
      </c>
      <c r="AN14" s="33">
        <f t="shared" si="7"/>
        <v>0</v>
      </c>
      <c r="AO14" s="33">
        <f t="shared" si="8"/>
        <v>23</v>
      </c>
      <c r="AP14" s="35">
        <f t="shared" si="9"/>
        <v>0.0778635</v>
      </c>
      <c r="AQ14" s="21">
        <f t="shared" si="10"/>
        <v>0</v>
      </c>
      <c r="AR14" s="21">
        <f t="shared" si="11"/>
        <v>0</v>
      </c>
      <c r="AS14" s="21">
        <f t="shared" si="12"/>
        <v>358.247391019112</v>
      </c>
      <c r="AT14" s="23"/>
    </row>
    <row r="15" spans="1:46">
      <c r="A15" s="23">
        <v>11</v>
      </c>
      <c r="B15" s="23" t="s">
        <v>661</v>
      </c>
      <c r="C15" s="23" t="s">
        <v>657</v>
      </c>
      <c r="D15" s="23">
        <v>8</v>
      </c>
      <c r="E15" s="24"/>
      <c r="F15" s="24"/>
      <c r="G15" s="24"/>
      <c r="H15" s="24"/>
      <c r="I15" s="24"/>
      <c r="J15" s="24">
        <v>152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30"/>
      <c r="X15" s="32">
        <v>0.053</v>
      </c>
      <c r="Y15" s="30"/>
      <c r="Z15" s="32">
        <v>0.041</v>
      </c>
      <c r="AA15" s="30">
        <v>39</v>
      </c>
      <c r="AB15" s="30"/>
      <c r="AC15" s="30"/>
      <c r="AD15" s="30"/>
      <c r="AE15" s="30"/>
      <c r="AF15" s="32">
        <v>0.052</v>
      </c>
      <c r="AG15" s="33">
        <f t="shared" si="0"/>
        <v>0</v>
      </c>
      <c r="AH15" s="33">
        <f t="shared" si="1"/>
        <v>30.248</v>
      </c>
      <c r="AI15" s="33">
        <f t="shared" si="2"/>
        <v>2.25190766361969</v>
      </c>
      <c r="AJ15" s="33">
        <f t="shared" si="3"/>
        <v>0.05453</v>
      </c>
      <c r="AK15" s="33">
        <f t="shared" si="4"/>
        <v>0.07049</v>
      </c>
      <c r="AL15" s="33">
        <f t="shared" si="5"/>
        <v>0</v>
      </c>
      <c r="AM15" s="33">
        <f t="shared" si="6"/>
        <v>0</v>
      </c>
      <c r="AN15" s="33">
        <f t="shared" si="7"/>
        <v>0</v>
      </c>
      <c r="AO15" s="33">
        <f t="shared" si="8"/>
        <v>0</v>
      </c>
      <c r="AP15" s="35">
        <f t="shared" si="9"/>
        <v>0.0622908</v>
      </c>
      <c r="AQ15" s="21">
        <f t="shared" si="10"/>
        <v>0</v>
      </c>
      <c r="AR15" s="21">
        <f t="shared" si="11"/>
        <v>0</v>
      </c>
      <c r="AS15" s="21">
        <f>AG15*$AG$4+AH15*$AH$4+AI15*$AI$4+AJ15*$AJ$4+AK15*$AK$4+AL15*$AL$4+AM15*$AM$4+AN15*$AN$4+AO15*$AO$4+AP15*$AP$4+AQ15*$AQ$4+AR15*$AR$4</f>
        <v>2284.01156</v>
      </c>
      <c r="AT15" s="23"/>
    </row>
    <row r="16" spans="1:46">
      <c r="A16" s="23">
        <v>12</v>
      </c>
      <c r="B16" s="23" t="s">
        <v>661</v>
      </c>
      <c r="C16" s="23" t="s">
        <v>658</v>
      </c>
      <c r="D16" s="23">
        <v>0</v>
      </c>
      <c r="E16" s="24"/>
      <c r="F16" s="24"/>
      <c r="G16" s="24">
        <v>8.7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30"/>
      <c r="X16" s="30"/>
      <c r="Y16" s="30">
        <v>209</v>
      </c>
      <c r="Z16" s="32">
        <v>0.041</v>
      </c>
      <c r="AA16" s="30"/>
      <c r="AB16" s="30"/>
      <c r="AC16" s="30"/>
      <c r="AD16" s="30"/>
      <c r="AE16" s="30"/>
      <c r="AF16" s="32">
        <v>0.045</v>
      </c>
      <c r="AG16" s="33">
        <f t="shared" si="0"/>
        <v>0.758346591280643</v>
      </c>
      <c r="AH16" s="33">
        <f t="shared" si="1"/>
        <v>0</v>
      </c>
      <c r="AI16" s="33">
        <f t="shared" si="2"/>
        <v>0</v>
      </c>
      <c r="AJ16" s="33">
        <f t="shared" si="3"/>
        <v>0.05453</v>
      </c>
      <c r="AK16" s="33">
        <f t="shared" si="4"/>
        <v>0</v>
      </c>
      <c r="AL16" s="33">
        <f t="shared" si="5"/>
        <v>9.222</v>
      </c>
      <c r="AM16" s="33">
        <f t="shared" si="6"/>
        <v>0</v>
      </c>
      <c r="AN16" s="33">
        <f t="shared" si="7"/>
        <v>0</v>
      </c>
      <c r="AO16" s="33">
        <f t="shared" si="8"/>
        <v>0</v>
      </c>
      <c r="AP16" s="35">
        <f t="shared" si="9"/>
        <v>0.0539055</v>
      </c>
      <c r="AQ16" s="21">
        <f t="shared" si="10"/>
        <v>0</v>
      </c>
      <c r="AR16" s="21">
        <f t="shared" si="11"/>
        <v>0</v>
      </c>
      <c r="AS16" s="21">
        <f t="shared" si="12"/>
        <v>85.3305716280643</v>
      </c>
      <c r="AT16" s="23"/>
    </row>
    <row r="17" spans="1:46">
      <c r="A17" s="23">
        <v>13</v>
      </c>
      <c r="B17" s="23" t="s">
        <v>661</v>
      </c>
      <c r="C17" s="23" t="s">
        <v>659</v>
      </c>
      <c r="D17" s="23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7">
        <v>0.07</v>
      </c>
      <c r="Q17" s="24"/>
      <c r="R17" s="24"/>
      <c r="S17" s="24"/>
      <c r="T17" s="24"/>
      <c r="U17" s="24"/>
      <c r="V17" s="24"/>
      <c r="W17" s="30"/>
      <c r="X17" s="32">
        <v>0.047</v>
      </c>
      <c r="Y17" s="30"/>
      <c r="Z17" s="30"/>
      <c r="AA17" s="30"/>
      <c r="AB17" s="30"/>
      <c r="AC17" s="32">
        <v>0.031</v>
      </c>
      <c r="AD17" s="32">
        <v>0.062</v>
      </c>
      <c r="AE17" s="30">
        <v>19</v>
      </c>
      <c r="AF17" s="30"/>
      <c r="AG17" s="33">
        <f t="shared" si="0"/>
        <v>0</v>
      </c>
      <c r="AH17" s="33">
        <f t="shared" si="1"/>
        <v>0</v>
      </c>
      <c r="AI17" s="33">
        <f t="shared" si="2"/>
        <v>0</v>
      </c>
      <c r="AJ17" s="33">
        <f t="shared" si="3"/>
        <v>0</v>
      </c>
      <c r="AK17" s="33">
        <f t="shared" si="4"/>
        <v>0.06251</v>
      </c>
      <c r="AL17" s="33">
        <f t="shared" si="5"/>
        <v>0</v>
      </c>
      <c r="AM17" s="33">
        <f t="shared" si="6"/>
        <v>0.062</v>
      </c>
      <c r="AN17" s="33">
        <f t="shared" si="7"/>
        <v>0.062</v>
      </c>
      <c r="AO17" s="33">
        <f t="shared" si="8"/>
        <v>19</v>
      </c>
      <c r="AP17" s="35">
        <f t="shared" si="9"/>
        <v>0</v>
      </c>
      <c r="AQ17" s="21">
        <f t="shared" si="10"/>
        <v>0.07</v>
      </c>
      <c r="AR17" s="21">
        <f t="shared" si="11"/>
        <v>0</v>
      </c>
      <c r="AS17" s="21">
        <f t="shared" si="12"/>
        <v>24.08825</v>
      </c>
      <c r="AT17" s="23"/>
    </row>
    <row r="18" spans="1:46">
      <c r="A18" s="23">
        <v>14</v>
      </c>
      <c r="B18" s="23" t="s">
        <v>661</v>
      </c>
      <c r="C18" s="23" t="s">
        <v>660</v>
      </c>
      <c r="D18" s="23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7">
        <v>0.093</v>
      </c>
      <c r="W18" s="30">
        <v>18</v>
      </c>
      <c r="X18" s="30"/>
      <c r="Y18" s="30"/>
      <c r="Z18" s="32">
        <v>0.058</v>
      </c>
      <c r="AA18" s="30">
        <v>23</v>
      </c>
      <c r="AB18" s="30"/>
      <c r="AC18" s="30"/>
      <c r="AD18" s="30"/>
      <c r="AE18" s="30"/>
      <c r="AF18" s="32">
        <v>0.045</v>
      </c>
      <c r="AG18" s="33">
        <f t="shared" si="0"/>
        <v>0</v>
      </c>
      <c r="AH18" s="33">
        <f t="shared" si="1"/>
        <v>3.582</v>
      </c>
      <c r="AI18" s="33">
        <f t="shared" si="2"/>
        <v>1.88678650178038</v>
      </c>
      <c r="AJ18" s="33">
        <f t="shared" si="3"/>
        <v>0.07714</v>
      </c>
      <c r="AK18" s="33">
        <f t="shared" si="4"/>
        <v>0</v>
      </c>
      <c r="AL18" s="33">
        <f t="shared" si="5"/>
        <v>0</v>
      </c>
      <c r="AM18" s="33">
        <f t="shared" si="6"/>
        <v>0</v>
      </c>
      <c r="AN18" s="33">
        <f t="shared" si="7"/>
        <v>0.093</v>
      </c>
      <c r="AO18" s="33">
        <f t="shared" si="8"/>
        <v>0</v>
      </c>
      <c r="AP18" s="35">
        <f t="shared" si="9"/>
        <v>0.0539055</v>
      </c>
      <c r="AQ18" s="21">
        <f t="shared" si="10"/>
        <v>0</v>
      </c>
      <c r="AR18" s="21">
        <f t="shared" si="11"/>
        <v>0</v>
      </c>
      <c r="AS18" s="21">
        <f t="shared" si="12"/>
        <v>289.7069125</v>
      </c>
      <c r="AT18" s="23"/>
    </row>
    <row r="19" spans="1:46">
      <c r="A19" s="23">
        <v>15</v>
      </c>
      <c r="B19" s="23"/>
      <c r="C19" s="23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3">
        <f t="shared" si="0"/>
        <v>0</v>
      </c>
      <c r="AH19" s="33">
        <f t="shared" si="1"/>
        <v>0</v>
      </c>
      <c r="AI19" s="33">
        <f t="shared" si="2"/>
        <v>0</v>
      </c>
      <c r="AJ19" s="33">
        <f t="shared" si="3"/>
        <v>0</v>
      </c>
      <c r="AK19" s="33">
        <f t="shared" si="4"/>
        <v>0</v>
      </c>
      <c r="AL19" s="33">
        <f t="shared" si="5"/>
        <v>0</v>
      </c>
      <c r="AM19" s="33">
        <f t="shared" si="6"/>
        <v>0</v>
      </c>
      <c r="AN19" s="33">
        <f t="shared" si="7"/>
        <v>0</v>
      </c>
      <c r="AO19" s="33">
        <f t="shared" si="8"/>
        <v>0</v>
      </c>
      <c r="AP19" s="35">
        <f t="shared" si="9"/>
        <v>0</v>
      </c>
      <c r="AQ19" s="21">
        <f t="shared" si="10"/>
        <v>0</v>
      </c>
      <c r="AR19" s="21">
        <f t="shared" si="11"/>
        <v>0</v>
      </c>
      <c r="AS19" s="21">
        <f t="shared" si="12"/>
        <v>0</v>
      </c>
      <c r="AT19" s="23"/>
    </row>
    <row r="20" spans="1:46">
      <c r="A20" s="23">
        <v>16</v>
      </c>
      <c r="B20" s="23"/>
      <c r="C20" s="23"/>
      <c r="D20" s="2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3">
        <f t="shared" si="0"/>
        <v>0</v>
      </c>
      <c r="AH20" s="33">
        <f t="shared" si="1"/>
        <v>0</v>
      </c>
      <c r="AI20" s="33">
        <f t="shared" si="2"/>
        <v>0</v>
      </c>
      <c r="AJ20" s="33">
        <f t="shared" si="3"/>
        <v>0</v>
      </c>
      <c r="AK20" s="33">
        <f t="shared" si="4"/>
        <v>0</v>
      </c>
      <c r="AL20" s="33">
        <f t="shared" si="5"/>
        <v>0</v>
      </c>
      <c r="AM20" s="33">
        <f t="shared" si="6"/>
        <v>0</v>
      </c>
      <c r="AN20" s="33">
        <f t="shared" si="7"/>
        <v>0</v>
      </c>
      <c r="AO20" s="33">
        <f t="shared" si="8"/>
        <v>0</v>
      </c>
      <c r="AP20" s="35">
        <f t="shared" si="9"/>
        <v>0</v>
      </c>
      <c r="AQ20" s="21">
        <f t="shared" si="10"/>
        <v>0</v>
      </c>
      <c r="AR20" s="21">
        <f t="shared" si="11"/>
        <v>0</v>
      </c>
      <c r="AS20" s="21">
        <f t="shared" si="12"/>
        <v>0</v>
      </c>
      <c r="AT20" s="23"/>
    </row>
    <row r="21" spans="1:46">
      <c r="A21" s="23">
        <v>17</v>
      </c>
      <c r="B21" s="23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3">
        <f t="shared" si="0"/>
        <v>0</v>
      </c>
      <c r="AH21" s="33">
        <f t="shared" si="1"/>
        <v>0</v>
      </c>
      <c r="AI21" s="33">
        <f t="shared" si="2"/>
        <v>0</v>
      </c>
      <c r="AJ21" s="33">
        <f t="shared" si="3"/>
        <v>0</v>
      </c>
      <c r="AK21" s="33">
        <f t="shared" si="4"/>
        <v>0</v>
      </c>
      <c r="AL21" s="33">
        <f t="shared" si="5"/>
        <v>0</v>
      </c>
      <c r="AM21" s="33">
        <f t="shared" si="6"/>
        <v>0</v>
      </c>
      <c r="AN21" s="33">
        <f t="shared" si="7"/>
        <v>0</v>
      </c>
      <c r="AO21" s="33">
        <f t="shared" si="8"/>
        <v>0</v>
      </c>
      <c r="AP21" s="35">
        <f t="shared" si="9"/>
        <v>0</v>
      </c>
      <c r="AQ21" s="21">
        <f t="shared" si="10"/>
        <v>0</v>
      </c>
      <c r="AR21" s="21">
        <f t="shared" si="11"/>
        <v>0</v>
      </c>
      <c r="AS21" s="21">
        <f t="shared" si="12"/>
        <v>0</v>
      </c>
      <c r="AT21" s="23"/>
    </row>
    <row r="22" spans="1:46">
      <c r="A22" s="23">
        <v>18</v>
      </c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3">
        <f t="shared" si="0"/>
        <v>0</v>
      </c>
      <c r="AH22" s="33">
        <f t="shared" si="1"/>
        <v>0</v>
      </c>
      <c r="AI22" s="33">
        <f t="shared" si="2"/>
        <v>0</v>
      </c>
      <c r="AJ22" s="33">
        <f t="shared" si="3"/>
        <v>0</v>
      </c>
      <c r="AK22" s="33">
        <f t="shared" si="4"/>
        <v>0</v>
      </c>
      <c r="AL22" s="33">
        <f t="shared" si="5"/>
        <v>0</v>
      </c>
      <c r="AM22" s="33">
        <f t="shared" si="6"/>
        <v>0</v>
      </c>
      <c r="AN22" s="33">
        <f t="shared" si="7"/>
        <v>0</v>
      </c>
      <c r="AO22" s="33">
        <f t="shared" si="8"/>
        <v>0</v>
      </c>
      <c r="AP22" s="35">
        <f t="shared" si="9"/>
        <v>0</v>
      </c>
      <c r="AQ22" s="21">
        <f t="shared" si="10"/>
        <v>0</v>
      </c>
      <c r="AR22" s="21">
        <f t="shared" si="11"/>
        <v>0</v>
      </c>
      <c r="AS22" s="21">
        <f t="shared" si="12"/>
        <v>0</v>
      </c>
      <c r="AT22" s="23"/>
    </row>
    <row r="23" spans="1:46">
      <c r="A23" s="23">
        <v>19</v>
      </c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3"/>
      <c r="AH23" s="33"/>
      <c r="AI23" s="33"/>
      <c r="AJ23" s="33"/>
      <c r="AK23" s="33"/>
      <c r="AL23" s="33"/>
      <c r="AM23" s="33"/>
      <c r="AN23" s="33"/>
      <c r="AO23" s="33"/>
      <c r="AP23" s="35"/>
      <c r="AT23" s="23"/>
    </row>
    <row r="24" spans="1:46">
      <c r="A24" s="23">
        <v>20</v>
      </c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3"/>
      <c r="AH24" s="33"/>
      <c r="AI24" s="33"/>
      <c r="AJ24" s="33"/>
      <c r="AK24" s="33"/>
      <c r="AL24" s="33"/>
      <c r="AM24" s="33"/>
      <c r="AN24" s="33"/>
      <c r="AO24" s="33"/>
      <c r="AP24" s="35"/>
      <c r="AT24" s="23"/>
    </row>
    <row r="25" spans="1:46">
      <c r="A25" s="23">
        <v>21</v>
      </c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3"/>
      <c r="AH25" s="33"/>
      <c r="AI25" s="33"/>
      <c r="AJ25" s="33"/>
      <c r="AK25" s="33"/>
      <c r="AL25" s="33"/>
      <c r="AM25" s="33"/>
      <c r="AN25" s="33"/>
      <c r="AO25" s="33"/>
      <c r="AP25" s="35"/>
      <c r="AT25" s="23"/>
    </row>
    <row r="26" spans="1:46">
      <c r="A26" s="23">
        <v>22</v>
      </c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3"/>
      <c r="AH26" s="33"/>
      <c r="AI26" s="33"/>
      <c r="AJ26" s="33"/>
      <c r="AK26" s="33"/>
      <c r="AL26" s="33"/>
      <c r="AM26" s="33"/>
      <c r="AN26" s="33"/>
      <c r="AO26" s="33"/>
      <c r="AP26" s="35"/>
      <c r="AT26" s="23"/>
    </row>
    <row r="27" spans="1:46">
      <c r="A27" s="23">
        <v>23</v>
      </c>
      <c r="B27" s="23"/>
      <c r="C27" s="23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3"/>
      <c r="AH27" s="33"/>
      <c r="AI27" s="33"/>
      <c r="AJ27" s="33"/>
      <c r="AK27" s="33"/>
      <c r="AL27" s="33"/>
      <c r="AM27" s="33"/>
      <c r="AN27" s="33"/>
      <c r="AO27" s="33"/>
      <c r="AP27" s="35"/>
      <c r="AT27" s="23"/>
    </row>
    <row r="28" spans="1:46">
      <c r="A28" s="23">
        <v>24</v>
      </c>
      <c r="B28" s="23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3"/>
      <c r="AH28" s="33"/>
      <c r="AI28" s="33"/>
      <c r="AJ28" s="33"/>
      <c r="AK28" s="33"/>
      <c r="AL28" s="33"/>
      <c r="AM28" s="33"/>
      <c r="AN28" s="33"/>
      <c r="AO28" s="33"/>
      <c r="AP28" s="35"/>
      <c r="AT28" s="23"/>
    </row>
    <row r="29" spans="1:46">
      <c r="A29" s="23">
        <v>25</v>
      </c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3"/>
      <c r="AH29" s="33"/>
      <c r="AI29" s="33"/>
      <c r="AJ29" s="33"/>
      <c r="AK29" s="33"/>
      <c r="AL29" s="33"/>
      <c r="AM29" s="33"/>
      <c r="AN29" s="33"/>
      <c r="AO29" s="33"/>
      <c r="AP29" s="35"/>
      <c r="AT29" s="23"/>
    </row>
    <row r="30" spans="1:46">
      <c r="A30" s="23">
        <v>26</v>
      </c>
      <c r="B30" s="23"/>
      <c r="C30" s="23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3"/>
      <c r="AH30" s="33"/>
      <c r="AI30" s="33"/>
      <c r="AJ30" s="33"/>
      <c r="AK30" s="33"/>
      <c r="AL30" s="33"/>
      <c r="AM30" s="33"/>
      <c r="AN30" s="33"/>
      <c r="AO30" s="33"/>
      <c r="AP30" s="35"/>
      <c r="AT30" s="23"/>
    </row>
    <row r="31" spans="1:46">
      <c r="A31" s="23">
        <v>27</v>
      </c>
      <c r="B31" s="23"/>
      <c r="C31" s="23"/>
      <c r="D31" s="23"/>
      <c r="E31" s="26"/>
      <c r="F31" s="26"/>
      <c r="G31" s="26"/>
      <c r="H31" s="26"/>
      <c r="I31" s="26"/>
      <c r="J31" s="26"/>
      <c r="K31" s="26"/>
      <c r="L31" s="23"/>
      <c r="M31" s="23"/>
      <c r="N31" s="23"/>
      <c r="O31" s="23"/>
      <c r="P31" s="23"/>
      <c r="Q31" s="23"/>
      <c r="R31" s="23"/>
      <c r="S31" s="23"/>
      <c r="T31" s="23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3"/>
      <c r="AH31" s="23"/>
      <c r="AI31" s="23"/>
      <c r="AJ31" s="23"/>
      <c r="AK31" s="23"/>
      <c r="AL31" s="23"/>
      <c r="AM31" s="23"/>
      <c r="AN31" s="23"/>
      <c r="AO31" s="23"/>
      <c r="AT31" s="23"/>
    </row>
    <row r="32" spans="1:46">
      <c r="A32" s="23">
        <v>28</v>
      </c>
      <c r="B32" s="23"/>
      <c r="C32" s="23"/>
      <c r="D32" s="23"/>
      <c r="E32" s="26"/>
      <c r="F32" s="26"/>
      <c r="G32" s="26"/>
      <c r="H32" s="26"/>
      <c r="I32" s="26"/>
      <c r="J32" s="26"/>
      <c r="K32" s="26"/>
      <c r="L32" s="23"/>
      <c r="M32" s="23"/>
      <c r="N32" s="23"/>
      <c r="O32" s="23"/>
      <c r="P32" s="23"/>
      <c r="Q32" s="23"/>
      <c r="R32" s="23"/>
      <c r="S32" s="23"/>
      <c r="T32" s="23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3"/>
      <c r="AH32" s="23"/>
      <c r="AI32" s="23"/>
      <c r="AJ32" s="23"/>
      <c r="AK32" s="23"/>
      <c r="AL32" s="23"/>
      <c r="AM32" s="23"/>
      <c r="AN32" s="23"/>
      <c r="AO32" s="23"/>
      <c r="AT32" s="23"/>
    </row>
    <row r="33" spans="1:46">
      <c r="A33" s="23">
        <v>29</v>
      </c>
      <c r="B33" s="23"/>
      <c r="C33" s="23"/>
      <c r="D33" s="23"/>
      <c r="E33" s="26"/>
      <c r="F33" s="26"/>
      <c r="G33" s="26"/>
      <c r="H33" s="26"/>
      <c r="I33" s="26"/>
      <c r="J33" s="26"/>
      <c r="K33" s="26"/>
      <c r="L33" s="23"/>
      <c r="M33" s="23"/>
      <c r="N33" s="23"/>
      <c r="O33" s="23"/>
      <c r="P33" s="23"/>
      <c r="Q33" s="23"/>
      <c r="R33" s="23"/>
      <c r="S33" s="23"/>
      <c r="T33" s="23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3"/>
      <c r="AH33" s="23"/>
      <c r="AI33" s="23"/>
      <c r="AJ33" s="23"/>
      <c r="AK33" s="23"/>
      <c r="AL33" s="23"/>
      <c r="AM33" s="23"/>
      <c r="AN33" s="23"/>
      <c r="AO33" s="23"/>
      <c r="AT33" s="23"/>
    </row>
    <row r="34" spans="1:46">
      <c r="A34" s="23">
        <v>30</v>
      </c>
      <c r="B34" s="23"/>
      <c r="C34" s="23"/>
      <c r="D34" s="23"/>
      <c r="E34" s="26"/>
      <c r="F34" s="26"/>
      <c r="G34" s="26"/>
      <c r="H34" s="26"/>
      <c r="I34" s="26"/>
      <c r="J34" s="26"/>
      <c r="K34" s="26"/>
      <c r="L34" s="23"/>
      <c r="M34" s="23"/>
      <c r="N34" s="23"/>
      <c r="O34" s="23"/>
      <c r="P34" s="23"/>
      <c r="Q34" s="23"/>
      <c r="R34" s="23"/>
      <c r="S34" s="23"/>
      <c r="T34" s="23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3"/>
      <c r="AH34" s="23"/>
      <c r="AI34" s="23"/>
      <c r="AJ34" s="23"/>
      <c r="AK34" s="23"/>
      <c r="AL34" s="23"/>
      <c r="AM34" s="23"/>
      <c r="AN34" s="23"/>
      <c r="AO34" s="23"/>
      <c r="AT34" s="23"/>
    </row>
    <row r="35" spans="1:46">
      <c r="A35" s="23">
        <v>31</v>
      </c>
      <c r="B35" s="23"/>
      <c r="C35" s="23"/>
      <c r="D35" s="23"/>
      <c r="E35" s="26"/>
      <c r="F35" s="26"/>
      <c r="G35" s="26"/>
      <c r="H35" s="26"/>
      <c r="I35" s="26"/>
      <c r="J35" s="26"/>
      <c r="K35" s="26"/>
      <c r="L35" s="23"/>
      <c r="M35" s="23"/>
      <c r="N35" s="23"/>
      <c r="O35" s="23"/>
      <c r="P35" s="23"/>
      <c r="Q35" s="23"/>
      <c r="R35" s="23"/>
      <c r="S35" s="23"/>
      <c r="T35" s="23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3"/>
      <c r="AH35" s="23"/>
      <c r="AI35" s="23"/>
      <c r="AJ35" s="23"/>
      <c r="AK35" s="23"/>
      <c r="AL35" s="23"/>
      <c r="AM35" s="23"/>
      <c r="AN35" s="23"/>
      <c r="AO35" s="23"/>
      <c r="AT35" s="23"/>
    </row>
    <row r="36" spans="1:46">
      <c r="A36" s="23">
        <v>32</v>
      </c>
      <c r="B36" s="23"/>
      <c r="C36" s="23"/>
      <c r="D36" s="23"/>
      <c r="E36" s="26"/>
      <c r="F36" s="26"/>
      <c r="G36" s="26"/>
      <c r="H36" s="26"/>
      <c r="I36" s="26"/>
      <c r="J36" s="26"/>
      <c r="K36" s="26"/>
      <c r="L36" s="23"/>
      <c r="M36" s="23"/>
      <c r="N36" s="23"/>
      <c r="O36" s="23"/>
      <c r="P36" s="23"/>
      <c r="Q36" s="23"/>
      <c r="R36" s="23"/>
      <c r="S36" s="23"/>
      <c r="T36" s="23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3"/>
      <c r="AH36" s="23"/>
      <c r="AI36" s="23"/>
      <c r="AJ36" s="23"/>
      <c r="AK36" s="23"/>
      <c r="AL36" s="23"/>
      <c r="AM36" s="23"/>
      <c r="AN36" s="23"/>
      <c r="AO36" s="23"/>
      <c r="AT36" s="23"/>
    </row>
    <row r="37" spans="1:46">
      <c r="A37" s="23">
        <v>33</v>
      </c>
      <c r="B37" s="23"/>
      <c r="C37" s="23"/>
      <c r="D37" s="23"/>
      <c r="E37" s="26"/>
      <c r="F37" s="26"/>
      <c r="G37" s="26"/>
      <c r="H37" s="26"/>
      <c r="I37" s="26"/>
      <c r="J37" s="26"/>
      <c r="K37" s="26"/>
      <c r="L37" s="23"/>
      <c r="M37" s="23"/>
      <c r="N37" s="23"/>
      <c r="O37" s="23"/>
      <c r="P37" s="23"/>
      <c r="Q37" s="23"/>
      <c r="R37" s="23"/>
      <c r="S37" s="23"/>
      <c r="T37" s="23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3"/>
      <c r="AH37" s="23"/>
      <c r="AI37" s="23"/>
      <c r="AJ37" s="23"/>
      <c r="AK37" s="23"/>
      <c r="AL37" s="23"/>
      <c r="AM37" s="23"/>
      <c r="AN37" s="23"/>
      <c r="AO37" s="23"/>
      <c r="AT37" s="23"/>
    </row>
    <row r="38" spans="1:46">
      <c r="A38" s="23">
        <v>34</v>
      </c>
      <c r="B38" s="23"/>
      <c r="C38" s="23"/>
      <c r="D38" s="23"/>
      <c r="E38" s="26"/>
      <c r="F38" s="26"/>
      <c r="G38" s="26"/>
      <c r="H38" s="26"/>
      <c r="I38" s="26"/>
      <c r="J38" s="26"/>
      <c r="K38" s="26"/>
      <c r="L38" s="23"/>
      <c r="M38" s="23"/>
      <c r="N38" s="23"/>
      <c r="O38" s="23"/>
      <c r="P38" s="23"/>
      <c r="Q38" s="23"/>
      <c r="R38" s="23"/>
      <c r="S38" s="23"/>
      <c r="T38" s="23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3"/>
      <c r="AH38" s="23"/>
      <c r="AI38" s="23"/>
      <c r="AJ38" s="23"/>
      <c r="AK38" s="23"/>
      <c r="AL38" s="23"/>
      <c r="AM38" s="23"/>
      <c r="AN38" s="23"/>
      <c r="AO38" s="23"/>
      <c r="AT38" s="23"/>
    </row>
    <row r="39" spans="1:46">
      <c r="A39" s="23">
        <v>35</v>
      </c>
      <c r="B39" s="23"/>
      <c r="C39" s="23"/>
      <c r="D39" s="23"/>
      <c r="E39" s="26"/>
      <c r="F39" s="26"/>
      <c r="G39" s="26"/>
      <c r="H39" s="26"/>
      <c r="I39" s="26"/>
      <c r="J39" s="26"/>
      <c r="K39" s="26"/>
      <c r="L39" s="23"/>
      <c r="M39" s="23"/>
      <c r="N39" s="23"/>
      <c r="O39" s="23"/>
      <c r="P39" s="23"/>
      <c r="Q39" s="23"/>
      <c r="R39" s="23"/>
      <c r="S39" s="23"/>
      <c r="T39" s="23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3"/>
      <c r="AH39" s="23"/>
      <c r="AI39" s="23"/>
      <c r="AJ39" s="23"/>
      <c r="AK39" s="23"/>
      <c r="AL39" s="23"/>
      <c r="AM39" s="23"/>
      <c r="AN39" s="23"/>
      <c r="AO39" s="23"/>
      <c r="AT39" s="23"/>
    </row>
    <row r="40" spans="1:46">
      <c r="A40" s="23">
        <v>36</v>
      </c>
      <c r="B40" s="23"/>
      <c r="C40" s="23"/>
      <c r="D40" s="23"/>
      <c r="E40" s="26"/>
      <c r="F40" s="26"/>
      <c r="G40" s="26"/>
      <c r="H40" s="26"/>
      <c r="I40" s="26"/>
      <c r="J40" s="26"/>
      <c r="K40" s="26"/>
      <c r="L40" s="23"/>
      <c r="M40" s="23"/>
      <c r="N40" s="23"/>
      <c r="O40" s="23"/>
      <c r="P40" s="23"/>
      <c r="Q40" s="23"/>
      <c r="R40" s="23"/>
      <c r="S40" s="23"/>
      <c r="T40" s="23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3"/>
      <c r="AH40" s="23"/>
      <c r="AI40" s="23"/>
      <c r="AJ40" s="23"/>
      <c r="AK40" s="23"/>
      <c r="AL40" s="23"/>
      <c r="AM40" s="23"/>
      <c r="AN40" s="23"/>
      <c r="AO40" s="23"/>
      <c r="AT40" s="23"/>
    </row>
    <row r="41" spans="1:46">
      <c r="A41" s="23">
        <v>37</v>
      </c>
      <c r="B41" s="23"/>
      <c r="C41" s="23"/>
      <c r="D41" s="23"/>
      <c r="E41" s="26"/>
      <c r="F41" s="26"/>
      <c r="G41" s="26"/>
      <c r="H41" s="26"/>
      <c r="I41" s="26"/>
      <c r="J41" s="26"/>
      <c r="K41" s="26"/>
      <c r="L41" s="23"/>
      <c r="M41" s="23"/>
      <c r="N41" s="23"/>
      <c r="O41" s="23"/>
      <c r="P41" s="23"/>
      <c r="Q41" s="23"/>
      <c r="R41" s="23"/>
      <c r="S41" s="23"/>
      <c r="T41" s="23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3"/>
      <c r="AH41" s="23"/>
      <c r="AI41" s="23"/>
      <c r="AJ41" s="23"/>
      <c r="AK41" s="23"/>
      <c r="AL41" s="23"/>
      <c r="AM41" s="23"/>
      <c r="AN41" s="23"/>
      <c r="AO41" s="23"/>
      <c r="AT41" s="23"/>
    </row>
    <row r="42" spans="1:46">
      <c r="A42" s="23">
        <v>38</v>
      </c>
      <c r="B42" s="23"/>
      <c r="C42" s="23"/>
      <c r="D42" s="23"/>
      <c r="E42" s="26"/>
      <c r="F42" s="26"/>
      <c r="G42" s="26"/>
      <c r="H42" s="26"/>
      <c r="I42" s="26"/>
      <c r="J42" s="26"/>
      <c r="K42" s="26"/>
      <c r="L42" s="23"/>
      <c r="M42" s="23"/>
      <c r="N42" s="23"/>
      <c r="O42" s="23"/>
      <c r="P42" s="23"/>
      <c r="Q42" s="23"/>
      <c r="R42" s="23"/>
      <c r="S42" s="23"/>
      <c r="T42" s="23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3"/>
      <c r="AH42" s="23"/>
      <c r="AI42" s="23"/>
      <c r="AJ42" s="23"/>
      <c r="AK42" s="23"/>
      <c r="AL42" s="23"/>
      <c r="AM42" s="23"/>
      <c r="AN42" s="23"/>
      <c r="AO42" s="23"/>
      <c r="AT42" s="23"/>
    </row>
    <row r="43" spans="1:46">
      <c r="A43" s="23">
        <v>39</v>
      </c>
      <c r="B43" s="23"/>
      <c r="C43" s="23"/>
      <c r="D43" s="23"/>
      <c r="E43" s="26"/>
      <c r="F43" s="26"/>
      <c r="G43" s="26"/>
      <c r="H43" s="26"/>
      <c r="I43" s="26"/>
      <c r="J43" s="26"/>
      <c r="K43" s="26"/>
      <c r="L43" s="23"/>
      <c r="M43" s="23"/>
      <c r="N43" s="23"/>
      <c r="O43" s="23"/>
      <c r="P43" s="23"/>
      <c r="Q43" s="23"/>
      <c r="R43" s="23"/>
      <c r="S43" s="23"/>
      <c r="T43" s="23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3"/>
      <c r="AH43" s="23"/>
      <c r="AI43" s="23"/>
      <c r="AJ43" s="23"/>
      <c r="AK43" s="23"/>
      <c r="AL43" s="23"/>
      <c r="AM43" s="23"/>
      <c r="AN43" s="23"/>
      <c r="AO43" s="23"/>
      <c r="AT43" s="23"/>
    </row>
    <row r="44" spans="1:46">
      <c r="A44" s="23">
        <v>40</v>
      </c>
      <c r="B44" s="23"/>
      <c r="C44" s="23"/>
      <c r="D44" s="23"/>
      <c r="E44" s="26"/>
      <c r="F44" s="26"/>
      <c r="G44" s="26"/>
      <c r="H44" s="26"/>
      <c r="I44" s="26"/>
      <c r="J44" s="26"/>
      <c r="K44" s="26"/>
      <c r="L44" s="23"/>
      <c r="M44" s="23"/>
      <c r="N44" s="23"/>
      <c r="O44" s="23"/>
      <c r="P44" s="23"/>
      <c r="Q44" s="23"/>
      <c r="R44" s="23"/>
      <c r="S44" s="23"/>
      <c r="T44" s="23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3"/>
      <c r="AH44" s="23"/>
      <c r="AI44" s="23"/>
      <c r="AJ44" s="23"/>
      <c r="AK44" s="23"/>
      <c r="AL44" s="23"/>
      <c r="AM44" s="23"/>
      <c r="AN44" s="23"/>
      <c r="AO44" s="23"/>
      <c r="AT44" s="23"/>
    </row>
    <row r="45" spans="1:46">
      <c r="A45" s="23">
        <v>41</v>
      </c>
      <c r="B45" s="23"/>
      <c r="C45" s="23"/>
      <c r="D45" s="23"/>
      <c r="E45" s="26"/>
      <c r="F45" s="26"/>
      <c r="G45" s="26"/>
      <c r="H45" s="26"/>
      <c r="I45" s="26"/>
      <c r="J45" s="26"/>
      <c r="K45" s="26"/>
      <c r="L45" s="23"/>
      <c r="M45" s="23"/>
      <c r="N45" s="23"/>
      <c r="O45" s="23"/>
      <c r="P45" s="23"/>
      <c r="Q45" s="23"/>
      <c r="R45" s="23"/>
      <c r="S45" s="23"/>
      <c r="T45" s="23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3"/>
      <c r="AH45" s="23"/>
      <c r="AI45" s="23"/>
      <c r="AJ45" s="23"/>
      <c r="AK45" s="23"/>
      <c r="AL45" s="23"/>
      <c r="AM45" s="23"/>
      <c r="AN45" s="23"/>
      <c r="AO45" s="23"/>
      <c r="AT45" s="23"/>
    </row>
    <row r="46" spans="1:46">
      <c r="A46" s="23">
        <v>42</v>
      </c>
      <c r="B46" s="23"/>
      <c r="C46" s="23"/>
      <c r="D46" s="23"/>
      <c r="E46" s="26"/>
      <c r="F46" s="26"/>
      <c r="G46" s="26"/>
      <c r="H46" s="26"/>
      <c r="I46" s="26"/>
      <c r="J46" s="26"/>
      <c r="K46" s="26"/>
      <c r="L46" s="23"/>
      <c r="M46" s="23"/>
      <c r="N46" s="23"/>
      <c r="O46" s="23"/>
      <c r="P46" s="23"/>
      <c r="Q46" s="23"/>
      <c r="R46" s="23"/>
      <c r="S46" s="23"/>
      <c r="T46" s="23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3"/>
      <c r="AH46" s="23"/>
      <c r="AI46" s="23"/>
      <c r="AJ46" s="23"/>
      <c r="AK46" s="23"/>
      <c r="AL46" s="23"/>
      <c r="AM46" s="23"/>
      <c r="AN46" s="23"/>
      <c r="AO46" s="23"/>
      <c r="AT46" s="23"/>
    </row>
    <row r="47" spans="1:46">
      <c r="A47" s="23">
        <v>43</v>
      </c>
      <c r="B47" s="23"/>
      <c r="C47" s="23"/>
      <c r="D47" s="23"/>
      <c r="E47" s="26"/>
      <c r="F47" s="26"/>
      <c r="G47" s="26"/>
      <c r="H47" s="26"/>
      <c r="I47" s="26"/>
      <c r="J47" s="26"/>
      <c r="K47" s="26"/>
      <c r="L47" s="23"/>
      <c r="M47" s="23"/>
      <c r="N47" s="23"/>
      <c r="O47" s="23"/>
      <c r="P47" s="23"/>
      <c r="Q47" s="23"/>
      <c r="R47" s="23"/>
      <c r="S47" s="23"/>
      <c r="T47" s="23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3"/>
      <c r="AH47" s="23"/>
      <c r="AI47" s="23"/>
      <c r="AJ47" s="23"/>
      <c r="AK47" s="23"/>
      <c r="AL47" s="23"/>
      <c r="AM47" s="23"/>
      <c r="AN47" s="23"/>
      <c r="AO47" s="23"/>
      <c r="AT47" s="23"/>
    </row>
    <row r="48" spans="1:46">
      <c r="A48" s="23">
        <v>44</v>
      </c>
      <c r="B48" s="23"/>
      <c r="C48" s="23"/>
      <c r="D48" s="23"/>
      <c r="E48" s="26"/>
      <c r="F48" s="26"/>
      <c r="G48" s="26"/>
      <c r="H48" s="26"/>
      <c r="I48" s="26"/>
      <c r="J48" s="26"/>
      <c r="K48" s="26"/>
      <c r="L48" s="23"/>
      <c r="M48" s="23"/>
      <c r="N48" s="23"/>
      <c r="O48" s="23"/>
      <c r="P48" s="23"/>
      <c r="Q48" s="23"/>
      <c r="R48" s="23"/>
      <c r="S48" s="23"/>
      <c r="T48" s="23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3"/>
      <c r="AH48" s="23"/>
      <c r="AI48" s="23"/>
      <c r="AJ48" s="23"/>
      <c r="AK48" s="23"/>
      <c r="AL48" s="23"/>
      <c r="AM48" s="23"/>
      <c r="AN48" s="23"/>
      <c r="AO48" s="23"/>
      <c r="AT48" s="23"/>
    </row>
    <row r="49" spans="1:46">
      <c r="A49" s="23">
        <v>45</v>
      </c>
      <c r="B49" s="23"/>
      <c r="C49" s="23"/>
      <c r="D49" s="23"/>
      <c r="E49" s="26"/>
      <c r="F49" s="26"/>
      <c r="G49" s="26"/>
      <c r="H49" s="26"/>
      <c r="I49" s="26"/>
      <c r="J49" s="26"/>
      <c r="K49" s="26"/>
      <c r="L49" s="23"/>
      <c r="M49" s="23"/>
      <c r="N49" s="23"/>
      <c r="O49" s="23"/>
      <c r="P49" s="23"/>
      <c r="Q49" s="23"/>
      <c r="R49" s="23"/>
      <c r="S49" s="23"/>
      <c r="T49" s="23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3"/>
      <c r="AH49" s="23"/>
      <c r="AI49" s="23"/>
      <c r="AJ49" s="23"/>
      <c r="AK49" s="23"/>
      <c r="AL49" s="23"/>
      <c r="AM49" s="23"/>
      <c r="AN49" s="23"/>
      <c r="AO49" s="23"/>
      <c r="AT49" s="23"/>
    </row>
    <row r="50" spans="1:46">
      <c r="A50" s="23">
        <v>46</v>
      </c>
      <c r="B50" s="23"/>
      <c r="C50" s="23"/>
      <c r="D50" s="23"/>
      <c r="E50" s="26"/>
      <c r="F50" s="26"/>
      <c r="G50" s="26"/>
      <c r="H50" s="26"/>
      <c r="I50" s="26"/>
      <c r="J50" s="26"/>
      <c r="K50" s="26"/>
      <c r="L50" s="23"/>
      <c r="M50" s="23"/>
      <c r="N50" s="23"/>
      <c r="O50" s="23"/>
      <c r="P50" s="23"/>
      <c r="Q50" s="23"/>
      <c r="R50" s="23"/>
      <c r="S50" s="23"/>
      <c r="T50" s="23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3"/>
      <c r="AH50" s="23"/>
      <c r="AI50" s="23"/>
      <c r="AJ50" s="23"/>
      <c r="AK50" s="23"/>
      <c r="AL50" s="23"/>
      <c r="AM50" s="23"/>
      <c r="AN50" s="23"/>
      <c r="AO50" s="23"/>
      <c r="AT50" s="23"/>
    </row>
    <row r="51" spans="1:46">
      <c r="A51" s="23">
        <v>47</v>
      </c>
      <c r="B51" s="23"/>
      <c r="C51" s="23"/>
      <c r="D51" s="23"/>
      <c r="E51" s="26"/>
      <c r="F51" s="26"/>
      <c r="G51" s="26"/>
      <c r="H51" s="26"/>
      <c r="I51" s="26"/>
      <c r="J51" s="26"/>
      <c r="K51" s="26"/>
      <c r="L51" s="23"/>
      <c r="M51" s="23"/>
      <c r="N51" s="23"/>
      <c r="O51" s="23"/>
      <c r="P51" s="23"/>
      <c r="Q51" s="23"/>
      <c r="R51" s="23"/>
      <c r="S51" s="23"/>
      <c r="T51" s="23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3"/>
      <c r="AH51" s="23"/>
      <c r="AI51" s="23"/>
      <c r="AJ51" s="23"/>
      <c r="AK51" s="23"/>
      <c r="AL51" s="23"/>
      <c r="AM51" s="23"/>
      <c r="AN51" s="23"/>
      <c r="AO51" s="23"/>
      <c r="AT51" s="23"/>
    </row>
    <row r="52" spans="1:46">
      <c r="A52" s="23">
        <v>48</v>
      </c>
      <c r="B52" s="23"/>
      <c r="C52" s="23"/>
      <c r="D52" s="23"/>
      <c r="E52" s="26"/>
      <c r="F52" s="26"/>
      <c r="G52" s="26"/>
      <c r="H52" s="26"/>
      <c r="I52" s="26"/>
      <c r="J52" s="26"/>
      <c r="K52" s="26"/>
      <c r="L52" s="23"/>
      <c r="M52" s="23"/>
      <c r="N52" s="23"/>
      <c r="O52" s="23"/>
      <c r="P52" s="23"/>
      <c r="Q52" s="23"/>
      <c r="R52" s="23"/>
      <c r="S52" s="23"/>
      <c r="T52" s="23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3"/>
      <c r="AH52" s="23"/>
      <c r="AI52" s="23"/>
      <c r="AJ52" s="23"/>
      <c r="AK52" s="23"/>
      <c r="AL52" s="23"/>
      <c r="AM52" s="23"/>
      <c r="AN52" s="23"/>
      <c r="AO52" s="23"/>
      <c r="AT52" s="23"/>
    </row>
    <row r="53" spans="1:46">
      <c r="A53" s="23">
        <v>49</v>
      </c>
      <c r="B53" s="23"/>
      <c r="C53" s="23"/>
      <c r="D53" s="23"/>
      <c r="E53" s="26"/>
      <c r="F53" s="26"/>
      <c r="G53" s="26"/>
      <c r="H53" s="26"/>
      <c r="I53" s="26"/>
      <c r="J53" s="26"/>
      <c r="K53" s="26"/>
      <c r="L53" s="23"/>
      <c r="M53" s="23"/>
      <c r="N53" s="23"/>
      <c r="O53" s="23"/>
      <c r="P53" s="23"/>
      <c r="Q53" s="23"/>
      <c r="R53" s="23"/>
      <c r="S53" s="23"/>
      <c r="T53" s="23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3"/>
      <c r="AH53" s="23"/>
      <c r="AI53" s="23"/>
      <c r="AJ53" s="23"/>
      <c r="AK53" s="23"/>
      <c r="AL53" s="23"/>
      <c r="AM53" s="23"/>
      <c r="AN53" s="23"/>
      <c r="AO53" s="23"/>
      <c r="AT53" s="23"/>
    </row>
    <row r="54" spans="1:46">
      <c r="A54" s="23">
        <v>50</v>
      </c>
      <c r="B54" s="23"/>
      <c r="C54" s="23"/>
      <c r="D54" s="23"/>
      <c r="E54" s="26"/>
      <c r="F54" s="26"/>
      <c r="G54" s="26"/>
      <c r="H54" s="26"/>
      <c r="I54" s="26"/>
      <c r="J54" s="26"/>
      <c r="K54" s="26"/>
      <c r="L54" s="23"/>
      <c r="M54" s="23"/>
      <c r="N54" s="23"/>
      <c r="O54" s="23"/>
      <c r="P54" s="23"/>
      <c r="Q54" s="23"/>
      <c r="R54" s="23"/>
      <c r="S54" s="23"/>
      <c r="T54" s="23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3"/>
      <c r="AH54" s="23"/>
      <c r="AI54" s="23"/>
      <c r="AJ54" s="23"/>
      <c r="AK54" s="23"/>
      <c r="AL54" s="23"/>
      <c r="AM54" s="23"/>
      <c r="AN54" s="23"/>
      <c r="AO54" s="23"/>
      <c r="AT54" s="23"/>
    </row>
    <row r="55" spans="1:46">
      <c r="A55" s="23"/>
      <c r="B55" s="23"/>
      <c r="C55" s="23"/>
      <c r="D55" s="23"/>
      <c r="E55" s="26"/>
      <c r="F55" s="26"/>
      <c r="G55" s="26"/>
      <c r="H55" s="26"/>
      <c r="I55" s="26"/>
      <c r="J55" s="26"/>
      <c r="K55" s="26"/>
      <c r="L55" s="23"/>
      <c r="M55" s="23"/>
      <c r="N55" s="23"/>
      <c r="O55" s="23"/>
      <c r="P55" s="23"/>
      <c r="Q55" s="23"/>
      <c r="R55" s="23"/>
      <c r="S55" s="23"/>
      <c r="T55" s="23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3"/>
      <c r="AH55" s="23"/>
      <c r="AI55" s="23"/>
      <c r="AJ55" s="23"/>
      <c r="AK55" s="23"/>
      <c r="AL55" s="23"/>
      <c r="AM55" s="23"/>
      <c r="AN55" s="23"/>
      <c r="AO55" s="23"/>
      <c r="AT55" s="23"/>
    </row>
    <row r="56" spans="1:46">
      <c r="A56" s="23"/>
      <c r="B56" s="23"/>
      <c r="C56" s="23"/>
      <c r="D56" s="23"/>
      <c r="E56" s="26"/>
      <c r="F56" s="26"/>
      <c r="G56" s="26"/>
      <c r="H56" s="26"/>
      <c r="I56" s="26"/>
      <c r="J56" s="26"/>
      <c r="K56" s="26"/>
      <c r="L56" s="23"/>
      <c r="M56" s="23"/>
      <c r="N56" s="23"/>
      <c r="O56" s="23"/>
      <c r="P56" s="23"/>
      <c r="Q56" s="23"/>
      <c r="R56" s="23"/>
      <c r="S56" s="23"/>
      <c r="T56" s="23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3"/>
      <c r="AH56" s="23"/>
      <c r="AI56" s="23"/>
      <c r="AJ56" s="23"/>
      <c r="AK56" s="23"/>
      <c r="AL56" s="23"/>
      <c r="AM56" s="23"/>
      <c r="AN56" s="23"/>
      <c r="AO56" s="23"/>
      <c r="AT56" s="23"/>
    </row>
    <row r="57" spans="1:46">
      <c r="A57" s="23"/>
      <c r="B57" s="23"/>
      <c r="C57" s="23"/>
      <c r="D57" s="23"/>
      <c r="E57" s="26"/>
      <c r="F57" s="26"/>
      <c r="G57" s="26"/>
      <c r="H57" s="26"/>
      <c r="I57" s="26"/>
      <c r="J57" s="26"/>
      <c r="K57" s="26"/>
      <c r="L57" s="23"/>
      <c r="M57" s="23"/>
      <c r="N57" s="23"/>
      <c r="O57" s="23"/>
      <c r="P57" s="23"/>
      <c r="Q57" s="23"/>
      <c r="R57" s="23"/>
      <c r="S57" s="23"/>
      <c r="T57" s="23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3"/>
      <c r="AH57" s="23"/>
      <c r="AI57" s="23"/>
      <c r="AJ57" s="23"/>
      <c r="AK57" s="23"/>
      <c r="AL57" s="23"/>
      <c r="AM57" s="23"/>
      <c r="AN57" s="23"/>
      <c r="AO57" s="23"/>
      <c r="AT57" s="23"/>
    </row>
    <row r="58" spans="1:46">
      <c r="A58" s="23"/>
      <c r="B58" s="23"/>
      <c r="C58" s="23"/>
      <c r="D58" s="23"/>
      <c r="E58" s="26"/>
      <c r="F58" s="26"/>
      <c r="G58" s="26"/>
      <c r="H58" s="26"/>
      <c r="I58" s="26"/>
      <c r="J58" s="26"/>
      <c r="K58" s="26"/>
      <c r="L58" s="23"/>
      <c r="M58" s="23"/>
      <c r="N58" s="23"/>
      <c r="O58" s="23"/>
      <c r="P58" s="23"/>
      <c r="Q58" s="23"/>
      <c r="R58" s="23"/>
      <c r="S58" s="23"/>
      <c r="T58" s="23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3"/>
      <c r="AH58" s="23"/>
      <c r="AI58" s="23"/>
      <c r="AJ58" s="23"/>
      <c r="AK58" s="23"/>
      <c r="AL58" s="23"/>
      <c r="AM58" s="23"/>
      <c r="AN58" s="23"/>
      <c r="AO58" s="23"/>
      <c r="AT58" s="23"/>
    </row>
    <row r="59" spans="1:46">
      <c r="A59" s="23"/>
      <c r="B59" s="23"/>
      <c r="C59" s="23"/>
      <c r="D59" s="23"/>
      <c r="E59" s="26"/>
      <c r="F59" s="26"/>
      <c r="G59" s="26"/>
      <c r="H59" s="26"/>
      <c r="I59" s="26"/>
      <c r="J59" s="26"/>
      <c r="K59" s="26"/>
      <c r="L59" s="23"/>
      <c r="M59" s="23"/>
      <c r="N59" s="23"/>
      <c r="O59" s="23"/>
      <c r="P59" s="23"/>
      <c r="Q59" s="23"/>
      <c r="R59" s="23"/>
      <c r="S59" s="23"/>
      <c r="T59" s="23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3"/>
      <c r="AH59" s="23"/>
      <c r="AI59" s="23"/>
      <c r="AJ59" s="23"/>
      <c r="AK59" s="23"/>
      <c r="AL59" s="23"/>
      <c r="AM59" s="23"/>
      <c r="AN59" s="23"/>
      <c r="AO59" s="23"/>
      <c r="AT59" s="23"/>
    </row>
    <row r="60" spans="1:46">
      <c r="A60" s="23"/>
      <c r="B60" s="23"/>
      <c r="C60" s="23"/>
      <c r="D60" s="23"/>
      <c r="E60" s="26"/>
      <c r="F60" s="26"/>
      <c r="G60" s="26"/>
      <c r="H60" s="26"/>
      <c r="I60" s="26"/>
      <c r="J60" s="26"/>
      <c r="K60" s="26"/>
      <c r="L60" s="23"/>
      <c r="M60" s="23"/>
      <c r="N60" s="23"/>
      <c r="O60" s="23"/>
      <c r="P60" s="23"/>
      <c r="Q60" s="23"/>
      <c r="R60" s="23"/>
      <c r="S60" s="23"/>
      <c r="T60" s="23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3"/>
      <c r="AH60" s="23"/>
      <c r="AI60" s="23"/>
      <c r="AJ60" s="23"/>
      <c r="AK60" s="23"/>
      <c r="AL60" s="23"/>
      <c r="AM60" s="23"/>
      <c r="AN60" s="23"/>
      <c r="AO60" s="23"/>
      <c r="AT60" s="23"/>
    </row>
    <row r="61" spans="1:46">
      <c r="A61" s="23"/>
      <c r="B61" s="23"/>
      <c r="C61" s="23"/>
      <c r="D61" s="23"/>
      <c r="E61" s="26"/>
      <c r="F61" s="26"/>
      <c r="G61" s="26"/>
      <c r="H61" s="26"/>
      <c r="I61" s="26"/>
      <c r="J61" s="26"/>
      <c r="K61" s="26"/>
      <c r="L61" s="23"/>
      <c r="M61" s="23"/>
      <c r="N61" s="23"/>
      <c r="O61" s="23"/>
      <c r="P61" s="23"/>
      <c r="Q61" s="23"/>
      <c r="R61" s="23"/>
      <c r="S61" s="23"/>
      <c r="T61" s="23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3"/>
      <c r="AH61" s="23"/>
      <c r="AI61" s="23"/>
      <c r="AJ61" s="23"/>
      <c r="AK61" s="23"/>
      <c r="AL61" s="23"/>
      <c r="AM61" s="23"/>
      <c r="AN61" s="23"/>
      <c r="AO61" s="23"/>
      <c r="AT61" s="23"/>
    </row>
    <row r="62" spans="1:46">
      <c r="A62" s="23"/>
      <c r="B62" s="23"/>
      <c r="C62" s="23"/>
      <c r="D62" s="23"/>
      <c r="E62" s="26"/>
      <c r="F62" s="26"/>
      <c r="G62" s="26"/>
      <c r="H62" s="26"/>
      <c r="I62" s="26"/>
      <c r="J62" s="26"/>
      <c r="K62" s="26"/>
      <c r="L62" s="23"/>
      <c r="M62" s="23"/>
      <c r="N62" s="23"/>
      <c r="O62" s="23"/>
      <c r="P62" s="23"/>
      <c r="Q62" s="23"/>
      <c r="R62" s="23"/>
      <c r="S62" s="23"/>
      <c r="T62" s="23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3"/>
      <c r="AH62" s="23"/>
      <c r="AI62" s="23"/>
      <c r="AJ62" s="23"/>
      <c r="AK62" s="23"/>
      <c r="AL62" s="23"/>
      <c r="AM62" s="23"/>
      <c r="AN62" s="23"/>
      <c r="AO62" s="23"/>
      <c r="AT62" s="23"/>
    </row>
    <row r="63" spans="1:46">
      <c r="A63" s="23"/>
      <c r="B63" s="23"/>
      <c r="C63" s="23"/>
      <c r="D63" s="23"/>
      <c r="E63" s="26"/>
      <c r="F63" s="26"/>
      <c r="G63" s="26"/>
      <c r="H63" s="26"/>
      <c r="I63" s="26"/>
      <c r="J63" s="26"/>
      <c r="K63" s="26"/>
      <c r="L63" s="23"/>
      <c r="M63" s="23"/>
      <c r="N63" s="23"/>
      <c r="O63" s="23"/>
      <c r="P63" s="23"/>
      <c r="Q63" s="23"/>
      <c r="R63" s="23"/>
      <c r="S63" s="23"/>
      <c r="T63" s="23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3"/>
      <c r="AH63" s="23"/>
      <c r="AI63" s="23"/>
      <c r="AJ63" s="23"/>
      <c r="AK63" s="23"/>
      <c r="AL63" s="23"/>
      <c r="AM63" s="23"/>
      <c r="AN63" s="23"/>
      <c r="AO63" s="23"/>
      <c r="AT63" s="23"/>
    </row>
    <row r="64" spans="1:46">
      <c r="A64" s="23"/>
      <c r="B64" s="23"/>
      <c r="C64" s="23"/>
      <c r="D64" s="23"/>
      <c r="E64" s="26"/>
      <c r="F64" s="26"/>
      <c r="G64" s="26"/>
      <c r="H64" s="26"/>
      <c r="I64" s="26"/>
      <c r="J64" s="26"/>
      <c r="K64" s="26"/>
      <c r="L64" s="23"/>
      <c r="M64" s="23"/>
      <c r="N64" s="23"/>
      <c r="O64" s="23"/>
      <c r="P64" s="23"/>
      <c r="Q64" s="23"/>
      <c r="R64" s="23"/>
      <c r="S64" s="23"/>
      <c r="T64" s="23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3"/>
      <c r="AH64" s="23"/>
      <c r="AI64" s="23"/>
      <c r="AJ64" s="23"/>
      <c r="AK64" s="23"/>
      <c r="AL64" s="23"/>
      <c r="AM64" s="23"/>
      <c r="AN64" s="23"/>
      <c r="AO64" s="23"/>
      <c r="AT64" s="23"/>
    </row>
    <row r="65" spans="1:46">
      <c r="A65" s="23"/>
      <c r="B65" s="23"/>
      <c r="C65" s="23"/>
      <c r="D65" s="23"/>
      <c r="E65" s="26"/>
      <c r="F65" s="26"/>
      <c r="G65" s="26"/>
      <c r="H65" s="26"/>
      <c r="I65" s="26"/>
      <c r="J65" s="26"/>
      <c r="K65" s="26"/>
      <c r="L65" s="23"/>
      <c r="M65" s="23"/>
      <c r="N65" s="23"/>
      <c r="O65" s="23"/>
      <c r="P65" s="23"/>
      <c r="Q65" s="23"/>
      <c r="R65" s="23"/>
      <c r="S65" s="23"/>
      <c r="T65" s="23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3"/>
      <c r="AH65" s="23"/>
      <c r="AI65" s="23"/>
      <c r="AJ65" s="23"/>
      <c r="AK65" s="23"/>
      <c r="AL65" s="23"/>
      <c r="AM65" s="23"/>
      <c r="AN65" s="23"/>
      <c r="AO65" s="23"/>
      <c r="AT65" s="23"/>
    </row>
    <row r="66" spans="1:46">
      <c r="A66" s="23"/>
      <c r="B66" s="23"/>
      <c r="C66" s="23"/>
      <c r="D66" s="23"/>
      <c r="E66" s="26"/>
      <c r="F66" s="26"/>
      <c r="G66" s="26"/>
      <c r="H66" s="26"/>
      <c r="I66" s="26"/>
      <c r="J66" s="26"/>
      <c r="K66" s="26"/>
      <c r="L66" s="23"/>
      <c r="M66" s="23"/>
      <c r="N66" s="23"/>
      <c r="O66" s="23"/>
      <c r="P66" s="23"/>
      <c r="Q66" s="23"/>
      <c r="R66" s="23"/>
      <c r="S66" s="23"/>
      <c r="T66" s="23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3"/>
      <c r="AH66" s="23"/>
      <c r="AI66" s="23"/>
      <c r="AJ66" s="23"/>
      <c r="AK66" s="23"/>
      <c r="AL66" s="23"/>
      <c r="AM66" s="23"/>
      <c r="AN66" s="23"/>
      <c r="AO66" s="23"/>
      <c r="AT66" s="23"/>
    </row>
    <row r="67" spans="1:46">
      <c r="A67" s="23"/>
      <c r="B67" s="23"/>
      <c r="C67" s="23"/>
      <c r="D67" s="23"/>
      <c r="E67" s="26"/>
      <c r="F67" s="26"/>
      <c r="G67" s="26"/>
      <c r="H67" s="26"/>
      <c r="I67" s="26"/>
      <c r="J67" s="26"/>
      <c r="K67" s="26"/>
      <c r="L67" s="23"/>
      <c r="M67" s="23"/>
      <c r="N67" s="23"/>
      <c r="O67" s="23"/>
      <c r="P67" s="23"/>
      <c r="Q67" s="23"/>
      <c r="R67" s="23"/>
      <c r="S67" s="23"/>
      <c r="T67" s="23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3"/>
      <c r="AH67" s="23"/>
      <c r="AI67" s="23"/>
      <c r="AJ67" s="23"/>
      <c r="AK67" s="23"/>
      <c r="AL67" s="23"/>
      <c r="AM67" s="23"/>
      <c r="AN67" s="23"/>
      <c r="AO67" s="23"/>
      <c r="AT67" s="23"/>
    </row>
    <row r="68" spans="1:46">
      <c r="A68" s="23"/>
      <c r="B68" s="23"/>
      <c r="C68" s="23"/>
      <c r="D68" s="23"/>
      <c r="E68" s="26"/>
      <c r="F68" s="26"/>
      <c r="G68" s="26"/>
      <c r="H68" s="26"/>
      <c r="I68" s="26"/>
      <c r="J68" s="26"/>
      <c r="K68" s="26"/>
      <c r="L68" s="23"/>
      <c r="M68" s="23"/>
      <c r="N68" s="23"/>
      <c r="O68" s="23"/>
      <c r="P68" s="23"/>
      <c r="Q68" s="23"/>
      <c r="R68" s="23"/>
      <c r="S68" s="23"/>
      <c r="T68" s="23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3"/>
      <c r="AH68" s="23"/>
      <c r="AI68" s="23"/>
      <c r="AJ68" s="23"/>
      <c r="AK68" s="23"/>
      <c r="AL68" s="23"/>
      <c r="AM68" s="23"/>
      <c r="AN68" s="23"/>
      <c r="AO68" s="23"/>
      <c r="AT68" s="23"/>
    </row>
    <row r="69" spans="1:46">
      <c r="A69" s="23"/>
      <c r="B69" s="23"/>
      <c r="C69" s="23"/>
      <c r="D69" s="23"/>
      <c r="E69" s="26"/>
      <c r="F69" s="26"/>
      <c r="G69" s="26"/>
      <c r="H69" s="26"/>
      <c r="I69" s="26"/>
      <c r="J69" s="26"/>
      <c r="K69" s="26"/>
      <c r="L69" s="23"/>
      <c r="M69" s="23"/>
      <c r="N69" s="23"/>
      <c r="O69" s="23"/>
      <c r="P69" s="23"/>
      <c r="Q69" s="23"/>
      <c r="R69" s="23"/>
      <c r="S69" s="23"/>
      <c r="T69" s="23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3"/>
      <c r="AH69" s="23"/>
      <c r="AI69" s="23"/>
      <c r="AJ69" s="23"/>
      <c r="AK69" s="23"/>
      <c r="AL69" s="23"/>
      <c r="AM69" s="23"/>
      <c r="AN69" s="23"/>
      <c r="AO69" s="23"/>
      <c r="AT69" s="23"/>
    </row>
    <row r="70" spans="1:46">
      <c r="A70" s="23"/>
      <c r="B70" s="23"/>
      <c r="C70" s="23"/>
      <c r="D70" s="23"/>
      <c r="E70" s="26"/>
      <c r="F70" s="26"/>
      <c r="G70" s="26"/>
      <c r="H70" s="26"/>
      <c r="I70" s="26"/>
      <c r="J70" s="26"/>
      <c r="K70" s="26"/>
      <c r="L70" s="23"/>
      <c r="M70" s="23"/>
      <c r="N70" s="23"/>
      <c r="O70" s="23"/>
      <c r="P70" s="23"/>
      <c r="Q70" s="23"/>
      <c r="R70" s="23"/>
      <c r="S70" s="23"/>
      <c r="T70" s="23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3"/>
      <c r="AH70" s="23"/>
      <c r="AI70" s="23"/>
      <c r="AJ70" s="23"/>
      <c r="AK70" s="23"/>
      <c r="AL70" s="23"/>
      <c r="AM70" s="23"/>
      <c r="AN70" s="23"/>
      <c r="AO70" s="23"/>
      <c r="AT70" s="23"/>
    </row>
    <row r="71" spans="1:46">
      <c r="A71" s="23"/>
      <c r="B71" s="23"/>
      <c r="C71" s="23"/>
      <c r="D71" s="23"/>
      <c r="E71" s="26"/>
      <c r="F71" s="26"/>
      <c r="G71" s="26"/>
      <c r="H71" s="26"/>
      <c r="I71" s="26"/>
      <c r="J71" s="26"/>
      <c r="K71" s="26"/>
      <c r="L71" s="23"/>
      <c r="M71" s="23"/>
      <c r="N71" s="23"/>
      <c r="O71" s="23"/>
      <c r="P71" s="23"/>
      <c r="Q71" s="23"/>
      <c r="R71" s="23"/>
      <c r="S71" s="23"/>
      <c r="T71" s="23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3"/>
      <c r="AH71" s="23"/>
      <c r="AI71" s="23"/>
      <c r="AJ71" s="23"/>
      <c r="AK71" s="23"/>
      <c r="AL71" s="23"/>
      <c r="AM71" s="23"/>
      <c r="AN71" s="23"/>
      <c r="AO71" s="23"/>
      <c r="AT71" s="23"/>
    </row>
    <row r="72" spans="1:46">
      <c r="A72" s="23"/>
      <c r="B72" s="23"/>
      <c r="C72" s="23"/>
      <c r="D72" s="23"/>
      <c r="E72" s="26"/>
      <c r="F72" s="26"/>
      <c r="G72" s="26"/>
      <c r="H72" s="26"/>
      <c r="I72" s="26"/>
      <c r="J72" s="26"/>
      <c r="K72" s="26"/>
      <c r="L72" s="23"/>
      <c r="M72" s="23"/>
      <c r="N72" s="23"/>
      <c r="O72" s="23"/>
      <c r="P72" s="23"/>
      <c r="Q72" s="23"/>
      <c r="R72" s="23"/>
      <c r="S72" s="23"/>
      <c r="T72" s="23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3"/>
      <c r="AH72" s="23"/>
      <c r="AI72" s="23"/>
      <c r="AJ72" s="23"/>
      <c r="AK72" s="23"/>
      <c r="AL72" s="23"/>
      <c r="AM72" s="23"/>
      <c r="AN72" s="23"/>
      <c r="AO72" s="23"/>
      <c r="AT72" s="23"/>
    </row>
    <row r="73" spans="1:46">
      <c r="A73" s="23"/>
      <c r="B73" s="23"/>
      <c r="C73" s="23"/>
      <c r="D73" s="23"/>
      <c r="E73" s="26"/>
      <c r="F73" s="26"/>
      <c r="G73" s="26"/>
      <c r="H73" s="26"/>
      <c r="I73" s="26"/>
      <c r="J73" s="26"/>
      <c r="K73" s="26"/>
      <c r="L73" s="23"/>
      <c r="M73" s="23"/>
      <c r="N73" s="23"/>
      <c r="O73" s="23"/>
      <c r="P73" s="23"/>
      <c r="Q73" s="23"/>
      <c r="R73" s="23"/>
      <c r="S73" s="23"/>
      <c r="T73" s="23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3"/>
      <c r="AH73" s="23"/>
      <c r="AI73" s="23"/>
      <c r="AJ73" s="23"/>
      <c r="AK73" s="23"/>
      <c r="AL73" s="23"/>
      <c r="AM73" s="23"/>
      <c r="AN73" s="23"/>
      <c r="AO73" s="23"/>
      <c r="AT73" s="23"/>
    </row>
    <row r="74" spans="1:46">
      <c r="A74" s="23"/>
      <c r="B74" s="23"/>
      <c r="C74" s="23"/>
      <c r="D74" s="23"/>
      <c r="E74" s="26"/>
      <c r="F74" s="26"/>
      <c r="G74" s="26"/>
      <c r="H74" s="26"/>
      <c r="I74" s="26"/>
      <c r="J74" s="26"/>
      <c r="K74" s="26"/>
      <c r="L74" s="23"/>
      <c r="M74" s="23"/>
      <c r="N74" s="23"/>
      <c r="O74" s="23"/>
      <c r="P74" s="23"/>
      <c r="Q74" s="23"/>
      <c r="R74" s="23"/>
      <c r="S74" s="23"/>
      <c r="T74" s="23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3"/>
      <c r="AH74" s="23"/>
      <c r="AI74" s="23"/>
      <c r="AJ74" s="23"/>
      <c r="AK74" s="23"/>
      <c r="AL74" s="23"/>
      <c r="AM74" s="23"/>
      <c r="AN74" s="23"/>
      <c r="AO74" s="23"/>
      <c r="AT74" s="23"/>
    </row>
    <row r="75" spans="1:46">
      <c r="A75" s="23"/>
      <c r="B75" s="23"/>
      <c r="C75" s="23"/>
      <c r="D75" s="23"/>
      <c r="E75" s="26"/>
      <c r="F75" s="26"/>
      <c r="G75" s="26"/>
      <c r="H75" s="26"/>
      <c r="I75" s="26"/>
      <c r="J75" s="26"/>
      <c r="K75" s="26"/>
      <c r="L75" s="23"/>
      <c r="M75" s="23"/>
      <c r="N75" s="23"/>
      <c r="O75" s="23"/>
      <c r="P75" s="23"/>
      <c r="Q75" s="23"/>
      <c r="R75" s="23"/>
      <c r="S75" s="23"/>
      <c r="T75" s="23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3"/>
      <c r="AH75" s="23"/>
      <c r="AI75" s="23"/>
      <c r="AJ75" s="23"/>
      <c r="AK75" s="23"/>
      <c r="AL75" s="23"/>
      <c r="AM75" s="23"/>
      <c r="AN75" s="23"/>
      <c r="AO75" s="23"/>
      <c r="AT75" s="23"/>
    </row>
    <row r="76" spans="1:46">
      <c r="A76" s="23"/>
      <c r="B76" s="23"/>
      <c r="C76" s="23"/>
      <c r="D76" s="23"/>
      <c r="E76" s="26"/>
      <c r="F76" s="26"/>
      <c r="G76" s="26"/>
      <c r="H76" s="26"/>
      <c r="I76" s="26"/>
      <c r="J76" s="26"/>
      <c r="K76" s="26"/>
      <c r="L76" s="23"/>
      <c r="M76" s="23"/>
      <c r="N76" s="23"/>
      <c r="O76" s="23"/>
      <c r="P76" s="23"/>
      <c r="Q76" s="23"/>
      <c r="R76" s="23"/>
      <c r="S76" s="23"/>
      <c r="T76" s="23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3"/>
      <c r="AH76" s="23"/>
      <c r="AI76" s="23"/>
      <c r="AJ76" s="23"/>
      <c r="AK76" s="23"/>
      <c r="AL76" s="23"/>
      <c r="AM76" s="23"/>
      <c r="AN76" s="23"/>
      <c r="AO76" s="23"/>
      <c r="AT76" s="23"/>
    </row>
    <row r="77" spans="1:46">
      <c r="A77" s="23"/>
      <c r="B77" s="23"/>
      <c r="C77" s="23"/>
      <c r="D77" s="23"/>
      <c r="E77" s="26"/>
      <c r="F77" s="26"/>
      <c r="G77" s="26"/>
      <c r="H77" s="26"/>
      <c r="I77" s="26"/>
      <c r="J77" s="26"/>
      <c r="K77" s="26"/>
      <c r="L77" s="23"/>
      <c r="M77" s="23"/>
      <c r="N77" s="23"/>
      <c r="O77" s="23"/>
      <c r="P77" s="23"/>
      <c r="Q77" s="23"/>
      <c r="R77" s="23"/>
      <c r="S77" s="23"/>
      <c r="T77" s="23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3"/>
      <c r="AH77" s="23"/>
      <c r="AI77" s="23"/>
      <c r="AJ77" s="23"/>
      <c r="AK77" s="23"/>
      <c r="AL77" s="23"/>
      <c r="AM77" s="23"/>
      <c r="AN77" s="23"/>
      <c r="AO77" s="23"/>
      <c r="AT77" s="23"/>
    </row>
    <row r="78" spans="1:46">
      <c r="A78" s="23"/>
      <c r="B78" s="23"/>
      <c r="C78" s="23"/>
      <c r="D78" s="23"/>
      <c r="E78" s="26"/>
      <c r="F78" s="26"/>
      <c r="G78" s="26"/>
      <c r="H78" s="26"/>
      <c r="I78" s="26"/>
      <c r="J78" s="26"/>
      <c r="K78" s="26"/>
      <c r="L78" s="23"/>
      <c r="M78" s="23"/>
      <c r="N78" s="23"/>
      <c r="O78" s="23"/>
      <c r="P78" s="23"/>
      <c r="Q78" s="23"/>
      <c r="R78" s="23"/>
      <c r="S78" s="23"/>
      <c r="T78" s="23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3"/>
      <c r="AH78" s="23"/>
      <c r="AI78" s="23"/>
      <c r="AJ78" s="23"/>
      <c r="AK78" s="23"/>
      <c r="AL78" s="23"/>
      <c r="AM78" s="23"/>
      <c r="AN78" s="23"/>
      <c r="AO78" s="23"/>
      <c r="AT78" s="23"/>
    </row>
    <row r="79" spans="1:46">
      <c r="A79" s="23"/>
      <c r="B79" s="23"/>
      <c r="C79" s="23"/>
      <c r="D79" s="23"/>
      <c r="E79" s="26"/>
      <c r="F79" s="26"/>
      <c r="G79" s="26"/>
      <c r="H79" s="26"/>
      <c r="I79" s="26"/>
      <c r="J79" s="26"/>
      <c r="K79" s="26"/>
      <c r="L79" s="23"/>
      <c r="M79" s="23"/>
      <c r="N79" s="23"/>
      <c r="O79" s="23"/>
      <c r="P79" s="23"/>
      <c r="Q79" s="23"/>
      <c r="R79" s="23"/>
      <c r="S79" s="23"/>
      <c r="T79" s="23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3"/>
      <c r="AH79" s="23"/>
      <c r="AI79" s="23"/>
      <c r="AJ79" s="23"/>
      <c r="AK79" s="23"/>
      <c r="AL79" s="23"/>
      <c r="AM79" s="23"/>
      <c r="AN79" s="23"/>
      <c r="AO79" s="23"/>
      <c r="AT79" s="23"/>
    </row>
    <row r="80" spans="1:46">
      <c r="A80" s="23"/>
      <c r="B80" s="23"/>
      <c r="C80" s="23"/>
      <c r="D80" s="23"/>
      <c r="E80" s="26"/>
      <c r="F80" s="26"/>
      <c r="G80" s="26"/>
      <c r="H80" s="26"/>
      <c r="I80" s="26"/>
      <c r="J80" s="26"/>
      <c r="K80" s="26"/>
      <c r="L80" s="23"/>
      <c r="M80" s="23"/>
      <c r="N80" s="23"/>
      <c r="O80" s="23"/>
      <c r="P80" s="23"/>
      <c r="Q80" s="23"/>
      <c r="R80" s="23"/>
      <c r="S80" s="23"/>
      <c r="T80" s="23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3"/>
      <c r="AH80" s="23"/>
      <c r="AI80" s="23"/>
      <c r="AJ80" s="23"/>
      <c r="AK80" s="23"/>
      <c r="AL80" s="23"/>
      <c r="AM80" s="23"/>
      <c r="AN80" s="23"/>
      <c r="AO80" s="23"/>
      <c r="AT80" s="23"/>
    </row>
    <row r="81" spans="1:46">
      <c r="A81" s="23"/>
      <c r="B81" s="23"/>
      <c r="C81" s="23"/>
      <c r="D81" s="23"/>
      <c r="E81" s="26"/>
      <c r="F81" s="26"/>
      <c r="G81" s="26"/>
      <c r="H81" s="26"/>
      <c r="I81" s="26"/>
      <c r="J81" s="26"/>
      <c r="K81" s="26"/>
      <c r="L81" s="23"/>
      <c r="M81" s="23"/>
      <c r="N81" s="23"/>
      <c r="O81" s="23"/>
      <c r="P81" s="23"/>
      <c r="Q81" s="23"/>
      <c r="R81" s="23"/>
      <c r="S81" s="23"/>
      <c r="T81" s="23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3"/>
      <c r="AH81" s="23"/>
      <c r="AI81" s="23"/>
      <c r="AJ81" s="23"/>
      <c r="AK81" s="23"/>
      <c r="AL81" s="23"/>
      <c r="AM81" s="23"/>
      <c r="AN81" s="23"/>
      <c r="AO81" s="23"/>
      <c r="AT81" s="23"/>
    </row>
    <row r="82" spans="1:46">
      <c r="A82" s="23"/>
      <c r="B82" s="23"/>
      <c r="C82" s="23"/>
      <c r="D82" s="23"/>
      <c r="E82" s="26"/>
      <c r="F82" s="26"/>
      <c r="G82" s="26"/>
      <c r="H82" s="26"/>
      <c r="I82" s="26"/>
      <c r="J82" s="26"/>
      <c r="K82" s="26"/>
      <c r="L82" s="23"/>
      <c r="M82" s="23"/>
      <c r="N82" s="23"/>
      <c r="O82" s="23"/>
      <c r="P82" s="23"/>
      <c r="Q82" s="23"/>
      <c r="R82" s="23"/>
      <c r="S82" s="23"/>
      <c r="T82" s="23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3"/>
      <c r="AH82" s="23"/>
      <c r="AI82" s="23"/>
      <c r="AJ82" s="23"/>
      <c r="AK82" s="23"/>
      <c r="AL82" s="23"/>
      <c r="AM82" s="23"/>
      <c r="AN82" s="23"/>
      <c r="AO82" s="23"/>
      <c r="AT82" s="23"/>
    </row>
    <row r="83" spans="1:46">
      <c r="A83" s="23"/>
      <c r="B83" s="23"/>
      <c r="C83" s="23"/>
      <c r="D83" s="23"/>
      <c r="E83" s="26"/>
      <c r="F83" s="26"/>
      <c r="G83" s="26"/>
      <c r="H83" s="26"/>
      <c r="I83" s="26"/>
      <c r="J83" s="26"/>
      <c r="K83" s="26"/>
      <c r="L83" s="23"/>
      <c r="M83" s="23"/>
      <c r="N83" s="23"/>
      <c r="O83" s="23"/>
      <c r="P83" s="23"/>
      <c r="Q83" s="23"/>
      <c r="R83" s="23"/>
      <c r="S83" s="23"/>
      <c r="T83" s="23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3"/>
      <c r="AH83" s="23"/>
      <c r="AI83" s="23"/>
      <c r="AJ83" s="23"/>
      <c r="AK83" s="23"/>
      <c r="AL83" s="23"/>
      <c r="AM83" s="23"/>
      <c r="AN83" s="23"/>
      <c r="AO83" s="23"/>
      <c r="AT83" s="23"/>
    </row>
    <row r="84" spans="1:46">
      <c r="A84" s="23"/>
      <c r="B84" s="23"/>
      <c r="C84" s="23"/>
      <c r="D84" s="23"/>
      <c r="E84" s="26"/>
      <c r="F84" s="26"/>
      <c r="G84" s="26"/>
      <c r="H84" s="26"/>
      <c r="I84" s="26"/>
      <c r="J84" s="26"/>
      <c r="K84" s="26"/>
      <c r="L84" s="23"/>
      <c r="M84" s="23"/>
      <c r="N84" s="23"/>
      <c r="O84" s="23"/>
      <c r="P84" s="23"/>
      <c r="Q84" s="23"/>
      <c r="R84" s="23"/>
      <c r="S84" s="23"/>
      <c r="T84" s="23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3"/>
      <c r="AH84" s="23"/>
      <c r="AI84" s="23"/>
      <c r="AJ84" s="23"/>
      <c r="AK84" s="23"/>
      <c r="AL84" s="23"/>
      <c r="AM84" s="23"/>
      <c r="AN84" s="23"/>
      <c r="AO84" s="23"/>
      <c r="AT84" s="23"/>
    </row>
    <row r="85" spans="1:46">
      <c r="A85" s="23"/>
      <c r="B85" s="23"/>
      <c r="C85" s="23"/>
      <c r="D85" s="23"/>
      <c r="E85" s="26"/>
      <c r="F85" s="26"/>
      <c r="G85" s="26"/>
      <c r="H85" s="26"/>
      <c r="I85" s="26"/>
      <c r="J85" s="26"/>
      <c r="K85" s="26"/>
      <c r="L85" s="23"/>
      <c r="M85" s="23"/>
      <c r="N85" s="23"/>
      <c r="O85" s="23"/>
      <c r="P85" s="23"/>
      <c r="Q85" s="23"/>
      <c r="R85" s="23"/>
      <c r="S85" s="23"/>
      <c r="T85" s="23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3"/>
      <c r="AH85" s="23"/>
      <c r="AI85" s="23"/>
      <c r="AJ85" s="23"/>
      <c r="AK85" s="23"/>
      <c r="AL85" s="23"/>
      <c r="AM85" s="23"/>
      <c r="AN85" s="23"/>
      <c r="AO85" s="23"/>
      <c r="AT85" s="23"/>
    </row>
    <row r="86" spans="1:46">
      <c r="A86" s="23"/>
      <c r="B86" s="23"/>
      <c r="C86" s="23"/>
      <c r="D86" s="23"/>
      <c r="E86" s="26"/>
      <c r="F86" s="26"/>
      <c r="G86" s="26"/>
      <c r="H86" s="26"/>
      <c r="I86" s="26"/>
      <c r="J86" s="26"/>
      <c r="K86" s="26"/>
      <c r="L86" s="23"/>
      <c r="M86" s="23"/>
      <c r="N86" s="23"/>
      <c r="O86" s="23"/>
      <c r="P86" s="23"/>
      <c r="Q86" s="23"/>
      <c r="R86" s="23"/>
      <c r="S86" s="23"/>
      <c r="T86" s="23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3"/>
      <c r="AH86" s="23"/>
      <c r="AI86" s="23"/>
      <c r="AJ86" s="23"/>
      <c r="AK86" s="23"/>
      <c r="AL86" s="23"/>
      <c r="AM86" s="23"/>
      <c r="AN86" s="23"/>
      <c r="AO86" s="23"/>
      <c r="AT86" s="23"/>
    </row>
    <row r="87" spans="1:46">
      <c r="A87" s="23"/>
      <c r="B87" s="23"/>
      <c r="C87" s="23"/>
      <c r="D87" s="23"/>
      <c r="E87" s="26"/>
      <c r="F87" s="26"/>
      <c r="G87" s="26"/>
      <c r="H87" s="26"/>
      <c r="I87" s="26"/>
      <c r="J87" s="26"/>
      <c r="K87" s="26"/>
      <c r="L87" s="23"/>
      <c r="M87" s="23"/>
      <c r="N87" s="23"/>
      <c r="O87" s="23"/>
      <c r="P87" s="23"/>
      <c r="Q87" s="23"/>
      <c r="R87" s="23"/>
      <c r="S87" s="23"/>
      <c r="T87" s="23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3"/>
      <c r="AH87" s="23"/>
      <c r="AI87" s="23"/>
      <c r="AJ87" s="23"/>
      <c r="AK87" s="23"/>
      <c r="AL87" s="23"/>
      <c r="AM87" s="23"/>
      <c r="AN87" s="23"/>
      <c r="AO87" s="23"/>
      <c r="AT87" s="23"/>
    </row>
    <row r="88" spans="1:46">
      <c r="A88" s="23"/>
      <c r="B88" s="23"/>
      <c r="C88" s="23"/>
      <c r="D88" s="23"/>
      <c r="E88" s="26"/>
      <c r="F88" s="26"/>
      <c r="G88" s="26"/>
      <c r="H88" s="26"/>
      <c r="I88" s="26"/>
      <c r="J88" s="26"/>
      <c r="K88" s="26"/>
      <c r="L88" s="23"/>
      <c r="M88" s="23"/>
      <c r="N88" s="23"/>
      <c r="O88" s="23"/>
      <c r="P88" s="23"/>
      <c r="Q88" s="23"/>
      <c r="R88" s="23"/>
      <c r="S88" s="23"/>
      <c r="T88" s="23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3"/>
      <c r="AH88" s="23"/>
      <c r="AI88" s="23"/>
      <c r="AJ88" s="23"/>
      <c r="AK88" s="23"/>
      <c r="AL88" s="23"/>
      <c r="AM88" s="23"/>
      <c r="AN88" s="23"/>
      <c r="AO88" s="23"/>
      <c r="AT88" s="23"/>
    </row>
    <row r="89" spans="1:46">
      <c r="A89" s="23"/>
      <c r="B89" s="23"/>
      <c r="C89" s="23"/>
      <c r="D89" s="23"/>
      <c r="E89" s="26"/>
      <c r="F89" s="26"/>
      <c r="G89" s="26"/>
      <c r="H89" s="26"/>
      <c r="I89" s="26"/>
      <c r="J89" s="26"/>
      <c r="K89" s="26"/>
      <c r="L89" s="23"/>
      <c r="M89" s="23"/>
      <c r="N89" s="23"/>
      <c r="O89" s="23"/>
      <c r="P89" s="23"/>
      <c r="Q89" s="23"/>
      <c r="R89" s="23"/>
      <c r="S89" s="23"/>
      <c r="T89" s="23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3"/>
      <c r="AH89" s="23"/>
      <c r="AI89" s="23"/>
      <c r="AJ89" s="23"/>
      <c r="AK89" s="23"/>
      <c r="AL89" s="23"/>
      <c r="AM89" s="23"/>
      <c r="AN89" s="23"/>
      <c r="AO89" s="23"/>
      <c r="AT89" s="23"/>
    </row>
    <row r="90" spans="1:46">
      <c r="A90" s="23"/>
      <c r="B90" s="23"/>
      <c r="C90" s="23"/>
      <c r="D90" s="23"/>
      <c r="E90" s="26"/>
      <c r="F90" s="26"/>
      <c r="G90" s="26"/>
      <c r="H90" s="26"/>
      <c r="I90" s="26"/>
      <c r="J90" s="26"/>
      <c r="K90" s="26"/>
      <c r="L90" s="23"/>
      <c r="M90" s="23"/>
      <c r="N90" s="23"/>
      <c r="O90" s="23"/>
      <c r="P90" s="23"/>
      <c r="Q90" s="23"/>
      <c r="R90" s="23"/>
      <c r="S90" s="23"/>
      <c r="T90" s="23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3"/>
      <c r="AH90" s="23"/>
      <c r="AI90" s="23"/>
      <c r="AJ90" s="23"/>
      <c r="AK90" s="23"/>
      <c r="AL90" s="23"/>
      <c r="AM90" s="23"/>
      <c r="AN90" s="23"/>
      <c r="AO90" s="23"/>
      <c r="AT90" s="23"/>
    </row>
    <row r="91" spans="1:46">
      <c r="A91" s="23"/>
      <c r="B91" s="23"/>
      <c r="C91" s="23"/>
      <c r="D91" s="23"/>
      <c r="E91" s="26"/>
      <c r="F91" s="26"/>
      <c r="G91" s="26"/>
      <c r="H91" s="26"/>
      <c r="I91" s="26"/>
      <c r="J91" s="26"/>
      <c r="K91" s="26"/>
      <c r="L91" s="23"/>
      <c r="M91" s="23"/>
      <c r="N91" s="23"/>
      <c r="O91" s="23"/>
      <c r="P91" s="23"/>
      <c r="Q91" s="23"/>
      <c r="R91" s="23"/>
      <c r="S91" s="23"/>
      <c r="T91" s="23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3"/>
      <c r="AH91" s="23"/>
      <c r="AI91" s="23"/>
      <c r="AJ91" s="23"/>
      <c r="AK91" s="23"/>
      <c r="AL91" s="23"/>
      <c r="AM91" s="23"/>
      <c r="AN91" s="23"/>
      <c r="AO91" s="23"/>
      <c r="AT91" s="23"/>
    </row>
    <row r="92" spans="1:46">
      <c r="A92" s="23"/>
      <c r="B92" s="23"/>
      <c r="C92" s="23"/>
      <c r="D92" s="23"/>
      <c r="E92" s="26"/>
      <c r="F92" s="26"/>
      <c r="G92" s="26"/>
      <c r="H92" s="26"/>
      <c r="I92" s="26"/>
      <c r="J92" s="26"/>
      <c r="K92" s="26"/>
      <c r="L92" s="23"/>
      <c r="M92" s="23"/>
      <c r="N92" s="23"/>
      <c r="O92" s="23"/>
      <c r="P92" s="23"/>
      <c r="Q92" s="23"/>
      <c r="R92" s="23"/>
      <c r="S92" s="23"/>
      <c r="T92" s="23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3"/>
      <c r="AH92" s="23"/>
      <c r="AI92" s="23"/>
      <c r="AJ92" s="23"/>
      <c r="AK92" s="23"/>
      <c r="AL92" s="23"/>
      <c r="AM92" s="23"/>
      <c r="AN92" s="23"/>
      <c r="AO92" s="23"/>
      <c r="AT92" s="23"/>
    </row>
    <row r="93" spans="1:46">
      <c r="A93" s="23"/>
      <c r="B93" s="23"/>
      <c r="C93" s="23"/>
      <c r="D93" s="23"/>
      <c r="E93" s="26"/>
      <c r="F93" s="26"/>
      <c r="G93" s="26"/>
      <c r="H93" s="26"/>
      <c r="I93" s="26"/>
      <c r="J93" s="26"/>
      <c r="K93" s="26"/>
      <c r="L93" s="23"/>
      <c r="M93" s="23"/>
      <c r="N93" s="23"/>
      <c r="O93" s="23"/>
      <c r="P93" s="23"/>
      <c r="Q93" s="23"/>
      <c r="R93" s="23"/>
      <c r="S93" s="23"/>
      <c r="T93" s="23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3"/>
      <c r="AH93" s="23"/>
      <c r="AI93" s="23"/>
      <c r="AJ93" s="23"/>
      <c r="AK93" s="23"/>
      <c r="AL93" s="23"/>
      <c r="AM93" s="23"/>
      <c r="AN93" s="23"/>
      <c r="AO93" s="23"/>
      <c r="AT93" s="23"/>
    </row>
    <row r="94" spans="1:46">
      <c r="A94" s="23"/>
      <c r="B94" s="23"/>
      <c r="C94" s="23"/>
      <c r="D94" s="23"/>
      <c r="E94" s="26"/>
      <c r="F94" s="26"/>
      <c r="G94" s="26"/>
      <c r="H94" s="26"/>
      <c r="I94" s="26"/>
      <c r="J94" s="26"/>
      <c r="K94" s="26"/>
      <c r="L94" s="23"/>
      <c r="M94" s="23"/>
      <c r="N94" s="23"/>
      <c r="O94" s="23"/>
      <c r="P94" s="23"/>
      <c r="Q94" s="23"/>
      <c r="R94" s="23"/>
      <c r="S94" s="23"/>
      <c r="T94" s="23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3"/>
      <c r="AH94" s="23"/>
      <c r="AI94" s="23"/>
      <c r="AJ94" s="23"/>
      <c r="AK94" s="23"/>
      <c r="AL94" s="23"/>
      <c r="AM94" s="23"/>
      <c r="AN94" s="23"/>
      <c r="AO94" s="23"/>
      <c r="AS94" s="23"/>
      <c r="AT94" s="23"/>
    </row>
    <row r="95" spans="1:46">
      <c r="A95" s="23"/>
      <c r="B95" s="23"/>
      <c r="C95" s="23"/>
      <c r="D95" s="23"/>
      <c r="E95" s="26"/>
      <c r="F95" s="26"/>
      <c r="G95" s="26"/>
      <c r="H95" s="26"/>
      <c r="I95" s="26"/>
      <c r="J95" s="26"/>
      <c r="K95" s="26"/>
      <c r="L95" s="23"/>
      <c r="M95" s="23"/>
      <c r="N95" s="23"/>
      <c r="O95" s="23"/>
      <c r="P95" s="23"/>
      <c r="Q95" s="23"/>
      <c r="R95" s="23"/>
      <c r="S95" s="23"/>
      <c r="T95" s="23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3"/>
      <c r="AH95" s="23"/>
      <c r="AI95" s="23"/>
      <c r="AJ95" s="23"/>
      <c r="AK95" s="23"/>
      <c r="AL95" s="23"/>
      <c r="AM95" s="23"/>
      <c r="AN95" s="23"/>
      <c r="AO95" s="23"/>
      <c r="AS95" s="23"/>
      <c r="AT95" s="23"/>
    </row>
    <row r="96" spans="1:46">
      <c r="A96" s="23"/>
      <c r="B96" s="23"/>
      <c r="C96" s="23"/>
      <c r="D96" s="23"/>
      <c r="E96" s="26"/>
      <c r="F96" s="26"/>
      <c r="G96" s="26"/>
      <c r="H96" s="26"/>
      <c r="I96" s="26"/>
      <c r="J96" s="26"/>
      <c r="K96" s="26"/>
      <c r="L96" s="23"/>
      <c r="M96" s="23"/>
      <c r="N96" s="23"/>
      <c r="O96" s="23"/>
      <c r="P96" s="23"/>
      <c r="Q96" s="23"/>
      <c r="R96" s="23"/>
      <c r="S96" s="23"/>
      <c r="T96" s="23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3"/>
      <c r="AH96" s="23"/>
      <c r="AI96" s="23"/>
      <c r="AJ96" s="23"/>
      <c r="AK96" s="23"/>
      <c r="AL96" s="23"/>
      <c r="AM96" s="23"/>
      <c r="AN96" s="23"/>
      <c r="AO96" s="23"/>
      <c r="AS96" s="23"/>
      <c r="AT96" s="23"/>
    </row>
    <row r="97" spans="1:46">
      <c r="A97" s="23"/>
      <c r="B97" s="23"/>
      <c r="C97" s="23"/>
      <c r="D97" s="23"/>
      <c r="E97" s="26"/>
      <c r="F97" s="26"/>
      <c r="G97" s="26"/>
      <c r="H97" s="26"/>
      <c r="I97" s="26"/>
      <c r="J97" s="26"/>
      <c r="K97" s="26"/>
      <c r="L97" s="23"/>
      <c r="M97" s="23"/>
      <c r="N97" s="23"/>
      <c r="O97" s="23"/>
      <c r="P97" s="23"/>
      <c r="Q97" s="23"/>
      <c r="R97" s="23"/>
      <c r="S97" s="23"/>
      <c r="T97" s="23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3"/>
      <c r="AH97" s="23"/>
      <c r="AI97" s="23"/>
      <c r="AJ97" s="23"/>
      <c r="AK97" s="23"/>
      <c r="AL97" s="23"/>
      <c r="AM97" s="23"/>
      <c r="AN97" s="23"/>
      <c r="AO97" s="23"/>
      <c r="AS97" s="23"/>
      <c r="AT97" s="23"/>
    </row>
    <row r="98" spans="1:46">
      <c r="A98" s="23"/>
      <c r="B98" s="23"/>
      <c r="C98" s="23"/>
      <c r="D98" s="23"/>
      <c r="E98" s="26"/>
      <c r="F98" s="26"/>
      <c r="G98" s="26"/>
      <c r="H98" s="26"/>
      <c r="I98" s="26"/>
      <c r="J98" s="26"/>
      <c r="K98" s="26"/>
      <c r="L98" s="23"/>
      <c r="M98" s="23"/>
      <c r="N98" s="23"/>
      <c r="O98" s="23"/>
      <c r="P98" s="23"/>
      <c r="Q98" s="23"/>
      <c r="R98" s="23"/>
      <c r="S98" s="23"/>
      <c r="T98" s="23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3"/>
      <c r="AH98" s="23"/>
      <c r="AI98" s="23"/>
      <c r="AJ98" s="23"/>
      <c r="AK98" s="23"/>
      <c r="AL98" s="23"/>
      <c r="AM98" s="23"/>
      <c r="AN98" s="23"/>
      <c r="AO98" s="23"/>
      <c r="AS98" s="23"/>
      <c r="AT98" s="23"/>
    </row>
    <row r="99" spans="1:46">
      <c r="A99" s="23"/>
      <c r="B99" s="23"/>
      <c r="C99" s="23"/>
      <c r="D99" s="23"/>
      <c r="E99" s="26"/>
      <c r="F99" s="26"/>
      <c r="G99" s="26"/>
      <c r="H99" s="26"/>
      <c r="I99" s="26"/>
      <c r="J99" s="26"/>
      <c r="K99" s="26"/>
      <c r="L99" s="23"/>
      <c r="M99" s="23"/>
      <c r="N99" s="23"/>
      <c r="O99" s="23"/>
      <c r="P99" s="23"/>
      <c r="Q99" s="23"/>
      <c r="R99" s="23"/>
      <c r="S99" s="23"/>
      <c r="T99" s="23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3"/>
      <c r="AH99" s="23"/>
      <c r="AI99" s="23"/>
      <c r="AJ99" s="23"/>
      <c r="AK99" s="23"/>
      <c r="AL99" s="23"/>
      <c r="AM99" s="23"/>
      <c r="AN99" s="23"/>
      <c r="AO99" s="23"/>
      <c r="AS99" s="23"/>
      <c r="AT99" s="23"/>
    </row>
    <row r="100" spans="1:46">
      <c r="A100" s="23"/>
      <c r="B100" s="23"/>
      <c r="C100" s="23"/>
      <c r="D100" s="23"/>
      <c r="E100" s="26"/>
      <c r="F100" s="26"/>
      <c r="G100" s="26"/>
      <c r="H100" s="26"/>
      <c r="I100" s="26"/>
      <c r="J100" s="26"/>
      <c r="K100" s="26"/>
      <c r="L100" s="23"/>
      <c r="M100" s="23"/>
      <c r="N100" s="23"/>
      <c r="O100" s="23"/>
      <c r="P100" s="23"/>
      <c r="Q100" s="23"/>
      <c r="R100" s="23"/>
      <c r="S100" s="23"/>
      <c r="T100" s="23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3"/>
      <c r="AH100" s="23"/>
      <c r="AI100" s="23"/>
      <c r="AJ100" s="23"/>
      <c r="AK100" s="23"/>
      <c r="AL100" s="23"/>
      <c r="AM100" s="23"/>
      <c r="AN100" s="23"/>
      <c r="AO100" s="23"/>
      <c r="AS100" s="23"/>
      <c r="AT100" s="23"/>
    </row>
    <row r="101" spans="1:46">
      <c r="A101" s="23"/>
      <c r="B101" s="23"/>
      <c r="C101" s="23"/>
      <c r="D101" s="23"/>
      <c r="E101" s="26"/>
      <c r="F101" s="26"/>
      <c r="G101" s="26"/>
      <c r="H101" s="26"/>
      <c r="I101" s="26"/>
      <c r="J101" s="26"/>
      <c r="K101" s="26"/>
      <c r="L101" s="23"/>
      <c r="M101" s="23"/>
      <c r="N101" s="23"/>
      <c r="O101" s="23"/>
      <c r="P101" s="23"/>
      <c r="Q101" s="23"/>
      <c r="R101" s="23"/>
      <c r="S101" s="23"/>
      <c r="T101" s="23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3"/>
      <c r="AH101" s="23"/>
      <c r="AI101" s="23"/>
      <c r="AJ101" s="23"/>
      <c r="AK101" s="23"/>
      <c r="AL101" s="23"/>
      <c r="AM101" s="23"/>
      <c r="AN101" s="23"/>
      <c r="AO101" s="23"/>
      <c r="AS101" s="23"/>
      <c r="AT101" s="23"/>
    </row>
    <row r="102" spans="1:46">
      <c r="A102" s="23"/>
      <c r="B102" s="23"/>
      <c r="C102" s="23"/>
      <c r="D102" s="23"/>
      <c r="E102" s="26"/>
      <c r="F102" s="26"/>
      <c r="G102" s="26"/>
      <c r="H102" s="26"/>
      <c r="I102" s="26"/>
      <c r="J102" s="26"/>
      <c r="K102" s="26"/>
      <c r="L102" s="23"/>
      <c r="M102" s="23"/>
      <c r="N102" s="23"/>
      <c r="O102" s="23"/>
      <c r="P102" s="23"/>
      <c r="Q102" s="23"/>
      <c r="R102" s="23"/>
      <c r="S102" s="23"/>
      <c r="T102" s="23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3"/>
      <c r="AH102" s="23"/>
      <c r="AI102" s="23"/>
      <c r="AJ102" s="23"/>
      <c r="AK102" s="23"/>
      <c r="AL102" s="23"/>
      <c r="AM102" s="23"/>
      <c r="AN102" s="23"/>
      <c r="AO102" s="23"/>
      <c r="AS102" s="23"/>
      <c r="AT102" s="23"/>
    </row>
    <row r="103" spans="1:46">
      <c r="A103" s="23"/>
      <c r="B103" s="23"/>
      <c r="C103" s="23"/>
      <c r="D103" s="23"/>
      <c r="E103" s="26"/>
      <c r="F103" s="26"/>
      <c r="G103" s="26"/>
      <c r="H103" s="26"/>
      <c r="I103" s="26"/>
      <c r="J103" s="26"/>
      <c r="K103" s="26"/>
      <c r="L103" s="23"/>
      <c r="M103" s="23"/>
      <c r="N103" s="23"/>
      <c r="O103" s="23"/>
      <c r="P103" s="23"/>
      <c r="Q103" s="23"/>
      <c r="R103" s="23"/>
      <c r="S103" s="23"/>
      <c r="T103" s="23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3"/>
      <c r="AH103" s="23"/>
      <c r="AI103" s="23"/>
      <c r="AJ103" s="23"/>
      <c r="AK103" s="23"/>
      <c r="AL103" s="23"/>
      <c r="AM103" s="23"/>
      <c r="AN103" s="23"/>
      <c r="AO103" s="23"/>
      <c r="AS103" s="23"/>
      <c r="AT103" s="23"/>
    </row>
    <row r="104" spans="1:46">
      <c r="A104" s="23"/>
      <c r="B104" s="23"/>
      <c r="C104" s="23"/>
      <c r="D104" s="23"/>
      <c r="E104" s="26"/>
      <c r="F104" s="26"/>
      <c r="G104" s="26"/>
      <c r="H104" s="26"/>
      <c r="I104" s="26"/>
      <c r="J104" s="26"/>
      <c r="K104" s="26"/>
      <c r="L104" s="23"/>
      <c r="M104" s="23"/>
      <c r="N104" s="23"/>
      <c r="O104" s="23"/>
      <c r="P104" s="23"/>
      <c r="Q104" s="23"/>
      <c r="R104" s="23"/>
      <c r="S104" s="23"/>
      <c r="T104" s="23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3"/>
      <c r="AH104" s="23"/>
      <c r="AI104" s="23"/>
      <c r="AJ104" s="23"/>
      <c r="AK104" s="23"/>
      <c r="AL104" s="23"/>
      <c r="AM104" s="23"/>
      <c r="AN104" s="23"/>
      <c r="AO104" s="23"/>
      <c r="AS104" s="23"/>
      <c r="AT104" s="23"/>
    </row>
    <row r="105" spans="1:46">
      <c r="A105" s="23"/>
      <c r="B105" s="23"/>
      <c r="C105" s="23"/>
      <c r="D105" s="23"/>
      <c r="E105" s="26"/>
      <c r="F105" s="26"/>
      <c r="G105" s="26"/>
      <c r="H105" s="26"/>
      <c r="I105" s="26"/>
      <c r="J105" s="26"/>
      <c r="K105" s="26"/>
      <c r="L105" s="23"/>
      <c r="M105" s="23"/>
      <c r="N105" s="23"/>
      <c r="O105" s="23"/>
      <c r="P105" s="23"/>
      <c r="Q105" s="23"/>
      <c r="R105" s="23"/>
      <c r="S105" s="23"/>
      <c r="T105" s="23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3"/>
      <c r="AH105" s="23"/>
      <c r="AI105" s="23"/>
      <c r="AJ105" s="23"/>
      <c r="AK105" s="23"/>
      <c r="AL105" s="23"/>
      <c r="AM105" s="23"/>
      <c r="AN105" s="23"/>
      <c r="AO105" s="23"/>
      <c r="AS105" s="23"/>
      <c r="AT105" s="23"/>
    </row>
    <row r="106" spans="1:46">
      <c r="A106" s="23"/>
      <c r="B106" s="23"/>
      <c r="C106" s="23"/>
      <c r="D106" s="23"/>
      <c r="E106" s="26"/>
      <c r="F106" s="26"/>
      <c r="G106" s="26"/>
      <c r="H106" s="26"/>
      <c r="I106" s="26"/>
      <c r="J106" s="26"/>
      <c r="K106" s="26"/>
      <c r="L106" s="23"/>
      <c r="M106" s="23"/>
      <c r="N106" s="23"/>
      <c r="O106" s="23"/>
      <c r="P106" s="23"/>
      <c r="Q106" s="23"/>
      <c r="R106" s="23"/>
      <c r="S106" s="23"/>
      <c r="T106" s="23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3"/>
      <c r="AH106" s="23"/>
      <c r="AI106" s="23"/>
      <c r="AJ106" s="23"/>
      <c r="AK106" s="23"/>
      <c r="AL106" s="23"/>
      <c r="AM106" s="23"/>
      <c r="AN106" s="23"/>
      <c r="AO106" s="23"/>
      <c r="AS106" s="23"/>
      <c r="AT106" s="23"/>
    </row>
    <row r="107" spans="1:46">
      <c r="A107" s="23"/>
      <c r="B107" s="23"/>
      <c r="C107" s="23"/>
      <c r="D107" s="23"/>
      <c r="E107" s="26"/>
      <c r="F107" s="26"/>
      <c r="G107" s="26"/>
      <c r="H107" s="26"/>
      <c r="I107" s="26"/>
      <c r="J107" s="26"/>
      <c r="K107" s="26"/>
      <c r="L107" s="23"/>
      <c r="M107" s="23"/>
      <c r="N107" s="23"/>
      <c r="O107" s="23"/>
      <c r="P107" s="23"/>
      <c r="Q107" s="23"/>
      <c r="R107" s="23"/>
      <c r="S107" s="23"/>
      <c r="T107" s="23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3"/>
      <c r="AH107" s="23"/>
      <c r="AI107" s="23"/>
      <c r="AJ107" s="23"/>
      <c r="AK107" s="23"/>
      <c r="AL107" s="23"/>
      <c r="AM107" s="23"/>
      <c r="AN107" s="23"/>
      <c r="AO107" s="23"/>
      <c r="AS107" s="23"/>
      <c r="AT107" s="23"/>
    </row>
    <row r="108" spans="1:46">
      <c r="A108" s="23"/>
      <c r="B108" s="23"/>
      <c r="C108" s="23"/>
      <c r="D108" s="23"/>
      <c r="E108" s="26"/>
      <c r="F108" s="26"/>
      <c r="G108" s="26"/>
      <c r="H108" s="26"/>
      <c r="I108" s="26"/>
      <c r="J108" s="26"/>
      <c r="K108" s="26"/>
      <c r="L108" s="23"/>
      <c r="M108" s="23"/>
      <c r="N108" s="23"/>
      <c r="O108" s="23"/>
      <c r="P108" s="23"/>
      <c r="Q108" s="23"/>
      <c r="R108" s="23"/>
      <c r="S108" s="23"/>
      <c r="T108" s="23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3"/>
      <c r="AH108" s="23"/>
      <c r="AI108" s="23"/>
      <c r="AJ108" s="23"/>
      <c r="AK108" s="23"/>
      <c r="AL108" s="23"/>
      <c r="AM108" s="23"/>
      <c r="AN108" s="23"/>
      <c r="AO108" s="23"/>
      <c r="AS108" s="23"/>
      <c r="AT108" s="23"/>
    </row>
    <row r="109" spans="1:46">
      <c r="A109" s="23"/>
      <c r="B109" s="23"/>
      <c r="C109" s="23"/>
      <c r="D109" s="23"/>
      <c r="E109" s="26"/>
      <c r="F109" s="26"/>
      <c r="G109" s="26"/>
      <c r="H109" s="26"/>
      <c r="I109" s="26"/>
      <c r="J109" s="26"/>
      <c r="K109" s="26"/>
      <c r="L109" s="23"/>
      <c r="M109" s="23"/>
      <c r="N109" s="23"/>
      <c r="O109" s="23"/>
      <c r="P109" s="23"/>
      <c r="Q109" s="23"/>
      <c r="R109" s="23"/>
      <c r="S109" s="23"/>
      <c r="T109" s="23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3"/>
      <c r="AH109" s="23"/>
      <c r="AI109" s="23"/>
      <c r="AJ109" s="23"/>
      <c r="AK109" s="23"/>
      <c r="AL109" s="23"/>
      <c r="AM109" s="23"/>
      <c r="AN109" s="23"/>
      <c r="AO109" s="23"/>
      <c r="AS109" s="23"/>
      <c r="AT109" s="23"/>
    </row>
    <row r="110" spans="1:46">
      <c r="A110" s="23"/>
      <c r="B110" s="23"/>
      <c r="C110" s="23"/>
      <c r="D110" s="23"/>
      <c r="E110" s="26"/>
      <c r="F110" s="26"/>
      <c r="G110" s="26"/>
      <c r="H110" s="26"/>
      <c r="I110" s="26"/>
      <c r="J110" s="26"/>
      <c r="K110" s="26"/>
      <c r="L110" s="23"/>
      <c r="M110" s="23"/>
      <c r="N110" s="23"/>
      <c r="O110" s="23"/>
      <c r="P110" s="23"/>
      <c r="Q110" s="23"/>
      <c r="R110" s="23"/>
      <c r="S110" s="23"/>
      <c r="T110" s="23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3"/>
      <c r="AH110" s="23"/>
      <c r="AI110" s="23"/>
      <c r="AJ110" s="23"/>
      <c r="AK110" s="23"/>
      <c r="AL110" s="23"/>
      <c r="AM110" s="23"/>
      <c r="AN110" s="23"/>
      <c r="AO110" s="23"/>
      <c r="AS110" s="23"/>
      <c r="AT110" s="23"/>
    </row>
    <row r="111" spans="1:46">
      <c r="A111" s="23"/>
      <c r="B111" s="23"/>
      <c r="C111" s="23"/>
      <c r="D111" s="23"/>
      <c r="E111" s="26"/>
      <c r="F111" s="26"/>
      <c r="G111" s="26"/>
      <c r="H111" s="26"/>
      <c r="I111" s="26"/>
      <c r="J111" s="26"/>
      <c r="K111" s="26"/>
      <c r="L111" s="23"/>
      <c r="M111" s="23"/>
      <c r="N111" s="23"/>
      <c r="O111" s="23"/>
      <c r="P111" s="23"/>
      <c r="Q111" s="23"/>
      <c r="R111" s="23"/>
      <c r="S111" s="23"/>
      <c r="T111" s="23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3"/>
      <c r="AH111" s="23"/>
      <c r="AI111" s="23"/>
      <c r="AJ111" s="23"/>
      <c r="AK111" s="23"/>
      <c r="AL111" s="23"/>
      <c r="AM111" s="23"/>
      <c r="AN111" s="23"/>
      <c r="AO111" s="23"/>
      <c r="AS111" s="23"/>
      <c r="AT111" s="23"/>
    </row>
    <row r="112" spans="1:46">
      <c r="A112" s="23"/>
      <c r="B112" s="23"/>
      <c r="C112" s="23"/>
      <c r="D112" s="23"/>
      <c r="E112" s="26"/>
      <c r="F112" s="26"/>
      <c r="G112" s="26"/>
      <c r="H112" s="26"/>
      <c r="I112" s="26"/>
      <c r="J112" s="26"/>
      <c r="K112" s="26"/>
      <c r="L112" s="23"/>
      <c r="M112" s="23"/>
      <c r="N112" s="23"/>
      <c r="O112" s="23"/>
      <c r="P112" s="23"/>
      <c r="Q112" s="23"/>
      <c r="R112" s="23"/>
      <c r="S112" s="23"/>
      <c r="T112" s="23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3"/>
      <c r="AH112" s="23"/>
      <c r="AI112" s="23"/>
      <c r="AJ112" s="23"/>
      <c r="AK112" s="23"/>
      <c r="AL112" s="23"/>
      <c r="AM112" s="23"/>
      <c r="AN112" s="23"/>
      <c r="AO112" s="23"/>
      <c r="AS112" s="23"/>
      <c r="AT112" s="23"/>
    </row>
    <row r="113" spans="1:46">
      <c r="A113" s="23"/>
      <c r="B113" s="23"/>
      <c r="C113" s="23"/>
      <c r="D113" s="23"/>
      <c r="E113" s="26"/>
      <c r="F113" s="26"/>
      <c r="G113" s="26"/>
      <c r="H113" s="26"/>
      <c r="I113" s="26"/>
      <c r="J113" s="26"/>
      <c r="K113" s="26"/>
      <c r="L113" s="23"/>
      <c r="M113" s="23"/>
      <c r="N113" s="23"/>
      <c r="O113" s="23"/>
      <c r="P113" s="23"/>
      <c r="Q113" s="23"/>
      <c r="R113" s="23"/>
      <c r="S113" s="23"/>
      <c r="T113" s="23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3"/>
      <c r="AH113" s="23"/>
      <c r="AI113" s="23"/>
      <c r="AJ113" s="23"/>
      <c r="AK113" s="23"/>
      <c r="AL113" s="23"/>
      <c r="AM113" s="23"/>
      <c r="AN113" s="23"/>
      <c r="AO113" s="23"/>
      <c r="AS113" s="23"/>
      <c r="AT113" s="23"/>
    </row>
    <row r="114" spans="1:46">
      <c r="A114" s="23"/>
      <c r="B114" s="23"/>
      <c r="C114" s="23"/>
      <c r="D114" s="23"/>
      <c r="E114" s="26"/>
      <c r="F114" s="26"/>
      <c r="G114" s="26"/>
      <c r="H114" s="26"/>
      <c r="I114" s="26"/>
      <c r="J114" s="26"/>
      <c r="K114" s="26"/>
      <c r="L114" s="23"/>
      <c r="M114" s="23"/>
      <c r="N114" s="23"/>
      <c r="O114" s="23"/>
      <c r="P114" s="23"/>
      <c r="Q114" s="23"/>
      <c r="R114" s="23"/>
      <c r="S114" s="23"/>
      <c r="T114" s="23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3"/>
      <c r="AH114" s="23"/>
      <c r="AI114" s="23"/>
      <c r="AJ114" s="23"/>
      <c r="AK114" s="23"/>
      <c r="AL114" s="23"/>
      <c r="AM114" s="23"/>
      <c r="AN114" s="23"/>
      <c r="AO114" s="23"/>
      <c r="AS114" s="23"/>
      <c r="AT114" s="23"/>
    </row>
    <row r="115" spans="1:46">
      <c r="A115" s="23"/>
      <c r="B115" s="23"/>
      <c r="C115" s="23"/>
      <c r="D115" s="23"/>
      <c r="E115" s="26"/>
      <c r="F115" s="26"/>
      <c r="G115" s="26"/>
      <c r="H115" s="26"/>
      <c r="I115" s="26"/>
      <c r="J115" s="26"/>
      <c r="K115" s="26"/>
      <c r="L115" s="23"/>
      <c r="M115" s="23"/>
      <c r="N115" s="23"/>
      <c r="O115" s="23"/>
      <c r="P115" s="23"/>
      <c r="Q115" s="23"/>
      <c r="R115" s="23"/>
      <c r="S115" s="23"/>
      <c r="T115" s="23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3"/>
      <c r="AH115" s="23"/>
      <c r="AI115" s="23"/>
      <c r="AJ115" s="23"/>
      <c r="AK115" s="23"/>
      <c r="AL115" s="23"/>
      <c r="AM115" s="23"/>
      <c r="AN115" s="23"/>
      <c r="AO115" s="23"/>
      <c r="AS115" s="23"/>
      <c r="AT115" s="23"/>
    </row>
    <row r="116" spans="1:46">
      <c r="A116" s="23"/>
      <c r="B116" s="23"/>
      <c r="C116" s="23"/>
      <c r="D116" s="23"/>
      <c r="E116" s="26"/>
      <c r="F116" s="26"/>
      <c r="G116" s="26"/>
      <c r="H116" s="26"/>
      <c r="I116" s="26"/>
      <c r="J116" s="26"/>
      <c r="K116" s="26"/>
      <c r="L116" s="23"/>
      <c r="M116" s="23"/>
      <c r="N116" s="23"/>
      <c r="O116" s="23"/>
      <c r="P116" s="23"/>
      <c r="Q116" s="23"/>
      <c r="R116" s="23"/>
      <c r="S116" s="23"/>
      <c r="T116" s="23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3"/>
      <c r="AH116" s="23"/>
      <c r="AI116" s="23"/>
      <c r="AJ116" s="23"/>
      <c r="AK116" s="23"/>
      <c r="AL116" s="23"/>
      <c r="AM116" s="23"/>
      <c r="AN116" s="23"/>
      <c r="AO116" s="23"/>
      <c r="AS116" s="23"/>
      <c r="AT116" s="23"/>
    </row>
    <row r="117" spans="1:46">
      <c r="A117" s="23"/>
      <c r="B117" s="23"/>
      <c r="C117" s="23"/>
      <c r="D117" s="23"/>
      <c r="E117" s="26"/>
      <c r="F117" s="26"/>
      <c r="G117" s="26"/>
      <c r="H117" s="26"/>
      <c r="I117" s="26"/>
      <c r="J117" s="26"/>
      <c r="K117" s="26"/>
      <c r="L117" s="23"/>
      <c r="M117" s="23"/>
      <c r="N117" s="23"/>
      <c r="O117" s="23"/>
      <c r="P117" s="23"/>
      <c r="Q117" s="23"/>
      <c r="R117" s="23"/>
      <c r="S117" s="23"/>
      <c r="T117" s="23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3"/>
      <c r="AH117" s="23"/>
      <c r="AI117" s="23"/>
      <c r="AJ117" s="23"/>
      <c r="AK117" s="23"/>
      <c r="AL117" s="23"/>
      <c r="AM117" s="23"/>
      <c r="AN117" s="23"/>
      <c r="AO117" s="23"/>
      <c r="AS117" s="23"/>
      <c r="AT117" s="23"/>
    </row>
    <row r="118" spans="1:46">
      <c r="A118" s="23"/>
      <c r="B118" s="23"/>
      <c r="C118" s="23"/>
      <c r="D118" s="23"/>
      <c r="E118" s="26"/>
      <c r="F118" s="26"/>
      <c r="G118" s="26"/>
      <c r="H118" s="26"/>
      <c r="I118" s="26"/>
      <c r="J118" s="26"/>
      <c r="K118" s="26"/>
      <c r="L118" s="23"/>
      <c r="M118" s="23"/>
      <c r="N118" s="23"/>
      <c r="O118" s="23"/>
      <c r="P118" s="23"/>
      <c r="Q118" s="23"/>
      <c r="R118" s="23"/>
      <c r="S118" s="23"/>
      <c r="T118" s="23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3"/>
      <c r="AH118" s="23"/>
      <c r="AI118" s="23"/>
      <c r="AJ118" s="23"/>
      <c r="AK118" s="23"/>
      <c r="AL118" s="23"/>
      <c r="AM118" s="23"/>
      <c r="AN118" s="23"/>
      <c r="AO118" s="23"/>
      <c r="AS118" s="23"/>
      <c r="AT118" s="23"/>
    </row>
    <row r="119" spans="1:46">
      <c r="A119" s="23"/>
      <c r="B119" s="23"/>
      <c r="C119" s="23"/>
      <c r="D119" s="23"/>
      <c r="E119" s="26"/>
      <c r="F119" s="26"/>
      <c r="G119" s="26"/>
      <c r="H119" s="26"/>
      <c r="I119" s="26"/>
      <c r="J119" s="26"/>
      <c r="K119" s="26"/>
      <c r="L119" s="23"/>
      <c r="M119" s="23"/>
      <c r="N119" s="23"/>
      <c r="O119" s="23"/>
      <c r="P119" s="23"/>
      <c r="Q119" s="23"/>
      <c r="R119" s="23"/>
      <c r="S119" s="23"/>
      <c r="T119" s="23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3"/>
      <c r="AH119" s="23"/>
      <c r="AI119" s="23"/>
      <c r="AJ119" s="23"/>
      <c r="AK119" s="23"/>
      <c r="AL119" s="23"/>
      <c r="AM119" s="23"/>
      <c r="AN119" s="23"/>
      <c r="AO119" s="23"/>
      <c r="AS119" s="23"/>
      <c r="AT119" s="23"/>
    </row>
    <row r="120" spans="1:46">
      <c r="A120" s="23"/>
      <c r="B120" s="23"/>
      <c r="C120" s="23"/>
      <c r="D120" s="23"/>
      <c r="E120" s="26"/>
      <c r="F120" s="26"/>
      <c r="G120" s="26"/>
      <c r="H120" s="26"/>
      <c r="I120" s="26"/>
      <c r="J120" s="26"/>
      <c r="K120" s="26"/>
      <c r="L120" s="23"/>
      <c r="M120" s="23"/>
      <c r="N120" s="23"/>
      <c r="O120" s="23"/>
      <c r="P120" s="23"/>
      <c r="Q120" s="23"/>
      <c r="R120" s="23"/>
      <c r="S120" s="23"/>
      <c r="T120" s="23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3"/>
      <c r="AH120" s="23"/>
      <c r="AI120" s="23"/>
      <c r="AJ120" s="23"/>
      <c r="AK120" s="23"/>
      <c r="AL120" s="23"/>
      <c r="AM120" s="23"/>
      <c r="AN120" s="23"/>
      <c r="AO120" s="23"/>
      <c r="AS120" s="23"/>
      <c r="AT120" s="23"/>
    </row>
    <row r="121" spans="1:46">
      <c r="A121" s="23"/>
      <c r="B121" s="23"/>
      <c r="C121" s="23"/>
      <c r="D121" s="23"/>
      <c r="E121" s="26"/>
      <c r="F121" s="26"/>
      <c r="G121" s="26"/>
      <c r="H121" s="26"/>
      <c r="I121" s="26"/>
      <c r="J121" s="26"/>
      <c r="K121" s="26"/>
      <c r="L121" s="23"/>
      <c r="M121" s="23"/>
      <c r="N121" s="23"/>
      <c r="O121" s="23"/>
      <c r="P121" s="23"/>
      <c r="Q121" s="23"/>
      <c r="R121" s="23"/>
      <c r="S121" s="23"/>
      <c r="T121" s="23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3"/>
      <c r="AH121" s="23"/>
      <c r="AI121" s="23"/>
      <c r="AJ121" s="23"/>
      <c r="AK121" s="23"/>
      <c r="AL121" s="23"/>
      <c r="AM121" s="23"/>
      <c r="AN121" s="23"/>
      <c r="AO121" s="23"/>
      <c r="AS121" s="23"/>
      <c r="AT121" s="23"/>
    </row>
    <row r="122" spans="1:46">
      <c r="A122" s="23"/>
      <c r="B122" s="23"/>
      <c r="C122" s="23"/>
      <c r="D122" s="23"/>
      <c r="E122" s="26"/>
      <c r="F122" s="26"/>
      <c r="G122" s="26"/>
      <c r="H122" s="26"/>
      <c r="I122" s="26"/>
      <c r="J122" s="26"/>
      <c r="K122" s="26"/>
      <c r="L122" s="23"/>
      <c r="M122" s="23"/>
      <c r="N122" s="23"/>
      <c r="O122" s="23"/>
      <c r="P122" s="23"/>
      <c r="Q122" s="23"/>
      <c r="R122" s="23"/>
      <c r="S122" s="23"/>
      <c r="T122" s="23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3"/>
      <c r="AH122" s="23"/>
      <c r="AI122" s="23"/>
      <c r="AJ122" s="23"/>
      <c r="AK122" s="23"/>
      <c r="AL122" s="23"/>
      <c r="AM122" s="23"/>
      <c r="AN122" s="23"/>
      <c r="AO122" s="23"/>
      <c r="AS122" s="23"/>
      <c r="AT122" s="23"/>
    </row>
    <row r="123" spans="1:46">
      <c r="A123" s="23"/>
      <c r="B123" s="23"/>
      <c r="C123" s="23"/>
      <c r="D123" s="23"/>
      <c r="E123" s="26"/>
      <c r="F123" s="26"/>
      <c r="G123" s="26"/>
      <c r="H123" s="26"/>
      <c r="I123" s="26"/>
      <c r="J123" s="26"/>
      <c r="K123" s="26"/>
      <c r="L123" s="23"/>
      <c r="M123" s="23"/>
      <c r="N123" s="23"/>
      <c r="O123" s="23"/>
      <c r="P123" s="23"/>
      <c r="Q123" s="23"/>
      <c r="R123" s="23"/>
      <c r="S123" s="23"/>
      <c r="T123" s="23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3"/>
      <c r="AH123" s="23"/>
      <c r="AI123" s="23"/>
      <c r="AJ123" s="23"/>
      <c r="AK123" s="23"/>
      <c r="AL123" s="23"/>
      <c r="AM123" s="23"/>
      <c r="AN123" s="23"/>
      <c r="AO123" s="23"/>
      <c r="AS123" s="23"/>
      <c r="AT123" s="23"/>
    </row>
    <row r="124" spans="1:46">
      <c r="A124" s="23"/>
      <c r="B124" s="23"/>
      <c r="C124" s="23"/>
      <c r="D124" s="23"/>
      <c r="E124" s="26"/>
      <c r="F124" s="26"/>
      <c r="G124" s="26"/>
      <c r="H124" s="26"/>
      <c r="I124" s="26"/>
      <c r="J124" s="26"/>
      <c r="K124" s="26"/>
      <c r="L124" s="23"/>
      <c r="M124" s="23"/>
      <c r="N124" s="23"/>
      <c r="O124" s="23"/>
      <c r="P124" s="23"/>
      <c r="Q124" s="23"/>
      <c r="R124" s="23"/>
      <c r="S124" s="23"/>
      <c r="T124" s="23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3"/>
      <c r="AH124" s="23"/>
      <c r="AI124" s="23"/>
      <c r="AJ124" s="23"/>
      <c r="AK124" s="23"/>
      <c r="AL124" s="23"/>
      <c r="AM124" s="23"/>
      <c r="AN124" s="23"/>
      <c r="AO124" s="23"/>
      <c r="AS124" s="23"/>
      <c r="AT124" s="23"/>
    </row>
    <row r="125" spans="1:46">
      <c r="A125" s="23"/>
      <c r="B125" s="23"/>
      <c r="C125" s="23"/>
      <c r="D125" s="23"/>
      <c r="E125" s="26"/>
      <c r="F125" s="26"/>
      <c r="G125" s="26"/>
      <c r="H125" s="26"/>
      <c r="I125" s="26"/>
      <c r="J125" s="26"/>
      <c r="K125" s="26"/>
      <c r="L125" s="23"/>
      <c r="M125" s="23"/>
      <c r="N125" s="23"/>
      <c r="O125" s="23"/>
      <c r="P125" s="23"/>
      <c r="Q125" s="23"/>
      <c r="R125" s="23"/>
      <c r="S125" s="23"/>
      <c r="T125" s="23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3"/>
      <c r="AH125" s="23"/>
      <c r="AI125" s="23"/>
      <c r="AJ125" s="23"/>
      <c r="AK125" s="23"/>
      <c r="AL125" s="23"/>
      <c r="AM125" s="23"/>
      <c r="AN125" s="23"/>
      <c r="AO125" s="23"/>
      <c r="AS125" s="23"/>
      <c r="AT125" s="23"/>
    </row>
    <row r="126" spans="1:46">
      <c r="A126" s="23"/>
      <c r="B126" s="23"/>
      <c r="C126" s="23"/>
      <c r="D126" s="23"/>
      <c r="E126" s="26"/>
      <c r="F126" s="26"/>
      <c r="G126" s="26"/>
      <c r="H126" s="26"/>
      <c r="I126" s="26"/>
      <c r="J126" s="26"/>
      <c r="K126" s="26"/>
      <c r="L126" s="23"/>
      <c r="M126" s="23"/>
      <c r="N126" s="23"/>
      <c r="O126" s="23"/>
      <c r="P126" s="23"/>
      <c r="Q126" s="23"/>
      <c r="R126" s="23"/>
      <c r="S126" s="23"/>
      <c r="T126" s="23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3"/>
      <c r="AH126" s="23"/>
      <c r="AI126" s="23"/>
      <c r="AJ126" s="23"/>
      <c r="AK126" s="23"/>
      <c r="AL126" s="23"/>
      <c r="AM126" s="23"/>
      <c r="AN126" s="23"/>
      <c r="AO126" s="23"/>
      <c r="AS126" s="23"/>
      <c r="AT126" s="23"/>
    </row>
    <row r="127" spans="1:46">
      <c r="A127" s="23"/>
      <c r="B127" s="23"/>
      <c r="C127" s="23"/>
      <c r="D127" s="23"/>
      <c r="E127" s="26"/>
      <c r="F127" s="26"/>
      <c r="G127" s="26"/>
      <c r="H127" s="26"/>
      <c r="I127" s="26"/>
      <c r="J127" s="26"/>
      <c r="K127" s="26"/>
      <c r="L127" s="23"/>
      <c r="M127" s="23"/>
      <c r="N127" s="23"/>
      <c r="O127" s="23"/>
      <c r="P127" s="23"/>
      <c r="Q127" s="23"/>
      <c r="R127" s="23"/>
      <c r="S127" s="23"/>
      <c r="T127" s="23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3"/>
      <c r="AH127" s="23"/>
      <c r="AI127" s="23"/>
      <c r="AJ127" s="23"/>
      <c r="AK127" s="23"/>
      <c r="AL127" s="23"/>
      <c r="AM127" s="23"/>
      <c r="AN127" s="23"/>
      <c r="AO127" s="23"/>
      <c r="AS127" s="23"/>
      <c r="AT127" s="23"/>
    </row>
    <row r="128" spans="1:46">
      <c r="A128" s="23"/>
      <c r="B128" s="23"/>
      <c r="C128" s="23"/>
      <c r="D128" s="23"/>
      <c r="E128" s="26"/>
      <c r="F128" s="26"/>
      <c r="G128" s="26"/>
      <c r="H128" s="26"/>
      <c r="I128" s="26"/>
      <c r="J128" s="26"/>
      <c r="K128" s="26"/>
      <c r="L128" s="23"/>
      <c r="M128" s="23"/>
      <c r="N128" s="23"/>
      <c r="O128" s="23"/>
      <c r="P128" s="23"/>
      <c r="Q128" s="23"/>
      <c r="R128" s="23"/>
      <c r="S128" s="23"/>
      <c r="T128" s="23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3"/>
      <c r="AH128" s="23"/>
      <c r="AI128" s="23"/>
      <c r="AJ128" s="23"/>
      <c r="AK128" s="23"/>
      <c r="AL128" s="23"/>
      <c r="AM128" s="23"/>
      <c r="AN128" s="23"/>
      <c r="AO128" s="23"/>
      <c r="AS128" s="23"/>
      <c r="AT128" s="23"/>
    </row>
    <row r="129" spans="1:46">
      <c r="A129" s="23"/>
      <c r="B129" s="23"/>
      <c r="C129" s="23"/>
      <c r="D129" s="23"/>
      <c r="E129" s="26"/>
      <c r="F129" s="26"/>
      <c r="G129" s="26"/>
      <c r="H129" s="26"/>
      <c r="I129" s="26"/>
      <c r="J129" s="26"/>
      <c r="K129" s="26"/>
      <c r="L129" s="23"/>
      <c r="M129" s="23"/>
      <c r="N129" s="23"/>
      <c r="O129" s="23"/>
      <c r="P129" s="23"/>
      <c r="Q129" s="23"/>
      <c r="R129" s="23"/>
      <c r="S129" s="23"/>
      <c r="T129" s="23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3"/>
      <c r="AH129" s="23"/>
      <c r="AI129" s="23"/>
      <c r="AJ129" s="23"/>
      <c r="AK129" s="23"/>
      <c r="AL129" s="23"/>
      <c r="AM129" s="23"/>
      <c r="AN129" s="23"/>
      <c r="AO129" s="23"/>
      <c r="AS129" s="23"/>
      <c r="AT129" s="23"/>
    </row>
    <row r="130" spans="1:46">
      <c r="A130" s="23"/>
      <c r="B130" s="23"/>
      <c r="C130" s="23"/>
      <c r="D130" s="23"/>
      <c r="E130" s="26"/>
      <c r="F130" s="26"/>
      <c r="G130" s="26"/>
      <c r="H130" s="26"/>
      <c r="I130" s="26"/>
      <c r="J130" s="26"/>
      <c r="K130" s="26"/>
      <c r="L130" s="23"/>
      <c r="M130" s="23"/>
      <c r="N130" s="23"/>
      <c r="O130" s="23"/>
      <c r="P130" s="23"/>
      <c r="Q130" s="23"/>
      <c r="R130" s="23"/>
      <c r="S130" s="23"/>
      <c r="T130" s="23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3"/>
      <c r="AH130" s="23"/>
      <c r="AI130" s="23"/>
      <c r="AJ130" s="23"/>
      <c r="AK130" s="23"/>
      <c r="AL130" s="23"/>
      <c r="AM130" s="23"/>
      <c r="AN130" s="23"/>
      <c r="AO130" s="23"/>
      <c r="AS130" s="23"/>
      <c r="AT130" s="23"/>
    </row>
    <row r="131" spans="1:46">
      <c r="A131" s="23"/>
      <c r="B131" s="23"/>
      <c r="C131" s="23"/>
      <c r="D131" s="23"/>
      <c r="E131" s="26"/>
      <c r="F131" s="26"/>
      <c r="G131" s="26"/>
      <c r="H131" s="26"/>
      <c r="I131" s="26"/>
      <c r="J131" s="26"/>
      <c r="K131" s="26"/>
      <c r="L131" s="23"/>
      <c r="M131" s="23"/>
      <c r="N131" s="23"/>
      <c r="O131" s="23"/>
      <c r="P131" s="23"/>
      <c r="Q131" s="23"/>
      <c r="R131" s="23"/>
      <c r="S131" s="23"/>
      <c r="T131" s="23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3"/>
      <c r="AH131" s="23"/>
      <c r="AI131" s="23"/>
      <c r="AJ131" s="23"/>
      <c r="AK131" s="23"/>
      <c r="AL131" s="23"/>
      <c r="AM131" s="23"/>
      <c r="AN131" s="23"/>
      <c r="AO131" s="23"/>
      <c r="AS131" s="23"/>
      <c r="AT131" s="23"/>
    </row>
    <row r="132" spans="1:46">
      <c r="A132" s="23"/>
      <c r="B132" s="23"/>
      <c r="C132" s="23"/>
      <c r="D132" s="23"/>
      <c r="E132" s="26"/>
      <c r="F132" s="26"/>
      <c r="G132" s="26"/>
      <c r="H132" s="26"/>
      <c r="I132" s="26"/>
      <c r="J132" s="26"/>
      <c r="K132" s="26"/>
      <c r="L132" s="23"/>
      <c r="M132" s="23"/>
      <c r="N132" s="23"/>
      <c r="O132" s="23"/>
      <c r="P132" s="23"/>
      <c r="Q132" s="23"/>
      <c r="R132" s="23"/>
      <c r="S132" s="23"/>
      <c r="T132" s="23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3"/>
      <c r="AH132" s="23"/>
      <c r="AI132" s="23"/>
      <c r="AJ132" s="23"/>
      <c r="AK132" s="23"/>
      <c r="AL132" s="23"/>
      <c r="AM132" s="23"/>
      <c r="AN132" s="23"/>
      <c r="AO132" s="23"/>
      <c r="AS132" s="23"/>
      <c r="AT132" s="23"/>
    </row>
    <row r="133" spans="1:46">
      <c r="A133" s="23"/>
      <c r="B133" s="23"/>
      <c r="C133" s="23"/>
      <c r="D133" s="23"/>
      <c r="E133" s="26"/>
      <c r="F133" s="26"/>
      <c r="G133" s="26"/>
      <c r="H133" s="26"/>
      <c r="I133" s="26"/>
      <c r="J133" s="26"/>
      <c r="K133" s="26"/>
      <c r="L133" s="23"/>
      <c r="M133" s="23"/>
      <c r="N133" s="23"/>
      <c r="O133" s="23"/>
      <c r="P133" s="23"/>
      <c r="Q133" s="23"/>
      <c r="R133" s="23"/>
      <c r="S133" s="23"/>
      <c r="T133" s="23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3"/>
      <c r="AH133" s="23"/>
      <c r="AI133" s="23"/>
      <c r="AJ133" s="23"/>
      <c r="AK133" s="23"/>
      <c r="AL133" s="23"/>
      <c r="AM133" s="23"/>
      <c r="AN133" s="23"/>
      <c r="AO133" s="23"/>
      <c r="AS133" s="23"/>
      <c r="AT133" s="23"/>
    </row>
    <row r="134" spans="1:46">
      <c r="A134" s="23"/>
      <c r="B134" s="23"/>
      <c r="C134" s="23"/>
      <c r="D134" s="23"/>
      <c r="E134" s="26"/>
      <c r="F134" s="26"/>
      <c r="G134" s="26"/>
      <c r="H134" s="26"/>
      <c r="I134" s="26"/>
      <c r="J134" s="26"/>
      <c r="K134" s="26"/>
      <c r="L134" s="23"/>
      <c r="M134" s="23"/>
      <c r="N134" s="23"/>
      <c r="O134" s="23"/>
      <c r="P134" s="23"/>
      <c r="Q134" s="23"/>
      <c r="R134" s="23"/>
      <c r="S134" s="23"/>
      <c r="T134" s="23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3"/>
      <c r="AH134" s="23"/>
      <c r="AI134" s="23"/>
      <c r="AJ134" s="23"/>
      <c r="AK134" s="23"/>
      <c r="AL134" s="23"/>
      <c r="AM134" s="23"/>
      <c r="AN134" s="23"/>
      <c r="AO134" s="23"/>
      <c r="AS134" s="23"/>
      <c r="AT134" s="23"/>
    </row>
    <row r="135" spans="1:46">
      <c r="A135" s="23"/>
      <c r="B135" s="23"/>
      <c r="C135" s="23"/>
      <c r="D135" s="23"/>
      <c r="E135" s="26"/>
      <c r="F135" s="26"/>
      <c r="G135" s="26"/>
      <c r="H135" s="26"/>
      <c r="I135" s="26"/>
      <c r="J135" s="26"/>
      <c r="K135" s="26"/>
      <c r="L135" s="23"/>
      <c r="M135" s="23"/>
      <c r="N135" s="23"/>
      <c r="O135" s="23"/>
      <c r="P135" s="23"/>
      <c r="Q135" s="23"/>
      <c r="R135" s="23"/>
      <c r="S135" s="23"/>
      <c r="T135" s="23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3"/>
      <c r="AH135" s="23"/>
      <c r="AI135" s="23"/>
      <c r="AJ135" s="23"/>
      <c r="AK135" s="23"/>
      <c r="AL135" s="23"/>
      <c r="AM135" s="23"/>
      <c r="AN135" s="23"/>
      <c r="AO135" s="23"/>
      <c r="AS135" s="23"/>
      <c r="AT135" s="23"/>
    </row>
    <row r="136" spans="1:46">
      <c r="A136" s="23"/>
      <c r="B136" s="23"/>
      <c r="C136" s="23"/>
      <c r="D136" s="23"/>
      <c r="E136" s="26"/>
      <c r="F136" s="26"/>
      <c r="G136" s="26"/>
      <c r="H136" s="26"/>
      <c r="I136" s="26"/>
      <c r="J136" s="26"/>
      <c r="K136" s="26"/>
      <c r="L136" s="23"/>
      <c r="M136" s="23"/>
      <c r="N136" s="23"/>
      <c r="O136" s="23"/>
      <c r="P136" s="23"/>
      <c r="Q136" s="23"/>
      <c r="R136" s="23"/>
      <c r="S136" s="23"/>
      <c r="T136" s="23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3"/>
      <c r="AH136" s="23"/>
      <c r="AI136" s="23"/>
      <c r="AJ136" s="23"/>
      <c r="AK136" s="23"/>
      <c r="AL136" s="23"/>
      <c r="AM136" s="23"/>
      <c r="AN136" s="23"/>
      <c r="AO136" s="23"/>
      <c r="AS136" s="23"/>
      <c r="AT136" s="23"/>
    </row>
    <row r="137" spans="1:46">
      <c r="A137" s="23"/>
      <c r="B137" s="23"/>
      <c r="C137" s="23"/>
      <c r="D137" s="23"/>
      <c r="E137" s="26"/>
      <c r="F137" s="26"/>
      <c r="G137" s="26"/>
      <c r="H137" s="26"/>
      <c r="I137" s="26"/>
      <c r="J137" s="26"/>
      <c r="K137" s="26"/>
      <c r="L137" s="23"/>
      <c r="M137" s="23"/>
      <c r="N137" s="23"/>
      <c r="O137" s="23"/>
      <c r="P137" s="23"/>
      <c r="Q137" s="23"/>
      <c r="R137" s="23"/>
      <c r="S137" s="23"/>
      <c r="T137" s="23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3"/>
      <c r="AH137" s="23"/>
      <c r="AI137" s="23"/>
      <c r="AJ137" s="23"/>
      <c r="AK137" s="23"/>
      <c r="AL137" s="23"/>
      <c r="AM137" s="23"/>
      <c r="AN137" s="23"/>
      <c r="AO137" s="23"/>
      <c r="AS137" s="23"/>
      <c r="AT137" s="23"/>
    </row>
    <row r="138" spans="1:46">
      <c r="A138" s="23"/>
      <c r="B138" s="23"/>
      <c r="C138" s="23"/>
      <c r="D138" s="23"/>
      <c r="E138" s="26"/>
      <c r="F138" s="26"/>
      <c r="G138" s="26"/>
      <c r="H138" s="26"/>
      <c r="I138" s="26"/>
      <c r="J138" s="26"/>
      <c r="K138" s="26"/>
      <c r="L138" s="23"/>
      <c r="M138" s="23"/>
      <c r="N138" s="23"/>
      <c r="O138" s="23"/>
      <c r="P138" s="23"/>
      <c r="Q138" s="23"/>
      <c r="R138" s="23"/>
      <c r="S138" s="23"/>
      <c r="T138" s="23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3"/>
      <c r="AH138" s="23"/>
      <c r="AI138" s="23"/>
      <c r="AJ138" s="23"/>
      <c r="AK138" s="23"/>
      <c r="AL138" s="23"/>
      <c r="AM138" s="23"/>
      <c r="AN138" s="23"/>
      <c r="AO138" s="23"/>
      <c r="AS138" s="23"/>
      <c r="AT138" s="23"/>
    </row>
    <row r="139" spans="1:46">
      <c r="A139" s="23"/>
      <c r="B139" s="23"/>
      <c r="C139" s="23"/>
      <c r="D139" s="23"/>
      <c r="E139" s="26"/>
      <c r="F139" s="26"/>
      <c r="G139" s="26"/>
      <c r="H139" s="26"/>
      <c r="I139" s="26"/>
      <c r="J139" s="26"/>
      <c r="K139" s="26"/>
      <c r="L139" s="23"/>
      <c r="M139" s="23"/>
      <c r="N139" s="23"/>
      <c r="O139" s="23"/>
      <c r="P139" s="23"/>
      <c r="Q139" s="23"/>
      <c r="R139" s="23"/>
      <c r="S139" s="23"/>
      <c r="T139" s="23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3"/>
      <c r="AH139" s="23"/>
      <c r="AI139" s="23"/>
      <c r="AJ139" s="23"/>
      <c r="AK139" s="23"/>
      <c r="AL139" s="23"/>
      <c r="AM139" s="23"/>
      <c r="AN139" s="23"/>
      <c r="AO139" s="23"/>
      <c r="AS139" s="23"/>
      <c r="AT139" s="23"/>
    </row>
    <row r="140" spans="1:46">
      <c r="A140" s="23"/>
      <c r="B140" s="23"/>
      <c r="C140" s="23"/>
      <c r="D140" s="23"/>
      <c r="E140" s="26"/>
      <c r="F140" s="26"/>
      <c r="G140" s="26"/>
      <c r="H140" s="26"/>
      <c r="I140" s="26"/>
      <c r="J140" s="26"/>
      <c r="K140" s="26"/>
      <c r="L140" s="23"/>
      <c r="M140" s="23"/>
      <c r="N140" s="23"/>
      <c r="O140" s="23"/>
      <c r="P140" s="23"/>
      <c r="Q140" s="23"/>
      <c r="R140" s="23"/>
      <c r="S140" s="23"/>
      <c r="T140" s="23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3"/>
      <c r="AH140" s="23"/>
      <c r="AI140" s="23"/>
      <c r="AJ140" s="23"/>
      <c r="AK140" s="23"/>
      <c r="AL140" s="23"/>
      <c r="AM140" s="23"/>
      <c r="AN140" s="23"/>
      <c r="AO140" s="23"/>
      <c r="AS140" s="23"/>
      <c r="AT140" s="23"/>
    </row>
    <row r="141" spans="1:46">
      <c r="A141" s="23"/>
      <c r="B141" s="23"/>
      <c r="C141" s="23"/>
      <c r="D141" s="23"/>
      <c r="E141" s="26"/>
      <c r="F141" s="26"/>
      <c r="G141" s="26"/>
      <c r="H141" s="26"/>
      <c r="I141" s="26"/>
      <c r="J141" s="26"/>
      <c r="K141" s="26"/>
      <c r="L141" s="23"/>
      <c r="M141" s="23"/>
      <c r="N141" s="23"/>
      <c r="O141" s="23"/>
      <c r="P141" s="23"/>
      <c r="Q141" s="23"/>
      <c r="R141" s="23"/>
      <c r="S141" s="23"/>
      <c r="T141" s="23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3"/>
      <c r="AH141" s="23"/>
      <c r="AI141" s="23"/>
      <c r="AJ141" s="23"/>
      <c r="AK141" s="23"/>
      <c r="AL141" s="23"/>
      <c r="AM141" s="23"/>
      <c r="AN141" s="23"/>
      <c r="AO141" s="23"/>
      <c r="AS141" s="23"/>
      <c r="AT141" s="23"/>
    </row>
    <row r="142" spans="1:46">
      <c r="A142" s="23"/>
      <c r="B142" s="23"/>
      <c r="C142" s="23"/>
      <c r="D142" s="23"/>
      <c r="E142" s="26"/>
      <c r="F142" s="26"/>
      <c r="G142" s="26"/>
      <c r="H142" s="26"/>
      <c r="I142" s="26"/>
      <c r="J142" s="26"/>
      <c r="K142" s="26"/>
      <c r="L142" s="23"/>
      <c r="M142" s="23"/>
      <c r="N142" s="23"/>
      <c r="O142" s="23"/>
      <c r="P142" s="23"/>
      <c r="Q142" s="23"/>
      <c r="R142" s="23"/>
      <c r="S142" s="23"/>
      <c r="T142" s="23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3"/>
      <c r="AH142" s="23"/>
      <c r="AI142" s="23"/>
      <c r="AJ142" s="23"/>
      <c r="AK142" s="23"/>
      <c r="AL142" s="23"/>
      <c r="AM142" s="23"/>
      <c r="AN142" s="23"/>
      <c r="AO142" s="23"/>
      <c r="AS142" s="23"/>
      <c r="AT142" s="23"/>
    </row>
    <row r="143" spans="1:46">
      <c r="A143" s="23"/>
      <c r="B143" s="23"/>
      <c r="C143" s="23"/>
      <c r="D143" s="23"/>
      <c r="E143" s="26"/>
      <c r="F143" s="26"/>
      <c r="G143" s="26"/>
      <c r="H143" s="26"/>
      <c r="I143" s="26"/>
      <c r="J143" s="26"/>
      <c r="K143" s="26"/>
      <c r="L143" s="23"/>
      <c r="M143" s="23"/>
      <c r="N143" s="23"/>
      <c r="O143" s="23"/>
      <c r="P143" s="23"/>
      <c r="Q143" s="23"/>
      <c r="R143" s="23"/>
      <c r="S143" s="23"/>
      <c r="T143" s="23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3"/>
      <c r="AH143" s="23"/>
      <c r="AI143" s="23"/>
      <c r="AJ143" s="23"/>
      <c r="AK143" s="23"/>
      <c r="AL143" s="23"/>
      <c r="AM143" s="23"/>
      <c r="AN143" s="23"/>
      <c r="AO143" s="23"/>
      <c r="AS143" s="23"/>
      <c r="AT143" s="23"/>
    </row>
    <row r="144" spans="1:46">
      <c r="A144" s="23"/>
      <c r="B144" s="23"/>
      <c r="C144" s="23"/>
      <c r="D144" s="23"/>
      <c r="E144" s="26"/>
      <c r="F144" s="26"/>
      <c r="G144" s="26"/>
      <c r="H144" s="26"/>
      <c r="I144" s="26"/>
      <c r="J144" s="26"/>
      <c r="K144" s="26"/>
      <c r="L144" s="23"/>
      <c r="M144" s="23"/>
      <c r="N144" s="23"/>
      <c r="O144" s="23"/>
      <c r="P144" s="23"/>
      <c r="Q144" s="23"/>
      <c r="R144" s="23"/>
      <c r="S144" s="23"/>
      <c r="T144" s="23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3"/>
      <c r="AH144" s="23"/>
      <c r="AI144" s="23"/>
      <c r="AJ144" s="23"/>
      <c r="AK144" s="23"/>
      <c r="AL144" s="23"/>
      <c r="AM144" s="23"/>
      <c r="AN144" s="23"/>
      <c r="AO144" s="23"/>
      <c r="AS144" s="23"/>
      <c r="AT144" s="23"/>
    </row>
    <row r="145" spans="1:46">
      <c r="A145" s="23"/>
      <c r="B145" s="23"/>
      <c r="C145" s="23"/>
      <c r="D145" s="23"/>
      <c r="E145" s="26"/>
      <c r="F145" s="26"/>
      <c r="G145" s="26"/>
      <c r="H145" s="26"/>
      <c r="I145" s="26"/>
      <c r="J145" s="26"/>
      <c r="K145" s="26"/>
      <c r="L145" s="23"/>
      <c r="M145" s="23"/>
      <c r="N145" s="23"/>
      <c r="O145" s="23"/>
      <c r="P145" s="23"/>
      <c r="Q145" s="23"/>
      <c r="R145" s="23"/>
      <c r="S145" s="23"/>
      <c r="T145" s="23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3"/>
      <c r="AH145" s="23"/>
      <c r="AI145" s="23"/>
      <c r="AJ145" s="23"/>
      <c r="AK145" s="23"/>
      <c r="AL145" s="23"/>
      <c r="AM145" s="23"/>
      <c r="AN145" s="23"/>
      <c r="AO145" s="23"/>
      <c r="AS145" s="23"/>
      <c r="AT145" s="23"/>
    </row>
    <row r="146" spans="1:46">
      <c r="A146" s="23"/>
      <c r="B146" s="23"/>
      <c r="C146" s="23"/>
      <c r="D146" s="23"/>
      <c r="E146" s="26"/>
      <c r="F146" s="26"/>
      <c r="G146" s="26"/>
      <c r="H146" s="26"/>
      <c r="I146" s="26"/>
      <c r="J146" s="26"/>
      <c r="K146" s="26"/>
      <c r="L146" s="23"/>
      <c r="M146" s="23"/>
      <c r="N146" s="23"/>
      <c r="O146" s="23"/>
      <c r="P146" s="23"/>
      <c r="Q146" s="23"/>
      <c r="R146" s="23"/>
      <c r="S146" s="23"/>
      <c r="T146" s="23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3"/>
      <c r="AH146" s="23"/>
      <c r="AI146" s="23"/>
      <c r="AJ146" s="23"/>
      <c r="AK146" s="23"/>
      <c r="AL146" s="23"/>
      <c r="AM146" s="23"/>
      <c r="AN146" s="23"/>
      <c r="AO146" s="23"/>
      <c r="AS146" s="23"/>
      <c r="AT146" s="23"/>
    </row>
    <row r="147" spans="1:46">
      <c r="A147" s="23"/>
      <c r="B147" s="23"/>
      <c r="C147" s="23"/>
      <c r="D147" s="23"/>
      <c r="E147" s="26"/>
      <c r="F147" s="26"/>
      <c r="G147" s="26"/>
      <c r="H147" s="26"/>
      <c r="I147" s="26"/>
      <c r="J147" s="26"/>
      <c r="K147" s="26"/>
      <c r="L147" s="23"/>
      <c r="M147" s="23"/>
      <c r="N147" s="23"/>
      <c r="O147" s="23"/>
      <c r="P147" s="23"/>
      <c r="Q147" s="23"/>
      <c r="R147" s="23"/>
      <c r="S147" s="23"/>
      <c r="T147" s="23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3"/>
      <c r="AH147" s="23"/>
      <c r="AI147" s="23"/>
      <c r="AJ147" s="23"/>
      <c r="AK147" s="23"/>
      <c r="AL147" s="23"/>
      <c r="AM147" s="23"/>
      <c r="AN147" s="23"/>
      <c r="AO147" s="23"/>
      <c r="AS147" s="23"/>
      <c r="AT147" s="23"/>
    </row>
    <row r="148" spans="1:46">
      <c r="A148" s="23"/>
      <c r="B148" s="23"/>
      <c r="C148" s="23"/>
      <c r="D148" s="23"/>
      <c r="E148" s="26"/>
      <c r="F148" s="26"/>
      <c r="G148" s="26"/>
      <c r="H148" s="26"/>
      <c r="I148" s="26"/>
      <c r="J148" s="26"/>
      <c r="K148" s="26"/>
      <c r="L148" s="23"/>
      <c r="M148" s="23"/>
      <c r="N148" s="23"/>
      <c r="O148" s="23"/>
      <c r="P148" s="23"/>
      <c r="Q148" s="23"/>
      <c r="R148" s="23"/>
      <c r="S148" s="23"/>
      <c r="T148" s="23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3"/>
      <c r="AH148" s="23"/>
      <c r="AI148" s="23"/>
      <c r="AJ148" s="23"/>
      <c r="AK148" s="23"/>
      <c r="AL148" s="23"/>
      <c r="AM148" s="23"/>
      <c r="AN148" s="23"/>
      <c r="AO148" s="23"/>
      <c r="AS148" s="23"/>
      <c r="AT148" s="23"/>
    </row>
    <row r="149" spans="1:46">
      <c r="A149" s="23"/>
      <c r="B149" s="23"/>
      <c r="C149" s="23"/>
      <c r="D149" s="23"/>
      <c r="E149" s="26"/>
      <c r="F149" s="26"/>
      <c r="G149" s="26"/>
      <c r="H149" s="26"/>
      <c r="I149" s="26"/>
      <c r="J149" s="26"/>
      <c r="K149" s="26"/>
      <c r="L149" s="23"/>
      <c r="M149" s="23"/>
      <c r="N149" s="23"/>
      <c r="O149" s="23"/>
      <c r="P149" s="23"/>
      <c r="Q149" s="23"/>
      <c r="R149" s="23"/>
      <c r="S149" s="23"/>
      <c r="T149" s="23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3"/>
      <c r="AH149" s="23"/>
      <c r="AI149" s="23"/>
      <c r="AJ149" s="23"/>
      <c r="AK149" s="23"/>
      <c r="AL149" s="23"/>
      <c r="AM149" s="23"/>
      <c r="AN149" s="23"/>
      <c r="AO149" s="23"/>
      <c r="AS149" s="23"/>
      <c r="AT149" s="23"/>
    </row>
    <row r="150" spans="1:46">
      <c r="A150" s="23"/>
      <c r="B150" s="23"/>
      <c r="C150" s="23"/>
      <c r="D150" s="23"/>
      <c r="E150" s="26"/>
      <c r="F150" s="26"/>
      <c r="G150" s="26"/>
      <c r="H150" s="26"/>
      <c r="I150" s="26"/>
      <c r="J150" s="26"/>
      <c r="K150" s="26"/>
      <c r="L150" s="23"/>
      <c r="M150" s="23"/>
      <c r="N150" s="23"/>
      <c r="O150" s="23"/>
      <c r="P150" s="23"/>
      <c r="Q150" s="23"/>
      <c r="R150" s="23"/>
      <c r="S150" s="23"/>
      <c r="T150" s="23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3"/>
      <c r="AH150" s="23"/>
      <c r="AI150" s="23"/>
      <c r="AJ150" s="23"/>
      <c r="AK150" s="23"/>
      <c r="AL150" s="23"/>
      <c r="AM150" s="23"/>
      <c r="AN150" s="23"/>
      <c r="AO150" s="23"/>
      <c r="AS150" s="23"/>
      <c r="AT150" s="23"/>
    </row>
    <row r="151" spans="1:46">
      <c r="A151" s="23"/>
      <c r="B151" s="23"/>
      <c r="C151" s="23"/>
      <c r="D151" s="23"/>
      <c r="E151" s="26"/>
      <c r="F151" s="26"/>
      <c r="G151" s="26"/>
      <c r="H151" s="26"/>
      <c r="I151" s="26"/>
      <c r="J151" s="26"/>
      <c r="K151" s="26"/>
      <c r="L151" s="23"/>
      <c r="M151" s="23"/>
      <c r="N151" s="23"/>
      <c r="O151" s="23"/>
      <c r="P151" s="23"/>
      <c r="Q151" s="23"/>
      <c r="R151" s="23"/>
      <c r="S151" s="23"/>
      <c r="T151" s="23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3"/>
      <c r="AH151" s="23"/>
      <c r="AI151" s="23"/>
      <c r="AJ151" s="23"/>
      <c r="AK151" s="23"/>
      <c r="AL151" s="23"/>
      <c r="AM151" s="23"/>
      <c r="AN151" s="23"/>
      <c r="AO151" s="23"/>
      <c r="AS151" s="23"/>
      <c r="AT151" s="23"/>
    </row>
    <row r="152" spans="1:46">
      <c r="A152" s="23"/>
      <c r="B152" s="23"/>
      <c r="C152" s="23"/>
      <c r="D152" s="23"/>
      <c r="E152" s="26"/>
      <c r="F152" s="26"/>
      <c r="G152" s="26"/>
      <c r="H152" s="26"/>
      <c r="I152" s="26"/>
      <c r="J152" s="26"/>
      <c r="K152" s="26"/>
      <c r="L152" s="23"/>
      <c r="M152" s="23"/>
      <c r="N152" s="23"/>
      <c r="O152" s="23"/>
      <c r="P152" s="23"/>
      <c r="Q152" s="23"/>
      <c r="R152" s="23"/>
      <c r="S152" s="23"/>
      <c r="T152" s="23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3"/>
      <c r="AH152" s="23"/>
      <c r="AI152" s="23"/>
      <c r="AJ152" s="23"/>
      <c r="AK152" s="23"/>
      <c r="AL152" s="23"/>
      <c r="AM152" s="23"/>
      <c r="AN152" s="23"/>
      <c r="AO152" s="23"/>
      <c r="AS152" s="23"/>
      <c r="AT152" s="23"/>
    </row>
    <row r="153" spans="1:46">
      <c r="A153" s="23"/>
      <c r="B153" s="23"/>
      <c r="C153" s="23"/>
      <c r="D153" s="23"/>
      <c r="E153" s="26"/>
      <c r="F153" s="26"/>
      <c r="G153" s="26"/>
      <c r="H153" s="26"/>
      <c r="I153" s="26"/>
      <c r="J153" s="26"/>
      <c r="K153" s="26"/>
      <c r="L153" s="23"/>
      <c r="M153" s="23"/>
      <c r="N153" s="23"/>
      <c r="O153" s="23"/>
      <c r="P153" s="23"/>
      <c r="Q153" s="23"/>
      <c r="R153" s="23"/>
      <c r="S153" s="23"/>
      <c r="T153" s="23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3"/>
      <c r="AH153" s="23"/>
      <c r="AI153" s="23"/>
      <c r="AJ153" s="23"/>
      <c r="AK153" s="23"/>
      <c r="AL153" s="23"/>
      <c r="AM153" s="23"/>
      <c r="AN153" s="23"/>
      <c r="AO153" s="23"/>
      <c r="AS153" s="23"/>
      <c r="AT153" s="23"/>
    </row>
    <row r="154" spans="1:46">
      <c r="A154" s="23"/>
      <c r="B154" s="23"/>
      <c r="C154" s="23"/>
      <c r="D154" s="23"/>
      <c r="E154" s="26"/>
      <c r="F154" s="26"/>
      <c r="G154" s="26"/>
      <c r="H154" s="26"/>
      <c r="I154" s="26"/>
      <c r="J154" s="26"/>
      <c r="K154" s="26"/>
      <c r="L154" s="23"/>
      <c r="M154" s="23"/>
      <c r="N154" s="23"/>
      <c r="O154" s="23"/>
      <c r="P154" s="23"/>
      <c r="Q154" s="23"/>
      <c r="R154" s="23"/>
      <c r="S154" s="23"/>
      <c r="T154" s="23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3"/>
      <c r="AH154" s="23"/>
      <c r="AI154" s="23"/>
      <c r="AJ154" s="23"/>
      <c r="AK154" s="23"/>
      <c r="AL154" s="23"/>
      <c r="AM154" s="23"/>
      <c r="AN154" s="23"/>
      <c r="AO154" s="23"/>
      <c r="AS154" s="23"/>
      <c r="AT154" s="23"/>
    </row>
    <row r="155" spans="1:46">
      <c r="A155" s="23"/>
      <c r="B155" s="23"/>
      <c r="C155" s="23"/>
      <c r="D155" s="23"/>
      <c r="E155" s="26"/>
      <c r="F155" s="26"/>
      <c r="G155" s="26"/>
      <c r="H155" s="26"/>
      <c r="I155" s="26"/>
      <c r="J155" s="26"/>
      <c r="K155" s="26"/>
      <c r="L155" s="23"/>
      <c r="M155" s="23"/>
      <c r="N155" s="23"/>
      <c r="O155" s="23"/>
      <c r="P155" s="23"/>
      <c r="Q155" s="23"/>
      <c r="R155" s="23"/>
      <c r="S155" s="23"/>
      <c r="T155" s="23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3"/>
      <c r="AH155" s="23"/>
      <c r="AI155" s="23"/>
      <c r="AJ155" s="23"/>
      <c r="AK155" s="23"/>
      <c r="AL155" s="23"/>
      <c r="AM155" s="23"/>
      <c r="AN155" s="23"/>
      <c r="AO155" s="23"/>
      <c r="AS155" s="23"/>
      <c r="AT155" s="23"/>
    </row>
    <row r="156" spans="1:46">
      <c r="A156" s="23"/>
      <c r="B156" s="23"/>
      <c r="C156" s="23"/>
      <c r="D156" s="23"/>
      <c r="E156" s="26"/>
      <c r="F156" s="26"/>
      <c r="G156" s="26"/>
      <c r="H156" s="26"/>
      <c r="I156" s="26"/>
      <c r="J156" s="26"/>
      <c r="K156" s="26"/>
      <c r="L156" s="23"/>
      <c r="M156" s="23"/>
      <c r="N156" s="23"/>
      <c r="O156" s="23"/>
      <c r="P156" s="23"/>
      <c r="Q156" s="23"/>
      <c r="R156" s="23"/>
      <c r="S156" s="23"/>
      <c r="T156" s="23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3"/>
      <c r="AH156" s="23"/>
      <c r="AI156" s="23"/>
      <c r="AJ156" s="23"/>
      <c r="AK156" s="23"/>
      <c r="AL156" s="23"/>
      <c r="AM156" s="23"/>
      <c r="AN156" s="23"/>
      <c r="AO156" s="23"/>
      <c r="AS156" s="23"/>
      <c r="AT156" s="23"/>
    </row>
    <row r="157" spans="1:46">
      <c r="A157" s="23"/>
      <c r="B157" s="23"/>
      <c r="C157" s="23"/>
      <c r="D157" s="23"/>
      <c r="E157" s="26"/>
      <c r="F157" s="26"/>
      <c r="G157" s="26"/>
      <c r="H157" s="26"/>
      <c r="I157" s="26"/>
      <c r="J157" s="26"/>
      <c r="K157" s="26"/>
      <c r="L157" s="23"/>
      <c r="M157" s="23"/>
      <c r="N157" s="23"/>
      <c r="O157" s="23"/>
      <c r="P157" s="23"/>
      <c r="Q157" s="23"/>
      <c r="R157" s="23"/>
      <c r="S157" s="23"/>
      <c r="T157" s="23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3"/>
      <c r="AH157" s="23"/>
      <c r="AI157" s="23"/>
      <c r="AJ157" s="23"/>
      <c r="AK157" s="23"/>
      <c r="AL157" s="23"/>
      <c r="AM157" s="23"/>
      <c r="AN157" s="23"/>
      <c r="AO157" s="23"/>
      <c r="AS157" s="23"/>
      <c r="AT157" s="23"/>
    </row>
    <row r="158" spans="1:46">
      <c r="A158" s="23"/>
      <c r="B158" s="23"/>
      <c r="C158" s="23"/>
      <c r="D158" s="23"/>
      <c r="E158" s="26"/>
      <c r="F158" s="26"/>
      <c r="G158" s="26"/>
      <c r="H158" s="26"/>
      <c r="I158" s="26"/>
      <c r="J158" s="26"/>
      <c r="K158" s="26"/>
      <c r="L158" s="23"/>
      <c r="M158" s="23"/>
      <c r="N158" s="23"/>
      <c r="O158" s="23"/>
      <c r="P158" s="23"/>
      <c r="Q158" s="23"/>
      <c r="R158" s="23"/>
      <c r="S158" s="23"/>
      <c r="T158" s="23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3"/>
      <c r="AH158" s="23"/>
      <c r="AI158" s="23"/>
      <c r="AJ158" s="23"/>
      <c r="AK158" s="23"/>
      <c r="AL158" s="23"/>
      <c r="AM158" s="23"/>
      <c r="AN158" s="23"/>
      <c r="AO158" s="23"/>
      <c r="AS158" s="23"/>
      <c r="AT158" s="23"/>
    </row>
    <row r="159" spans="1:46">
      <c r="A159" s="23"/>
      <c r="B159" s="23"/>
      <c r="C159" s="23"/>
      <c r="D159" s="23"/>
      <c r="E159" s="26"/>
      <c r="F159" s="26"/>
      <c r="G159" s="26"/>
      <c r="H159" s="26"/>
      <c r="I159" s="26"/>
      <c r="J159" s="26"/>
      <c r="K159" s="26"/>
      <c r="L159" s="23"/>
      <c r="M159" s="23"/>
      <c r="N159" s="23"/>
      <c r="O159" s="23"/>
      <c r="P159" s="23"/>
      <c r="Q159" s="23"/>
      <c r="R159" s="23"/>
      <c r="S159" s="23"/>
      <c r="T159" s="23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3"/>
      <c r="AH159" s="23"/>
      <c r="AI159" s="23"/>
      <c r="AJ159" s="23"/>
      <c r="AK159" s="23"/>
      <c r="AL159" s="23"/>
      <c r="AM159" s="23"/>
      <c r="AN159" s="23"/>
      <c r="AO159" s="23"/>
      <c r="AS159" s="23"/>
      <c r="AT159" s="23"/>
    </row>
    <row r="160" spans="1:46">
      <c r="A160" s="23"/>
      <c r="B160" s="23"/>
      <c r="C160" s="23"/>
      <c r="D160" s="23"/>
      <c r="E160" s="26"/>
      <c r="F160" s="26"/>
      <c r="G160" s="26"/>
      <c r="H160" s="26"/>
      <c r="I160" s="26"/>
      <c r="J160" s="26"/>
      <c r="K160" s="26"/>
      <c r="L160" s="23"/>
      <c r="M160" s="23"/>
      <c r="N160" s="23"/>
      <c r="O160" s="23"/>
      <c r="P160" s="23"/>
      <c r="Q160" s="23"/>
      <c r="R160" s="23"/>
      <c r="S160" s="23"/>
      <c r="T160" s="23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3"/>
      <c r="AH160" s="23"/>
      <c r="AI160" s="23"/>
      <c r="AJ160" s="23"/>
      <c r="AK160" s="23"/>
      <c r="AL160" s="23"/>
      <c r="AM160" s="23"/>
      <c r="AN160" s="23"/>
      <c r="AO160" s="23"/>
      <c r="AS160" s="23"/>
      <c r="AT160" s="23"/>
    </row>
    <row r="161" spans="1:46">
      <c r="A161" s="23"/>
      <c r="B161" s="23"/>
      <c r="C161" s="23"/>
      <c r="D161" s="23"/>
      <c r="E161" s="26"/>
      <c r="F161" s="26"/>
      <c r="G161" s="26"/>
      <c r="H161" s="26"/>
      <c r="I161" s="26"/>
      <c r="J161" s="26"/>
      <c r="K161" s="26"/>
      <c r="L161" s="23"/>
      <c r="M161" s="23"/>
      <c r="N161" s="23"/>
      <c r="O161" s="23"/>
      <c r="P161" s="23"/>
      <c r="Q161" s="23"/>
      <c r="R161" s="23"/>
      <c r="S161" s="23"/>
      <c r="T161" s="23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3"/>
      <c r="AH161" s="23"/>
      <c r="AI161" s="23"/>
      <c r="AJ161" s="23"/>
      <c r="AK161" s="23"/>
      <c r="AL161" s="23"/>
      <c r="AM161" s="23"/>
      <c r="AN161" s="23"/>
      <c r="AO161" s="23"/>
      <c r="AS161" s="23"/>
      <c r="AT161" s="23"/>
    </row>
    <row r="162" spans="1:46">
      <c r="A162" s="23"/>
      <c r="B162" s="23"/>
      <c r="C162" s="23"/>
      <c r="D162" s="23"/>
      <c r="E162" s="26"/>
      <c r="F162" s="26"/>
      <c r="G162" s="26"/>
      <c r="H162" s="26"/>
      <c r="I162" s="26"/>
      <c r="J162" s="26"/>
      <c r="K162" s="26"/>
      <c r="L162" s="23"/>
      <c r="M162" s="23"/>
      <c r="N162" s="23"/>
      <c r="O162" s="23"/>
      <c r="P162" s="23"/>
      <c r="Q162" s="23"/>
      <c r="R162" s="23"/>
      <c r="S162" s="23"/>
      <c r="T162" s="23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3"/>
      <c r="AH162" s="23"/>
      <c r="AI162" s="23"/>
      <c r="AJ162" s="23"/>
      <c r="AK162" s="23"/>
      <c r="AL162" s="23"/>
      <c r="AM162" s="23"/>
      <c r="AN162" s="23"/>
      <c r="AO162" s="23"/>
      <c r="AS162" s="23"/>
      <c r="AT162" s="23"/>
    </row>
    <row r="163" spans="1:46">
      <c r="A163" s="23"/>
      <c r="B163" s="23"/>
      <c r="C163" s="23"/>
      <c r="D163" s="23"/>
      <c r="E163" s="26"/>
      <c r="F163" s="26"/>
      <c r="G163" s="26"/>
      <c r="H163" s="26"/>
      <c r="I163" s="26"/>
      <c r="J163" s="26"/>
      <c r="K163" s="26"/>
      <c r="L163" s="23"/>
      <c r="M163" s="23"/>
      <c r="N163" s="23"/>
      <c r="O163" s="23"/>
      <c r="P163" s="23"/>
      <c r="Q163" s="23"/>
      <c r="R163" s="23"/>
      <c r="S163" s="23"/>
      <c r="T163" s="23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3"/>
      <c r="AH163" s="23"/>
      <c r="AI163" s="23"/>
      <c r="AJ163" s="23"/>
      <c r="AK163" s="23"/>
      <c r="AL163" s="23"/>
      <c r="AM163" s="23"/>
      <c r="AN163" s="23"/>
      <c r="AO163" s="23"/>
      <c r="AS163" s="23"/>
      <c r="AT163" s="23"/>
    </row>
    <row r="164" spans="1:46">
      <c r="A164" s="23"/>
      <c r="B164" s="23"/>
      <c r="C164" s="23"/>
      <c r="D164" s="23"/>
      <c r="E164" s="26"/>
      <c r="F164" s="26"/>
      <c r="G164" s="26"/>
      <c r="H164" s="26"/>
      <c r="I164" s="26"/>
      <c r="J164" s="26"/>
      <c r="K164" s="26"/>
      <c r="L164" s="23"/>
      <c r="M164" s="23"/>
      <c r="N164" s="23"/>
      <c r="O164" s="23"/>
      <c r="P164" s="23"/>
      <c r="Q164" s="23"/>
      <c r="R164" s="23"/>
      <c r="S164" s="23"/>
      <c r="T164" s="23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3"/>
      <c r="AH164" s="23"/>
      <c r="AI164" s="23"/>
      <c r="AJ164" s="23"/>
      <c r="AK164" s="23"/>
      <c r="AL164" s="23"/>
      <c r="AM164" s="23"/>
      <c r="AN164" s="23"/>
      <c r="AO164" s="23"/>
      <c r="AS164" s="23"/>
      <c r="AT164" s="23"/>
    </row>
    <row r="165" spans="1:46">
      <c r="A165" s="23"/>
      <c r="B165" s="23"/>
      <c r="C165" s="23"/>
      <c r="D165" s="23"/>
      <c r="E165" s="26"/>
      <c r="F165" s="26"/>
      <c r="G165" s="26"/>
      <c r="H165" s="26"/>
      <c r="I165" s="26"/>
      <c r="J165" s="26"/>
      <c r="K165" s="26"/>
      <c r="L165" s="23"/>
      <c r="M165" s="23"/>
      <c r="N165" s="23"/>
      <c r="O165" s="23"/>
      <c r="P165" s="23"/>
      <c r="Q165" s="23"/>
      <c r="R165" s="23"/>
      <c r="S165" s="23"/>
      <c r="T165" s="23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3"/>
      <c r="AH165" s="23"/>
      <c r="AI165" s="23"/>
      <c r="AJ165" s="23"/>
      <c r="AK165" s="23"/>
      <c r="AL165" s="23"/>
      <c r="AM165" s="23"/>
      <c r="AN165" s="23"/>
      <c r="AO165" s="23"/>
      <c r="AS165" s="23"/>
      <c r="AT165" s="23"/>
    </row>
    <row r="166" spans="1:46">
      <c r="A166" s="23"/>
      <c r="B166" s="23"/>
      <c r="C166" s="23"/>
      <c r="D166" s="23"/>
      <c r="E166" s="26"/>
      <c r="F166" s="26"/>
      <c r="G166" s="26"/>
      <c r="H166" s="26"/>
      <c r="I166" s="26"/>
      <c r="J166" s="26"/>
      <c r="K166" s="26"/>
      <c r="L166" s="23"/>
      <c r="M166" s="23"/>
      <c r="N166" s="23"/>
      <c r="O166" s="23"/>
      <c r="P166" s="23"/>
      <c r="Q166" s="23"/>
      <c r="R166" s="23"/>
      <c r="S166" s="23"/>
      <c r="T166" s="23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3"/>
      <c r="AH166" s="23"/>
      <c r="AI166" s="23"/>
      <c r="AJ166" s="23"/>
      <c r="AK166" s="23"/>
      <c r="AL166" s="23"/>
      <c r="AM166" s="23"/>
      <c r="AN166" s="23"/>
      <c r="AO166" s="23"/>
      <c r="AS166" s="23"/>
      <c r="AT166" s="23"/>
    </row>
    <row r="167" spans="1:46">
      <c r="A167" s="23"/>
      <c r="B167" s="23"/>
      <c r="C167" s="23"/>
      <c r="D167" s="23"/>
      <c r="E167" s="26"/>
      <c r="F167" s="26"/>
      <c r="G167" s="26"/>
      <c r="H167" s="26"/>
      <c r="I167" s="26"/>
      <c r="J167" s="26"/>
      <c r="K167" s="26"/>
      <c r="L167" s="23"/>
      <c r="M167" s="23"/>
      <c r="N167" s="23"/>
      <c r="O167" s="23"/>
      <c r="P167" s="23"/>
      <c r="Q167" s="23"/>
      <c r="R167" s="23"/>
      <c r="S167" s="23"/>
      <c r="T167" s="23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3"/>
      <c r="AH167" s="23"/>
      <c r="AI167" s="23"/>
      <c r="AJ167" s="23"/>
      <c r="AK167" s="23"/>
      <c r="AL167" s="23"/>
      <c r="AM167" s="23"/>
      <c r="AN167" s="23"/>
      <c r="AO167" s="23"/>
      <c r="AS167" s="23"/>
      <c r="AT167" s="23"/>
    </row>
    <row r="168" spans="1:46">
      <c r="A168" s="23"/>
      <c r="B168" s="23"/>
      <c r="C168" s="23"/>
      <c r="D168" s="23"/>
      <c r="E168" s="26"/>
      <c r="F168" s="26"/>
      <c r="G168" s="26"/>
      <c r="H168" s="26"/>
      <c r="I168" s="26"/>
      <c r="J168" s="26"/>
      <c r="K168" s="26"/>
      <c r="L168" s="23"/>
      <c r="M168" s="23"/>
      <c r="N168" s="23"/>
      <c r="O168" s="23"/>
      <c r="P168" s="23"/>
      <c r="Q168" s="23"/>
      <c r="R168" s="23"/>
      <c r="S168" s="23"/>
      <c r="T168" s="23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3"/>
      <c r="AH168" s="23"/>
      <c r="AI168" s="23"/>
      <c r="AJ168" s="23"/>
      <c r="AK168" s="23"/>
      <c r="AL168" s="23"/>
      <c r="AM168" s="23"/>
      <c r="AN168" s="23"/>
      <c r="AO168" s="23"/>
      <c r="AS168" s="23"/>
      <c r="AT168" s="23"/>
    </row>
    <row r="169" spans="1:46">
      <c r="A169" s="23"/>
      <c r="B169" s="23"/>
      <c r="C169" s="23"/>
      <c r="D169" s="23"/>
      <c r="E169" s="26"/>
      <c r="F169" s="26"/>
      <c r="G169" s="26"/>
      <c r="H169" s="26"/>
      <c r="I169" s="26"/>
      <c r="J169" s="26"/>
      <c r="K169" s="26"/>
      <c r="L169" s="23"/>
      <c r="M169" s="23"/>
      <c r="N169" s="23"/>
      <c r="O169" s="23"/>
      <c r="P169" s="23"/>
      <c r="Q169" s="23"/>
      <c r="R169" s="23"/>
      <c r="S169" s="23"/>
      <c r="T169" s="23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3"/>
      <c r="AH169" s="23"/>
      <c r="AI169" s="23"/>
      <c r="AJ169" s="23"/>
      <c r="AK169" s="23"/>
      <c r="AL169" s="23"/>
      <c r="AM169" s="23"/>
      <c r="AN169" s="23"/>
      <c r="AO169" s="23"/>
      <c r="AS169" s="23"/>
      <c r="AT169" s="23"/>
    </row>
    <row r="170" spans="1:46">
      <c r="A170" s="23"/>
      <c r="B170" s="23"/>
      <c r="C170" s="23"/>
      <c r="D170" s="23"/>
      <c r="E170" s="26"/>
      <c r="F170" s="26"/>
      <c r="G170" s="26"/>
      <c r="H170" s="26"/>
      <c r="I170" s="26"/>
      <c r="J170" s="26"/>
      <c r="K170" s="26"/>
      <c r="L170" s="23"/>
      <c r="M170" s="23"/>
      <c r="N170" s="23"/>
      <c r="O170" s="23"/>
      <c r="P170" s="23"/>
      <c r="Q170" s="23"/>
      <c r="R170" s="23"/>
      <c r="S170" s="23"/>
      <c r="T170" s="23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3"/>
      <c r="AH170" s="23"/>
      <c r="AI170" s="23"/>
      <c r="AJ170" s="23"/>
      <c r="AK170" s="23"/>
      <c r="AL170" s="23"/>
      <c r="AM170" s="23"/>
      <c r="AN170" s="23"/>
      <c r="AO170" s="23"/>
      <c r="AS170" s="23"/>
      <c r="AT170" s="23"/>
    </row>
    <row r="171" spans="1:46">
      <c r="A171" s="23"/>
      <c r="B171" s="23"/>
      <c r="C171" s="23"/>
      <c r="D171" s="23"/>
      <c r="E171" s="26"/>
      <c r="F171" s="26"/>
      <c r="G171" s="26"/>
      <c r="H171" s="26"/>
      <c r="I171" s="26"/>
      <c r="J171" s="26"/>
      <c r="K171" s="26"/>
      <c r="L171" s="23"/>
      <c r="M171" s="23"/>
      <c r="N171" s="23"/>
      <c r="O171" s="23"/>
      <c r="P171" s="23"/>
      <c r="Q171" s="23"/>
      <c r="R171" s="23"/>
      <c r="S171" s="23"/>
      <c r="T171" s="23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3"/>
      <c r="AH171" s="23"/>
      <c r="AI171" s="23"/>
      <c r="AJ171" s="23"/>
      <c r="AK171" s="23"/>
      <c r="AL171" s="23"/>
      <c r="AM171" s="23"/>
      <c r="AN171" s="23"/>
      <c r="AO171" s="23"/>
      <c r="AS171" s="23"/>
      <c r="AT171" s="23"/>
    </row>
    <row r="172" spans="1:46">
      <c r="A172" s="23"/>
      <c r="B172" s="23"/>
      <c r="C172" s="23"/>
      <c r="D172" s="23"/>
      <c r="E172" s="26"/>
      <c r="F172" s="26"/>
      <c r="G172" s="26"/>
      <c r="H172" s="26"/>
      <c r="I172" s="26"/>
      <c r="J172" s="26"/>
      <c r="K172" s="26"/>
      <c r="L172" s="23"/>
      <c r="M172" s="23"/>
      <c r="N172" s="23"/>
      <c r="O172" s="23"/>
      <c r="P172" s="23"/>
      <c r="Q172" s="23"/>
      <c r="R172" s="23"/>
      <c r="S172" s="23"/>
      <c r="T172" s="23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3"/>
      <c r="AH172" s="23"/>
      <c r="AI172" s="23"/>
      <c r="AJ172" s="23"/>
      <c r="AK172" s="23"/>
      <c r="AL172" s="23"/>
      <c r="AM172" s="23"/>
      <c r="AN172" s="23"/>
      <c r="AO172" s="23"/>
      <c r="AS172" s="23"/>
      <c r="AT172" s="23"/>
    </row>
    <row r="173" spans="1:46">
      <c r="A173" s="23"/>
      <c r="B173" s="23"/>
      <c r="C173" s="23"/>
      <c r="D173" s="23"/>
      <c r="E173" s="26"/>
      <c r="F173" s="26"/>
      <c r="G173" s="26"/>
      <c r="H173" s="26"/>
      <c r="I173" s="26"/>
      <c r="J173" s="26"/>
      <c r="K173" s="26"/>
      <c r="L173" s="23"/>
      <c r="M173" s="23"/>
      <c r="N173" s="23"/>
      <c r="O173" s="23"/>
      <c r="P173" s="23"/>
      <c r="Q173" s="23"/>
      <c r="R173" s="23"/>
      <c r="S173" s="23"/>
      <c r="T173" s="23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3"/>
      <c r="AH173" s="23"/>
      <c r="AI173" s="23"/>
      <c r="AJ173" s="23"/>
      <c r="AK173" s="23"/>
      <c r="AL173" s="23"/>
      <c r="AM173" s="23"/>
      <c r="AN173" s="23"/>
      <c r="AO173" s="23"/>
      <c r="AS173" s="23"/>
      <c r="AT173" s="23"/>
    </row>
    <row r="174" spans="1:46">
      <c r="A174" s="23"/>
      <c r="B174" s="23"/>
      <c r="C174" s="23"/>
      <c r="D174" s="23"/>
      <c r="E174" s="26"/>
      <c r="F174" s="26"/>
      <c r="G174" s="26"/>
      <c r="H174" s="26"/>
      <c r="I174" s="26"/>
      <c r="J174" s="26"/>
      <c r="K174" s="26"/>
      <c r="L174" s="23"/>
      <c r="M174" s="23"/>
      <c r="N174" s="23"/>
      <c r="O174" s="23"/>
      <c r="P174" s="23"/>
      <c r="Q174" s="23"/>
      <c r="R174" s="23"/>
      <c r="S174" s="23"/>
      <c r="T174" s="23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3"/>
      <c r="AH174" s="23"/>
      <c r="AI174" s="23"/>
      <c r="AJ174" s="23"/>
      <c r="AK174" s="23"/>
      <c r="AL174" s="23"/>
      <c r="AM174" s="23"/>
      <c r="AN174" s="23"/>
      <c r="AO174" s="23"/>
      <c r="AS174" s="23"/>
      <c r="AT174" s="23"/>
    </row>
    <row r="175" spans="1:46">
      <c r="A175" s="23"/>
      <c r="B175" s="23"/>
      <c r="C175" s="23"/>
      <c r="D175" s="23"/>
      <c r="E175" s="26"/>
      <c r="F175" s="26"/>
      <c r="G175" s="26"/>
      <c r="H175" s="26"/>
      <c r="I175" s="26"/>
      <c r="J175" s="26"/>
      <c r="K175" s="26"/>
      <c r="L175" s="23"/>
      <c r="M175" s="23"/>
      <c r="N175" s="23"/>
      <c r="O175" s="23"/>
      <c r="P175" s="23"/>
      <c r="Q175" s="23"/>
      <c r="R175" s="23"/>
      <c r="S175" s="23"/>
      <c r="T175" s="23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3"/>
      <c r="AH175" s="23"/>
      <c r="AI175" s="23"/>
      <c r="AJ175" s="23"/>
      <c r="AK175" s="23"/>
      <c r="AL175" s="23"/>
      <c r="AM175" s="23"/>
      <c r="AN175" s="23"/>
      <c r="AO175" s="23"/>
      <c r="AS175" s="23"/>
      <c r="AT175" s="23"/>
    </row>
    <row r="176" spans="1:46">
      <c r="A176" s="23"/>
      <c r="B176" s="23"/>
      <c r="C176" s="23"/>
      <c r="D176" s="23"/>
      <c r="E176" s="26"/>
      <c r="F176" s="26"/>
      <c r="G176" s="26"/>
      <c r="H176" s="26"/>
      <c r="I176" s="26"/>
      <c r="J176" s="26"/>
      <c r="K176" s="26"/>
      <c r="L176" s="23"/>
      <c r="M176" s="23"/>
      <c r="N176" s="23"/>
      <c r="O176" s="23"/>
      <c r="P176" s="23"/>
      <c r="Q176" s="23"/>
      <c r="R176" s="23"/>
      <c r="S176" s="23"/>
      <c r="T176" s="23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3"/>
      <c r="AH176" s="23"/>
      <c r="AI176" s="23"/>
      <c r="AJ176" s="23"/>
      <c r="AK176" s="23"/>
      <c r="AL176" s="23"/>
      <c r="AM176" s="23"/>
      <c r="AN176" s="23"/>
      <c r="AO176" s="23"/>
      <c r="AS176" s="23"/>
      <c r="AT176" s="23"/>
    </row>
    <row r="177" spans="1:46">
      <c r="A177" s="23"/>
      <c r="B177" s="23"/>
      <c r="C177" s="23"/>
      <c r="D177" s="23"/>
      <c r="E177" s="26"/>
      <c r="F177" s="26"/>
      <c r="G177" s="26"/>
      <c r="H177" s="26"/>
      <c r="I177" s="26"/>
      <c r="J177" s="26"/>
      <c r="K177" s="26"/>
      <c r="L177" s="23"/>
      <c r="M177" s="23"/>
      <c r="N177" s="23"/>
      <c r="O177" s="23"/>
      <c r="P177" s="23"/>
      <c r="Q177" s="23"/>
      <c r="R177" s="23"/>
      <c r="S177" s="23"/>
      <c r="T177" s="23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3"/>
      <c r="AH177" s="23"/>
      <c r="AI177" s="23"/>
      <c r="AJ177" s="23"/>
      <c r="AK177" s="23"/>
      <c r="AL177" s="23"/>
      <c r="AM177" s="23"/>
      <c r="AN177" s="23"/>
      <c r="AO177" s="23"/>
      <c r="AS177" s="23"/>
      <c r="AT177" s="23"/>
    </row>
    <row r="178" spans="1:46">
      <c r="A178" s="23"/>
      <c r="B178" s="23"/>
      <c r="C178" s="23"/>
      <c r="D178" s="23"/>
      <c r="E178" s="26"/>
      <c r="F178" s="26"/>
      <c r="G178" s="26"/>
      <c r="H178" s="26"/>
      <c r="I178" s="26"/>
      <c r="J178" s="26"/>
      <c r="K178" s="26"/>
      <c r="L178" s="23"/>
      <c r="M178" s="23"/>
      <c r="N178" s="23"/>
      <c r="O178" s="23"/>
      <c r="P178" s="23"/>
      <c r="Q178" s="23"/>
      <c r="R178" s="23"/>
      <c r="S178" s="23"/>
      <c r="T178" s="23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3"/>
      <c r="AH178" s="23"/>
      <c r="AI178" s="23"/>
      <c r="AJ178" s="23"/>
      <c r="AK178" s="23"/>
      <c r="AL178" s="23"/>
      <c r="AM178" s="23"/>
      <c r="AN178" s="23"/>
      <c r="AO178" s="23"/>
      <c r="AS178" s="23"/>
      <c r="AT178" s="23"/>
    </row>
    <row r="179" spans="1:46">
      <c r="A179" s="23"/>
      <c r="B179" s="23"/>
      <c r="C179" s="23"/>
      <c r="D179" s="23"/>
      <c r="E179" s="26"/>
      <c r="F179" s="26"/>
      <c r="G179" s="26"/>
      <c r="H179" s="26"/>
      <c r="I179" s="26"/>
      <c r="J179" s="26"/>
      <c r="K179" s="26"/>
      <c r="L179" s="23"/>
      <c r="M179" s="23"/>
      <c r="N179" s="23"/>
      <c r="O179" s="23"/>
      <c r="P179" s="23"/>
      <c r="Q179" s="23"/>
      <c r="R179" s="23"/>
      <c r="S179" s="23"/>
      <c r="T179" s="23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3"/>
      <c r="AH179" s="23"/>
      <c r="AI179" s="23"/>
      <c r="AJ179" s="23"/>
      <c r="AK179" s="23"/>
      <c r="AL179" s="23"/>
      <c r="AM179" s="23"/>
      <c r="AN179" s="23"/>
      <c r="AO179" s="23"/>
      <c r="AS179" s="23"/>
      <c r="AT179" s="23"/>
    </row>
    <row r="180" spans="1:46">
      <c r="A180" s="23"/>
      <c r="B180" s="23"/>
      <c r="C180" s="23"/>
      <c r="D180" s="23"/>
      <c r="E180" s="26"/>
      <c r="F180" s="26"/>
      <c r="G180" s="26"/>
      <c r="H180" s="26"/>
      <c r="I180" s="26"/>
      <c r="J180" s="26"/>
      <c r="K180" s="26"/>
      <c r="L180" s="23"/>
      <c r="M180" s="23"/>
      <c r="N180" s="23"/>
      <c r="O180" s="23"/>
      <c r="P180" s="23"/>
      <c r="Q180" s="23"/>
      <c r="R180" s="23"/>
      <c r="S180" s="23"/>
      <c r="T180" s="23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3"/>
      <c r="AH180" s="23"/>
      <c r="AI180" s="23"/>
      <c r="AJ180" s="23"/>
      <c r="AK180" s="23"/>
      <c r="AL180" s="23"/>
      <c r="AM180" s="23"/>
      <c r="AN180" s="23"/>
      <c r="AO180" s="23"/>
      <c r="AS180" s="23"/>
      <c r="AT180" s="23"/>
    </row>
    <row r="181" spans="1:46">
      <c r="A181" s="23"/>
      <c r="B181" s="23"/>
      <c r="C181" s="23"/>
      <c r="D181" s="23"/>
      <c r="E181" s="26"/>
      <c r="F181" s="26"/>
      <c r="G181" s="26"/>
      <c r="H181" s="26"/>
      <c r="I181" s="26"/>
      <c r="J181" s="26"/>
      <c r="K181" s="26"/>
      <c r="L181" s="23"/>
      <c r="M181" s="23"/>
      <c r="N181" s="23"/>
      <c r="O181" s="23"/>
      <c r="P181" s="23"/>
      <c r="Q181" s="23"/>
      <c r="R181" s="23"/>
      <c r="S181" s="23"/>
      <c r="T181" s="23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3"/>
      <c r="AH181" s="23"/>
      <c r="AI181" s="23"/>
      <c r="AJ181" s="23"/>
      <c r="AK181" s="23"/>
      <c r="AL181" s="23"/>
      <c r="AM181" s="23"/>
      <c r="AN181" s="23"/>
      <c r="AO181" s="23"/>
      <c r="AS181" s="23"/>
      <c r="AT181" s="23"/>
    </row>
    <row r="182" spans="1:46">
      <c r="A182" s="23"/>
      <c r="B182" s="23"/>
      <c r="C182" s="23"/>
      <c r="D182" s="23"/>
      <c r="E182" s="26"/>
      <c r="F182" s="26"/>
      <c r="G182" s="26"/>
      <c r="H182" s="26"/>
      <c r="I182" s="26"/>
      <c r="J182" s="26"/>
      <c r="K182" s="26"/>
      <c r="L182" s="23"/>
      <c r="M182" s="23"/>
      <c r="N182" s="23"/>
      <c r="O182" s="23"/>
      <c r="P182" s="23"/>
      <c r="Q182" s="23"/>
      <c r="R182" s="23"/>
      <c r="S182" s="23"/>
      <c r="T182" s="23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3"/>
      <c r="AH182" s="23"/>
      <c r="AI182" s="23"/>
      <c r="AJ182" s="23"/>
      <c r="AK182" s="23"/>
      <c r="AL182" s="23"/>
      <c r="AM182" s="23"/>
      <c r="AN182" s="23"/>
      <c r="AO182" s="23"/>
      <c r="AS182" s="23"/>
      <c r="AT182" s="23"/>
    </row>
    <row r="183" spans="1:46">
      <c r="A183" s="23"/>
      <c r="B183" s="23"/>
      <c r="C183" s="23"/>
      <c r="D183" s="23"/>
      <c r="E183" s="26"/>
      <c r="F183" s="26"/>
      <c r="G183" s="26"/>
      <c r="H183" s="26"/>
      <c r="I183" s="26"/>
      <c r="J183" s="26"/>
      <c r="K183" s="26"/>
      <c r="L183" s="23"/>
      <c r="M183" s="23"/>
      <c r="N183" s="23"/>
      <c r="O183" s="23"/>
      <c r="P183" s="23"/>
      <c r="Q183" s="23"/>
      <c r="R183" s="23"/>
      <c r="S183" s="23"/>
      <c r="T183" s="23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3"/>
      <c r="AH183" s="23"/>
      <c r="AI183" s="23"/>
      <c r="AJ183" s="23"/>
      <c r="AK183" s="23"/>
      <c r="AL183" s="23"/>
      <c r="AM183" s="23"/>
      <c r="AN183" s="23"/>
      <c r="AO183" s="23"/>
      <c r="AS183" s="23"/>
      <c r="AT183" s="23"/>
    </row>
    <row r="184" spans="1:46">
      <c r="A184" s="23"/>
      <c r="B184" s="23"/>
      <c r="C184" s="23"/>
      <c r="D184" s="23"/>
      <c r="E184" s="26"/>
      <c r="F184" s="26"/>
      <c r="G184" s="26"/>
      <c r="H184" s="26"/>
      <c r="I184" s="26"/>
      <c r="J184" s="26"/>
      <c r="K184" s="26"/>
      <c r="L184" s="23"/>
      <c r="M184" s="23"/>
      <c r="N184" s="23"/>
      <c r="O184" s="23"/>
      <c r="P184" s="23"/>
      <c r="Q184" s="23"/>
      <c r="R184" s="23"/>
      <c r="S184" s="23"/>
      <c r="T184" s="23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3"/>
      <c r="AH184" s="23"/>
      <c r="AI184" s="23"/>
      <c r="AJ184" s="23"/>
      <c r="AK184" s="23"/>
      <c r="AL184" s="23"/>
      <c r="AM184" s="23"/>
      <c r="AN184" s="23"/>
      <c r="AO184" s="23"/>
      <c r="AS184" s="23"/>
      <c r="AT184" s="23"/>
    </row>
    <row r="185" spans="1:46">
      <c r="A185" s="23"/>
      <c r="B185" s="23"/>
      <c r="C185" s="23"/>
      <c r="D185" s="23"/>
      <c r="E185" s="26"/>
      <c r="F185" s="26"/>
      <c r="G185" s="26"/>
      <c r="H185" s="26"/>
      <c r="I185" s="26"/>
      <c r="J185" s="26"/>
      <c r="K185" s="26"/>
      <c r="L185" s="23"/>
      <c r="M185" s="23"/>
      <c r="N185" s="23"/>
      <c r="O185" s="23"/>
      <c r="P185" s="23"/>
      <c r="Q185" s="23"/>
      <c r="R185" s="23"/>
      <c r="S185" s="23"/>
      <c r="T185" s="23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3"/>
      <c r="AH185" s="23"/>
      <c r="AI185" s="23"/>
      <c r="AJ185" s="23"/>
      <c r="AK185" s="23"/>
      <c r="AL185" s="23"/>
      <c r="AM185" s="23"/>
      <c r="AN185" s="23"/>
      <c r="AO185" s="23"/>
      <c r="AS185" s="23"/>
      <c r="AT185" s="23"/>
    </row>
    <row r="186" spans="1:46">
      <c r="A186" s="23"/>
      <c r="B186" s="23"/>
      <c r="C186" s="23"/>
      <c r="D186" s="23"/>
      <c r="E186" s="26"/>
      <c r="F186" s="26"/>
      <c r="G186" s="26"/>
      <c r="H186" s="26"/>
      <c r="I186" s="26"/>
      <c r="J186" s="26"/>
      <c r="K186" s="26"/>
      <c r="L186" s="23"/>
      <c r="M186" s="23"/>
      <c r="N186" s="23"/>
      <c r="O186" s="23"/>
      <c r="P186" s="23"/>
      <c r="Q186" s="23"/>
      <c r="R186" s="23"/>
      <c r="S186" s="23"/>
      <c r="T186" s="23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3"/>
      <c r="AH186" s="23"/>
      <c r="AI186" s="23"/>
      <c r="AJ186" s="23"/>
      <c r="AK186" s="23"/>
      <c r="AL186" s="23"/>
      <c r="AM186" s="23"/>
      <c r="AN186" s="23"/>
      <c r="AO186" s="23"/>
      <c r="AS186" s="23"/>
      <c r="AT186" s="23"/>
    </row>
    <row r="187" spans="1:46">
      <c r="A187" s="23"/>
      <c r="B187" s="23"/>
      <c r="C187" s="23"/>
      <c r="D187" s="23"/>
      <c r="E187" s="26"/>
      <c r="F187" s="26"/>
      <c r="G187" s="26"/>
      <c r="H187" s="26"/>
      <c r="I187" s="26"/>
      <c r="J187" s="26"/>
      <c r="K187" s="26"/>
      <c r="L187" s="23"/>
      <c r="M187" s="23"/>
      <c r="N187" s="23"/>
      <c r="O187" s="23"/>
      <c r="P187" s="23"/>
      <c r="Q187" s="23"/>
      <c r="R187" s="23"/>
      <c r="S187" s="23"/>
      <c r="T187" s="23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3"/>
      <c r="AH187" s="23"/>
      <c r="AI187" s="23"/>
      <c r="AJ187" s="23"/>
      <c r="AK187" s="23"/>
      <c r="AL187" s="23"/>
      <c r="AM187" s="23"/>
      <c r="AN187" s="23"/>
      <c r="AO187" s="23"/>
      <c r="AS187" s="23"/>
      <c r="AT187" s="23"/>
    </row>
    <row r="188" spans="1:46">
      <c r="A188" s="23"/>
      <c r="B188" s="23"/>
      <c r="C188" s="23"/>
      <c r="D188" s="23"/>
      <c r="E188" s="26"/>
      <c r="F188" s="26"/>
      <c r="G188" s="26"/>
      <c r="H188" s="26"/>
      <c r="I188" s="26"/>
      <c r="J188" s="26"/>
      <c r="K188" s="26"/>
      <c r="L188" s="23"/>
      <c r="M188" s="23"/>
      <c r="N188" s="23"/>
      <c r="O188" s="23"/>
      <c r="P188" s="23"/>
      <c r="Q188" s="23"/>
      <c r="R188" s="23"/>
      <c r="S188" s="23"/>
      <c r="T188" s="23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3"/>
      <c r="AH188" s="23"/>
      <c r="AI188" s="23"/>
      <c r="AJ188" s="23"/>
      <c r="AK188" s="23"/>
      <c r="AL188" s="23"/>
      <c r="AM188" s="23"/>
      <c r="AN188" s="23"/>
      <c r="AO188" s="23"/>
      <c r="AS188" s="23"/>
      <c r="AT188" s="23"/>
    </row>
    <row r="189" spans="1:46">
      <c r="A189" s="23"/>
      <c r="B189" s="23"/>
      <c r="C189" s="23"/>
      <c r="D189" s="23"/>
      <c r="E189" s="26"/>
      <c r="F189" s="26"/>
      <c r="G189" s="26"/>
      <c r="H189" s="26"/>
      <c r="I189" s="26"/>
      <c r="J189" s="26"/>
      <c r="K189" s="26"/>
      <c r="L189" s="23"/>
      <c r="M189" s="23"/>
      <c r="N189" s="23"/>
      <c r="O189" s="23"/>
      <c r="P189" s="23"/>
      <c r="Q189" s="23"/>
      <c r="R189" s="23"/>
      <c r="S189" s="23"/>
      <c r="T189" s="23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3"/>
      <c r="AH189" s="23"/>
      <c r="AI189" s="23"/>
      <c r="AJ189" s="23"/>
      <c r="AK189" s="23"/>
      <c r="AL189" s="23"/>
      <c r="AM189" s="23"/>
      <c r="AN189" s="23"/>
      <c r="AO189" s="23"/>
      <c r="AS189" s="23"/>
      <c r="AT189" s="23"/>
    </row>
    <row r="190" spans="1:46">
      <c r="A190" s="23"/>
      <c r="B190" s="23"/>
      <c r="C190" s="23"/>
      <c r="D190" s="23"/>
      <c r="E190" s="26"/>
      <c r="F190" s="26"/>
      <c r="G190" s="26"/>
      <c r="H190" s="26"/>
      <c r="I190" s="26"/>
      <c r="J190" s="26"/>
      <c r="K190" s="26"/>
      <c r="L190" s="23"/>
      <c r="M190" s="23"/>
      <c r="N190" s="23"/>
      <c r="O190" s="23"/>
      <c r="P190" s="23"/>
      <c r="Q190" s="23"/>
      <c r="R190" s="23"/>
      <c r="S190" s="23"/>
      <c r="T190" s="23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3"/>
      <c r="AH190" s="23"/>
      <c r="AI190" s="23"/>
      <c r="AJ190" s="23"/>
      <c r="AK190" s="23"/>
      <c r="AL190" s="23"/>
      <c r="AM190" s="23"/>
      <c r="AN190" s="23"/>
      <c r="AO190" s="23"/>
      <c r="AS190" s="23"/>
      <c r="AT190" s="23"/>
    </row>
    <row r="191" spans="1:46">
      <c r="A191" s="23"/>
      <c r="B191" s="23"/>
      <c r="C191" s="23"/>
      <c r="D191" s="23"/>
      <c r="E191" s="26"/>
      <c r="F191" s="26"/>
      <c r="G191" s="26"/>
      <c r="H191" s="26"/>
      <c r="I191" s="26"/>
      <c r="J191" s="26"/>
      <c r="K191" s="26"/>
      <c r="L191" s="23"/>
      <c r="M191" s="23"/>
      <c r="N191" s="23"/>
      <c r="O191" s="23"/>
      <c r="P191" s="23"/>
      <c r="Q191" s="23"/>
      <c r="R191" s="23"/>
      <c r="S191" s="23"/>
      <c r="T191" s="23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3"/>
      <c r="AH191" s="23"/>
      <c r="AI191" s="23"/>
      <c r="AJ191" s="23"/>
      <c r="AK191" s="23"/>
      <c r="AL191" s="23"/>
      <c r="AM191" s="23"/>
      <c r="AN191" s="23"/>
      <c r="AO191" s="23"/>
      <c r="AS191" s="23"/>
      <c r="AT191" s="23"/>
    </row>
    <row r="192" spans="1:46">
      <c r="A192" s="23"/>
      <c r="B192" s="23"/>
      <c r="C192" s="23"/>
      <c r="D192" s="23"/>
      <c r="E192" s="26"/>
      <c r="F192" s="26"/>
      <c r="G192" s="26"/>
      <c r="H192" s="26"/>
      <c r="I192" s="26"/>
      <c r="J192" s="26"/>
      <c r="K192" s="26"/>
      <c r="L192" s="23"/>
      <c r="M192" s="23"/>
      <c r="N192" s="23"/>
      <c r="O192" s="23"/>
      <c r="P192" s="23"/>
      <c r="Q192" s="23"/>
      <c r="R192" s="23"/>
      <c r="S192" s="23"/>
      <c r="T192" s="23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3"/>
      <c r="AH192" s="23"/>
      <c r="AI192" s="23"/>
      <c r="AJ192" s="23"/>
      <c r="AK192" s="23"/>
      <c r="AL192" s="23"/>
      <c r="AM192" s="23"/>
      <c r="AN192" s="23"/>
      <c r="AO192" s="23"/>
      <c r="AS192" s="23"/>
      <c r="AT192" s="23"/>
    </row>
    <row r="193" spans="1:46">
      <c r="A193" s="23"/>
      <c r="B193" s="23"/>
      <c r="C193" s="23"/>
      <c r="D193" s="23"/>
      <c r="E193" s="26"/>
      <c r="F193" s="26"/>
      <c r="G193" s="26"/>
      <c r="H193" s="26"/>
      <c r="I193" s="26"/>
      <c r="J193" s="26"/>
      <c r="K193" s="26"/>
      <c r="L193" s="23"/>
      <c r="M193" s="23"/>
      <c r="N193" s="23"/>
      <c r="O193" s="23"/>
      <c r="P193" s="23"/>
      <c r="Q193" s="23"/>
      <c r="R193" s="23"/>
      <c r="S193" s="23"/>
      <c r="T193" s="23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3"/>
      <c r="AH193" s="23"/>
      <c r="AI193" s="23"/>
      <c r="AJ193" s="23"/>
      <c r="AK193" s="23"/>
      <c r="AL193" s="23"/>
      <c r="AM193" s="23"/>
      <c r="AN193" s="23"/>
      <c r="AO193" s="23"/>
      <c r="AS193" s="23"/>
      <c r="AT193" s="23"/>
    </row>
    <row r="194" spans="1:46">
      <c r="A194" s="23"/>
      <c r="B194" s="23"/>
      <c r="C194" s="23"/>
      <c r="D194" s="23"/>
      <c r="E194" s="26"/>
      <c r="F194" s="26"/>
      <c r="G194" s="26"/>
      <c r="H194" s="26"/>
      <c r="I194" s="26"/>
      <c r="J194" s="26"/>
      <c r="K194" s="26"/>
      <c r="L194" s="23"/>
      <c r="M194" s="23"/>
      <c r="N194" s="23"/>
      <c r="O194" s="23"/>
      <c r="P194" s="23"/>
      <c r="Q194" s="23"/>
      <c r="R194" s="23"/>
      <c r="S194" s="23"/>
      <c r="T194" s="23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3"/>
      <c r="AH194" s="23"/>
      <c r="AI194" s="23"/>
      <c r="AJ194" s="23"/>
      <c r="AK194" s="23"/>
      <c r="AL194" s="23"/>
      <c r="AM194" s="23"/>
      <c r="AN194" s="23"/>
      <c r="AO194" s="23"/>
      <c r="AS194" s="23"/>
      <c r="AT194" s="23"/>
    </row>
    <row r="195" spans="1:46">
      <c r="A195" s="23"/>
      <c r="B195" s="23"/>
      <c r="C195" s="23"/>
      <c r="D195" s="23"/>
      <c r="E195" s="26"/>
      <c r="F195" s="26"/>
      <c r="G195" s="26"/>
      <c r="H195" s="26"/>
      <c r="I195" s="26"/>
      <c r="J195" s="26"/>
      <c r="K195" s="26"/>
      <c r="L195" s="23"/>
      <c r="M195" s="23"/>
      <c r="N195" s="23"/>
      <c r="O195" s="23"/>
      <c r="P195" s="23"/>
      <c r="Q195" s="23"/>
      <c r="R195" s="23"/>
      <c r="S195" s="23"/>
      <c r="T195" s="23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3"/>
      <c r="AH195" s="23"/>
      <c r="AI195" s="23"/>
      <c r="AJ195" s="23"/>
      <c r="AK195" s="23"/>
      <c r="AL195" s="23"/>
      <c r="AM195" s="23"/>
      <c r="AN195" s="23"/>
      <c r="AO195" s="23"/>
      <c r="AS195" s="23"/>
      <c r="AT195" s="23"/>
    </row>
    <row r="196" spans="1:46">
      <c r="A196" s="23"/>
      <c r="B196" s="23"/>
      <c r="C196" s="23"/>
      <c r="D196" s="23"/>
      <c r="E196" s="26"/>
      <c r="F196" s="26"/>
      <c r="G196" s="26"/>
      <c r="H196" s="26"/>
      <c r="I196" s="26"/>
      <c r="J196" s="26"/>
      <c r="K196" s="26"/>
      <c r="L196" s="23"/>
      <c r="M196" s="23"/>
      <c r="N196" s="23"/>
      <c r="O196" s="23"/>
      <c r="P196" s="23"/>
      <c r="Q196" s="23"/>
      <c r="R196" s="23"/>
      <c r="S196" s="23"/>
      <c r="T196" s="23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3"/>
      <c r="AH196" s="23"/>
      <c r="AI196" s="23"/>
      <c r="AJ196" s="23"/>
      <c r="AK196" s="23"/>
      <c r="AL196" s="23"/>
      <c r="AM196" s="23"/>
      <c r="AN196" s="23"/>
      <c r="AO196" s="23"/>
      <c r="AS196" s="23"/>
      <c r="AT196" s="23"/>
    </row>
    <row r="197" spans="1:46">
      <c r="A197" s="23"/>
      <c r="B197" s="23"/>
      <c r="C197" s="23"/>
      <c r="D197" s="23"/>
      <c r="E197" s="26"/>
      <c r="F197" s="26"/>
      <c r="G197" s="26"/>
      <c r="H197" s="26"/>
      <c r="I197" s="26"/>
      <c r="J197" s="26"/>
      <c r="K197" s="26"/>
      <c r="L197" s="23"/>
      <c r="M197" s="23"/>
      <c r="N197" s="23"/>
      <c r="O197" s="23"/>
      <c r="P197" s="23"/>
      <c r="Q197" s="23"/>
      <c r="R197" s="23"/>
      <c r="S197" s="23"/>
      <c r="T197" s="23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3"/>
      <c r="AH197" s="23"/>
      <c r="AI197" s="23"/>
      <c r="AJ197" s="23"/>
      <c r="AK197" s="23"/>
      <c r="AL197" s="23"/>
      <c r="AM197" s="23"/>
      <c r="AN197" s="23"/>
      <c r="AO197" s="23"/>
      <c r="AS197" s="23"/>
      <c r="AT197" s="23"/>
    </row>
    <row r="198" spans="1:46">
      <c r="A198" s="23"/>
      <c r="B198" s="23"/>
      <c r="C198" s="23"/>
      <c r="D198" s="23"/>
      <c r="E198" s="26"/>
      <c r="F198" s="26"/>
      <c r="G198" s="26"/>
      <c r="H198" s="26"/>
      <c r="I198" s="26"/>
      <c r="J198" s="26"/>
      <c r="K198" s="26"/>
      <c r="L198" s="23"/>
      <c r="M198" s="23"/>
      <c r="N198" s="23"/>
      <c r="O198" s="23"/>
      <c r="P198" s="23"/>
      <c r="Q198" s="23"/>
      <c r="R198" s="23"/>
      <c r="S198" s="23"/>
      <c r="T198" s="23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3"/>
      <c r="AH198" s="23"/>
      <c r="AI198" s="23"/>
      <c r="AJ198" s="23"/>
      <c r="AK198" s="23"/>
      <c r="AL198" s="23"/>
      <c r="AM198" s="23"/>
      <c r="AN198" s="23"/>
      <c r="AO198" s="23"/>
      <c r="AS198" s="23"/>
      <c r="AT198" s="23"/>
    </row>
    <row r="199" spans="1:46">
      <c r="A199" s="23"/>
      <c r="B199" s="23"/>
      <c r="C199" s="23"/>
      <c r="D199" s="23"/>
      <c r="E199" s="26"/>
      <c r="F199" s="26"/>
      <c r="G199" s="26"/>
      <c r="H199" s="26"/>
      <c r="I199" s="26"/>
      <c r="J199" s="26"/>
      <c r="K199" s="26"/>
      <c r="L199" s="23"/>
      <c r="M199" s="23"/>
      <c r="N199" s="23"/>
      <c r="O199" s="23"/>
      <c r="P199" s="23"/>
      <c r="Q199" s="23"/>
      <c r="R199" s="23"/>
      <c r="S199" s="23"/>
      <c r="T199" s="23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3"/>
      <c r="AH199" s="23"/>
      <c r="AI199" s="23"/>
      <c r="AJ199" s="23"/>
      <c r="AK199" s="23"/>
      <c r="AL199" s="23"/>
      <c r="AM199" s="23"/>
      <c r="AN199" s="23"/>
      <c r="AO199" s="23"/>
      <c r="AS199" s="23"/>
      <c r="AT199" s="23"/>
    </row>
    <row r="200" spans="1:46">
      <c r="A200" s="23"/>
      <c r="B200" s="23"/>
      <c r="C200" s="23"/>
      <c r="D200" s="23"/>
      <c r="E200" s="26"/>
      <c r="F200" s="26"/>
      <c r="G200" s="26"/>
      <c r="H200" s="26"/>
      <c r="I200" s="26"/>
      <c r="J200" s="26"/>
      <c r="K200" s="26"/>
      <c r="L200" s="23"/>
      <c r="M200" s="23"/>
      <c r="N200" s="23"/>
      <c r="O200" s="23"/>
      <c r="P200" s="23"/>
      <c r="Q200" s="23"/>
      <c r="R200" s="23"/>
      <c r="S200" s="23"/>
      <c r="T200" s="23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3"/>
      <c r="AH200" s="23"/>
      <c r="AI200" s="23"/>
      <c r="AJ200" s="23"/>
      <c r="AK200" s="23"/>
      <c r="AL200" s="23"/>
      <c r="AM200" s="23"/>
      <c r="AN200" s="23"/>
      <c r="AO200" s="23"/>
      <c r="AS200" s="23"/>
      <c r="AT200" s="23"/>
    </row>
    <row r="201" spans="1:46">
      <c r="A201" s="23"/>
      <c r="B201" s="23"/>
      <c r="C201" s="23"/>
      <c r="D201" s="23"/>
      <c r="E201" s="26"/>
      <c r="F201" s="26"/>
      <c r="G201" s="26"/>
      <c r="H201" s="26"/>
      <c r="I201" s="26"/>
      <c r="J201" s="26"/>
      <c r="K201" s="26"/>
      <c r="L201" s="23"/>
      <c r="M201" s="23"/>
      <c r="N201" s="23"/>
      <c r="O201" s="23"/>
      <c r="P201" s="23"/>
      <c r="Q201" s="23"/>
      <c r="R201" s="23"/>
      <c r="S201" s="23"/>
      <c r="T201" s="23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3"/>
      <c r="AH201" s="23"/>
      <c r="AI201" s="23"/>
      <c r="AJ201" s="23"/>
      <c r="AK201" s="23"/>
      <c r="AL201" s="23"/>
      <c r="AM201" s="23"/>
      <c r="AN201" s="23"/>
      <c r="AO201" s="23"/>
      <c r="AS201" s="23"/>
      <c r="AT201" s="23"/>
    </row>
    <row r="202" spans="1:46">
      <c r="A202" s="23"/>
      <c r="B202" s="23"/>
      <c r="C202" s="23"/>
      <c r="D202" s="23"/>
      <c r="E202" s="26"/>
      <c r="F202" s="26"/>
      <c r="G202" s="26"/>
      <c r="H202" s="26"/>
      <c r="I202" s="26"/>
      <c r="J202" s="26"/>
      <c r="K202" s="26"/>
      <c r="L202" s="23"/>
      <c r="M202" s="23"/>
      <c r="N202" s="23"/>
      <c r="O202" s="23"/>
      <c r="P202" s="23"/>
      <c r="Q202" s="23"/>
      <c r="R202" s="23"/>
      <c r="S202" s="23"/>
      <c r="T202" s="23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3"/>
      <c r="AH202" s="23"/>
      <c r="AI202" s="23"/>
      <c r="AJ202" s="23"/>
      <c r="AK202" s="23"/>
      <c r="AL202" s="23"/>
      <c r="AM202" s="23"/>
      <c r="AN202" s="23"/>
      <c r="AO202" s="23"/>
      <c r="AS202" s="23"/>
      <c r="AT202" s="23"/>
    </row>
    <row r="203" spans="1:46">
      <c r="A203" s="23"/>
      <c r="B203" s="23"/>
      <c r="C203" s="23"/>
      <c r="D203" s="23"/>
      <c r="E203" s="26"/>
      <c r="F203" s="26"/>
      <c r="G203" s="26"/>
      <c r="H203" s="26"/>
      <c r="I203" s="26"/>
      <c r="J203" s="26"/>
      <c r="K203" s="26"/>
      <c r="L203" s="23"/>
      <c r="M203" s="23"/>
      <c r="N203" s="23"/>
      <c r="O203" s="23"/>
      <c r="P203" s="23"/>
      <c r="Q203" s="23"/>
      <c r="R203" s="23"/>
      <c r="S203" s="23"/>
      <c r="T203" s="23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3"/>
      <c r="AH203" s="23"/>
      <c r="AI203" s="23"/>
      <c r="AJ203" s="23"/>
      <c r="AK203" s="23"/>
      <c r="AL203" s="23"/>
      <c r="AM203" s="23"/>
      <c r="AN203" s="23"/>
      <c r="AO203" s="23"/>
      <c r="AS203" s="23"/>
      <c r="AT203" s="23"/>
    </row>
    <row r="204" spans="1:46">
      <c r="A204" s="23"/>
      <c r="B204" s="23"/>
      <c r="C204" s="23"/>
      <c r="D204" s="23"/>
      <c r="E204" s="26"/>
      <c r="F204" s="26"/>
      <c r="G204" s="26"/>
      <c r="H204" s="26"/>
      <c r="I204" s="26"/>
      <c r="J204" s="26"/>
      <c r="K204" s="26"/>
      <c r="L204" s="23"/>
      <c r="M204" s="23"/>
      <c r="N204" s="23"/>
      <c r="O204" s="23"/>
      <c r="P204" s="23"/>
      <c r="Q204" s="23"/>
      <c r="R204" s="23"/>
      <c r="S204" s="23"/>
      <c r="T204" s="23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3"/>
      <c r="AH204" s="23"/>
      <c r="AI204" s="23"/>
      <c r="AJ204" s="23"/>
      <c r="AK204" s="23"/>
      <c r="AL204" s="23"/>
      <c r="AM204" s="23"/>
      <c r="AN204" s="23"/>
      <c r="AO204" s="23"/>
      <c r="AS204" s="23"/>
      <c r="AT204" s="23"/>
    </row>
  </sheetData>
  <mergeCells count="16">
    <mergeCell ref="E1:V1"/>
    <mergeCell ref="W1:AF1"/>
    <mergeCell ref="AG1:AP1"/>
    <mergeCell ref="E2:H2"/>
    <mergeCell ref="L2:S2"/>
    <mergeCell ref="T2:V2"/>
    <mergeCell ref="W2:X2"/>
    <mergeCell ref="Y2:Z2"/>
    <mergeCell ref="AA2:AB2"/>
    <mergeCell ref="AC2:AD2"/>
    <mergeCell ref="A4:D4"/>
    <mergeCell ref="A1:A2"/>
    <mergeCell ref="B1:B2"/>
    <mergeCell ref="C1:C3"/>
    <mergeCell ref="D1:D3"/>
    <mergeCell ref="AS1:AS4"/>
  </mergeCells>
  <dataValidations count="1">
    <dataValidation type="list" allowBlank="1" showErrorMessage="1" sqref="B3">
      <formula1>角色!$D:$D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23"/>
  <sheetViews>
    <sheetView zoomScale="85" zoomScaleNormal="85" workbookViewId="0">
      <selection activeCell="H31" sqref="H31"/>
    </sheetView>
  </sheetViews>
  <sheetFormatPr defaultColWidth="14" defaultRowHeight="12.75"/>
  <cols>
    <col min="1" max="1" width="13" customWidth="1"/>
    <col min="2" max="9" width="15.1428571428571" customWidth="1"/>
    <col min="10" max="10" width="14" customWidth="1"/>
    <col min="11" max="11" width="15.1428571428571" customWidth="1"/>
    <col min="12" max="14" width="9" customWidth="1"/>
    <col min="15" max="15" width="14" customWidth="1"/>
    <col min="16" max="16" width="9" customWidth="1"/>
    <col min="17" max="18" width="2.57142857142857" customWidth="1"/>
    <col min="19" max="23" width="2.57142857142857" customWidth="1"/>
    <col min="25" max="25" width="14.2857142857143" customWidth="1"/>
    <col min="26" max="32" width="2.57142857142857" customWidth="1"/>
  </cols>
  <sheetData>
    <row r="1" spans="1:32">
      <c r="A1" s="13"/>
      <c r="B1" s="13"/>
      <c r="C1" s="13" t="s">
        <v>53</v>
      </c>
      <c r="D1" s="13" t="s">
        <v>54</v>
      </c>
      <c r="E1" s="13" t="s">
        <v>55</v>
      </c>
      <c r="F1" s="13" t="s">
        <v>56</v>
      </c>
      <c r="G1" s="13" t="s">
        <v>57</v>
      </c>
      <c r="H1" s="13" t="s">
        <v>58</v>
      </c>
      <c r="I1" s="13" t="s">
        <v>59</v>
      </c>
      <c r="J1" s="13"/>
      <c r="K1" s="13" t="s">
        <v>662</v>
      </c>
      <c r="L1" s="13"/>
      <c r="M1" s="13"/>
      <c r="N1" s="13"/>
      <c r="O1" s="13"/>
      <c r="P1" s="16"/>
      <c r="Q1" s="16">
        <v>1</v>
      </c>
      <c r="R1" s="16">
        <v>2</v>
      </c>
      <c r="S1" s="16">
        <v>3</v>
      </c>
      <c r="T1" s="16">
        <v>4</v>
      </c>
      <c r="U1" s="16">
        <v>5</v>
      </c>
      <c r="V1" s="16">
        <v>6</v>
      </c>
      <c r="W1" s="16">
        <v>7</v>
      </c>
      <c r="Y1" s="16" t="s">
        <v>77</v>
      </c>
      <c r="Z1" s="16">
        <v>1</v>
      </c>
      <c r="AC1" s="16">
        <v>1</v>
      </c>
      <c r="AF1" s="16">
        <v>1</v>
      </c>
    </row>
    <row r="2" ht="19" customHeight="1" spans="1:32">
      <c r="A2" s="13" t="s">
        <v>663</v>
      </c>
      <c r="B2" s="13" t="s">
        <v>664</v>
      </c>
      <c r="C2" s="13" t="s">
        <v>665</v>
      </c>
      <c r="D2" s="13" t="s">
        <v>666</v>
      </c>
      <c r="E2" s="13" t="s">
        <v>667</v>
      </c>
      <c r="F2" s="13" t="s">
        <v>665</v>
      </c>
      <c r="G2" s="13" t="s">
        <v>666</v>
      </c>
      <c r="H2" s="13" t="s">
        <v>667</v>
      </c>
      <c r="I2" s="13" t="s">
        <v>665</v>
      </c>
      <c r="J2" s="13"/>
      <c r="K2" s="13"/>
      <c r="L2" s="13"/>
      <c r="M2" s="13"/>
      <c r="N2" s="13"/>
      <c r="O2" s="13"/>
      <c r="P2" s="16" t="s">
        <v>363</v>
      </c>
      <c r="Q2"/>
      <c r="R2"/>
      <c r="S2" s="16">
        <v>1</v>
      </c>
      <c r="V2" s="16">
        <v>1</v>
      </c>
      <c r="W2" s="16">
        <v>1</v>
      </c>
      <c r="Y2" t="s">
        <v>149</v>
      </c>
      <c r="AA2" s="16">
        <v>1</v>
      </c>
      <c r="AD2" s="16">
        <v>1</v>
      </c>
      <c r="AF2" s="16">
        <v>1</v>
      </c>
    </row>
    <row r="3" ht="19" customHeight="1" spans="1:32">
      <c r="A3" s="13" t="s">
        <v>668</v>
      </c>
      <c r="B3" s="13" t="s">
        <v>664</v>
      </c>
      <c r="C3" s="13" t="s">
        <v>669</v>
      </c>
      <c r="D3" s="13" t="s">
        <v>670</v>
      </c>
      <c r="E3" s="13" t="s">
        <v>671</v>
      </c>
      <c r="F3" s="13" t="s">
        <v>669</v>
      </c>
      <c r="G3" s="13" t="s">
        <v>670</v>
      </c>
      <c r="H3" s="13" t="s">
        <v>671</v>
      </c>
      <c r="I3" s="13" t="s">
        <v>669</v>
      </c>
      <c r="J3" s="13"/>
      <c r="K3" s="13"/>
      <c r="L3" s="13"/>
      <c r="M3" s="13"/>
      <c r="N3" s="13"/>
      <c r="O3" s="13"/>
      <c r="P3" t="s">
        <v>315</v>
      </c>
      <c r="Q3"/>
      <c r="R3" s="16">
        <v>1</v>
      </c>
      <c r="U3" s="16">
        <v>1</v>
      </c>
      <c r="W3" s="16">
        <v>1</v>
      </c>
      <c r="Y3" t="s">
        <v>130</v>
      </c>
      <c r="AB3" s="16">
        <v>1</v>
      </c>
      <c r="AE3" s="16">
        <v>1</v>
      </c>
      <c r="AF3" s="16">
        <v>1</v>
      </c>
    </row>
    <row r="4" ht="19" customHeight="1" spans="1:23">
      <c r="A4" s="13" t="s">
        <v>672</v>
      </c>
      <c r="B4" s="13" t="s">
        <v>664</v>
      </c>
      <c r="C4" s="13" t="s">
        <v>673</v>
      </c>
      <c r="D4" s="13" t="s">
        <v>674</v>
      </c>
      <c r="E4" s="13" t="s">
        <v>675</v>
      </c>
      <c r="F4" s="13" t="s">
        <v>673</v>
      </c>
      <c r="G4" s="13" t="s">
        <v>674</v>
      </c>
      <c r="H4" s="13" t="s">
        <v>675</v>
      </c>
      <c r="I4" s="13" t="s">
        <v>673</v>
      </c>
      <c r="J4" s="13"/>
      <c r="K4" s="13"/>
      <c r="L4" s="13"/>
      <c r="M4" s="13"/>
      <c r="N4" s="13"/>
      <c r="O4" s="13"/>
      <c r="P4" t="s">
        <v>130</v>
      </c>
      <c r="Q4"/>
      <c r="R4"/>
      <c r="S4" s="16">
        <v>1</v>
      </c>
      <c r="V4" s="16">
        <v>1</v>
      </c>
      <c r="W4" s="16">
        <v>1</v>
      </c>
    </row>
    <row r="5" ht="19" customHeight="1" spans="1:32">
      <c r="A5" s="13" t="s">
        <v>676</v>
      </c>
      <c r="B5" s="13" t="s">
        <v>664</v>
      </c>
      <c r="C5" s="13" t="s">
        <v>677</v>
      </c>
      <c r="D5" s="13" t="s">
        <v>678</v>
      </c>
      <c r="E5" s="13" t="s">
        <v>679</v>
      </c>
      <c r="F5" s="13" t="s">
        <v>677</v>
      </c>
      <c r="G5" s="13" t="s">
        <v>678</v>
      </c>
      <c r="H5" s="13" t="s">
        <v>679</v>
      </c>
      <c r="I5" s="13" t="s">
        <v>677</v>
      </c>
      <c r="J5" s="13"/>
      <c r="K5" s="13"/>
      <c r="L5" s="13"/>
      <c r="M5" s="13"/>
      <c r="N5" s="13"/>
      <c r="O5" s="13"/>
      <c r="P5" t="s">
        <v>254</v>
      </c>
      <c r="Q5" s="16">
        <v>1</v>
      </c>
      <c r="R5"/>
      <c r="T5" s="16">
        <v>1</v>
      </c>
      <c r="W5" s="16">
        <v>1</v>
      </c>
      <c r="Y5" s="16" t="s">
        <v>94</v>
      </c>
      <c r="Z5" s="16">
        <v>1</v>
      </c>
      <c r="AC5" s="16">
        <v>1</v>
      </c>
      <c r="AF5" s="16">
        <v>1</v>
      </c>
    </row>
    <row r="6" ht="19" customHeight="1" spans="1:32">
      <c r="A6" s="13" t="s">
        <v>680</v>
      </c>
      <c r="B6" s="13" t="s">
        <v>664</v>
      </c>
      <c r="C6" s="13" t="s">
        <v>681</v>
      </c>
      <c r="D6" s="13" t="s">
        <v>682</v>
      </c>
      <c r="E6" s="13" t="s">
        <v>683</v>
      </c>
      <c r="F6" s="13" t="s">
        <v>681</v>
      </c>
      <c r="G6" s="13" t="s">
        <v>682</v>
      </c>
      <c r="H6" s="13" t="s">
        <v>683</v>
      </c>
      <c r="I6" s="13" t="s">
        <v>681</v>
      </c>
      <c r="J6" s="13"/>
      <c r="K6" s="13"/>
      <c r="L6" s="13"/>
      <c r="M6" s="13"/>
      <c r="N6" s="13"/>
      <c r="O6" s="13"/>
      <c r="P6" t="s">
        <v>368</v>
      </c>
      <c r="Q6" s="16">
        <v>1</v>
      </c>
      <c r="R6"/>
      <c r="T6" s="16">
        <v>1</v>
      </c>
      <c r="W6" s="16">
        <v>1</v>
      </c>
      <c r="Y6" s="20" t="s">
        <v>684</v>
      </c>
      <c r="Z6" s="20"/>
      <c r="AA6" s="20">
        <v>1</v>
      </c>
      <c r="AB6" s="20"/>
      <c r="AC6" s="20"/>
      <c r="AD6" s="20">
        <v>1</v>
      </c>
      <c r="AE6" s="20"/>
      <c r="AF6" s="20">
        <v>1</v>
      </c>
    </row>
    <row r="7" spans="1:32">
      <c r="A7" s="13"/>
      <c r="B7" s="13" t="s">
        <v>665</v>
      </c>
      <c r="C7" s="13">
        <v>1</v>
      </c>
      <c r="D7" s="13"/>
      <c r="E7" s="13"/>
      <c r="F7" s="13">
        <v>1</v>
      </c>
      <c r="G7" s="13"/>
      <c r="H7" s="13"/>
      <c r="I7" s="13">
        <v>1</v>
      </c>
      <c r="J7" s="13"/>
      <c r="K7" s="13" t="s">
        <v>408</v>
      </c>
      <c r="L7" s="13" t="s">
        <v>685</v>
      </c>
      <c r="M7" s="13" t="s">
        <v>686</v>
      </c>
      <c r="N7" s="13" t="s">
        <v>687</v>
      </c>
      <c r="O7" s="13"/>
      <c r="P7" t="s">
        <v>305</v>
      </c>
      <c r="Q7"/>
      <c r="R7"/>
      <c r="S7" s="16">
        <v>1</v>
      </c>
      <c r="V7" s="16">
        <v>1</v>
      </c>
      <c r="W7" s="16">
        <v>1</v>
      </c>
      <c r="Y7" s="16" t="s">
        <v>363</v>
      </c>
      <c r="AB7" s="16">
        <v>1</v>
      </c>
      <c r="AE7" s="16">
        <v>1</v>
      </c>
      <c r="AF7" s="16">
        <v>1</v>
      </c>
    </row>
    <row r="8" spans="1:23">
      <c r="A8" s="13"/>
      <c r="B8" s="13" t="s">
        <v>669</v>
      </c>
      <c r="C8" s="13">
        <v>1</v>
      </c>
      <c r="D8" s="13"/>
      <c r="E8" s="13"/>
      <c r="F8" s="13">
        <v>1</v>
      </c>
      <c r="G8" s="13"/>
      <c r="H8" s="13"/>
      <c r="I8" s="13">
        <v>1</v>
      </c>
      <c r="J8" s="13"/>
      <c r="K8" s="13" t="s">
        <v>688</v>
      </c>
      <c r="L8" s="13"/>
      <c r="M8" s="13"/>
      <c r="N8" s="13"/>
      <c r="O8" s="13"/>
      <c r="P8" t="s">
        <v>144</v>
      </c>
      <c r="Q8" s="16">
        <v>1</v>
      </c>
      <c r="R8"/>
      <c r="T8" s="16">
        <v>1</v>
      </c>
      <c r="W8" s="16">
        <v>1</v>
      </c>
    </row>
    <row r="9" spans="1:32">
      <c r="A9" s="13"/>
      <c r="B9" s="13" t="s">
        <v>673</v>
      </c>
      <c r="C9" s="13">
        <v>1</v>
      </c>
      <c r="D9" s="13"/>
      <c r="E9" s="13"/>
      <c r="F9" s="13">
        <v>1</v>
      </c>
      <c r="G9" s="13"/>
      <c r="H9" s="13"/>
      <c r="I9" s="13">
        <v>1</v>
      </c>
      <c r="J9" s="13"/>
      <c r="K9" s="13" t="s">
        <v>385</v>
      </c>
      <c r="L9" s="13"/>
      <c r="M9" s="13"/>
      <c r="N9" s="13"/>
      <c r="O9" s="13"/>
      <c r="P9" t="s">
        <v>245</v>
      </c>
      <c r="Q9"/>
      <c r="R9" s="16">
        <v>1</v>
      </c>
      <c r="U9" s="16">
        <v>1</v>
      </c>
      <c r="W9" s="16">
        <v>1</v>
      </c>
      <c r="Y9" s="16" t="s">
        <v>89</v>
      </c>
      <c r="Z9" s="16">
        <v>1</v>
      </c>
      <c r="AC9" s="16">
        <v>1</v>
      </c>
      <c r="AF9" s="16">
        <v>1</v>
      </c>
    </row>
    <row r="10" spans="1:32">
      <c r="A10" s="13"/>
      <c r="B10" s="13" t="s">
        <v>677</v>
      </c>
      <c r="C10" s="13">
        <v>1</v>
      </c>
      <c r="D10" s="13"/>
      <c r="E10" s="13"/>
      <c r="F10" s="13">
        <v>1</v>
      </c>
      <c r="G10" s="13"/>
      <c r="H10" s="13"/>
      <c r="I10" s="13">
        <v>1</v>
      </c>
      <c r="J10" s="13"/>
      <c r="K10" s="13" t="s">
        <v>689</v>
      </c>
      <c r="L10" s="13"/>
      <c r="M10" s="13"/>
      <c r="N10" s="13"/>
      <c r="O10" s="13"/>
      <c r="P10" t="s">
        <v>373</v>
      </c>
      <c r="Q10"/>
      <c r="R10" s="16">
        <v>1</v>
      </c>
      <c r="U10" s="16">
        <v>1</v>
      </c>
      <c r="W10" s="16">
        <v>1</v>
      </c>
      <c r="Y10" t="s">
        <v>315</v>
      </c>
      <c r="AA10" s="16">
        <v>1</v>
      </c>
      <c r="AD10" s="16">
        <v>1</v>
      </c>
      <c r="AF10" s="16">
        <v>1</v>
      </c>
    </row>
    <row r="11" spans="1:32">
      <c r="A11" s="13"/>
      <c r="B11" s="13" t="s">
        <v>681</v>
      </c>
      <c r="C11" s="13">
        <v>1</v>
      </c>
      <c r="D11" s="13"/>
      <c r="E11" s="13"/>
      <c r="F11" s="13">
        <v>1</v>
      </c>
      <c r="G11" s="13"/>
      <c r="H11" s="13"/>
      <c r="I11" s="13">
        <v>1</v>
      </c>
      <c r="J11" s="13"/>
      <c r="K11" s="13" t="s">
        <v>92</v>
      </c>
      <c r="L11" s="13"/>
      <c r="M11" s="13"/>
      <c r="N11" s="13"/>
      <c r="O11" s="13"/>
      <c r="P11" t="s">
        <v>115</v>
      </c>
      <c r="Q11" s="16">
        <v>1</v>
      </c>
      <c r="R11"/>
      <c r="T11" s="16">
        <v>1</v>
      </c>
      <c r="W11" s="16">
        <v>1</v>
      </c>
      <c r="Y11" t="s">
        <v>305</v>
      </c>
      <c r="AB11" s="16">
        <v>1</v>
      </c>
      <c r="AE11" s="16">
        <v>1</v>
      </c>
      <c r="AF11" s="16">
        <v>1</v>
      </c>
    </row>
    <row r="12" spans="1:23">
      <c r="A12" s="13"/>
      <c r="B12" s="13" t="s">
        <v>666</v>
      </c>
      <c r="C12" s="13"/>
      <c r="D12" s="13">
        <v>1</v>
      </c>
      <c r="E12" s="13"/>
      <c r="F12" s="13"/>
      <c r="G12" s="13">
        <v>1</v>
      </c>
      <c r="H12" s="13"/>
      <c r="I12" s="13">
        <v>1</v>
      </c>
      <c r="J12" s="13"/>
      <c r="K12" s="13" t="s">
        <v>690</v>
      </c>
      <c r="L12" s="13"/>
      <c r="M12" s="13"/>
      <c r="N12" s="13"/>
      <c r="O12" s="13"/>
      <c r="P12" t="s">
        <v>167</v>
      </c>
      <c r="Q12"/>
      <c r="R12" s="16">
        <v>1</v>
      </c>
      <c r="U12" s="16">
        <v>1</v>
      </c>
      <c r="W12" s="16">
        <v>1</v>
      </c>
    </row>
    <row r="13" spans="1:32">
      <c r="A13" s="13"/>
      <c r="B13" s="13" t="s">
        <v>670</v>
      </c>
      <c r="C13" s="13"/>
      <c r="D13" s="13">
        <v>1</v>
      </c>
      <c r="E13" s="13"/>
      <c r="F13" s="13"/>
      <c r="G13" s="13">
        <v>1</v>
      </c>
      <c r="H13" s="13"/>
      <c r="I13" s="13">
        <v>1</v>
      </c>
      <c r="J13" s="13"/>
      <c r="K13" s="13" t="s">
        <v>331</v>
      </c>
      <c r="L13" s="13"/>
      <c r="M13" s="13"/>
      <c r="N13" s="13"/>
      <c r="O13" s="13"/>
      <c r="P13" t="s">
        <v>249</v>
      </c>
      <c r="Q13"/>
      <c r="R13"/>
      <c r="S13" s="16">
        <v>1</v>
      </c>
      <c r="V13" s="16">
        <v>1</v>
      </c>
      <c r="W13" s="16">
        <v>1</v>
      </c>
      <c r="Y13" s="16" t="s">
        <v>84</v>
      </c>
      <c r="Z13" s="16">
        <v>1</v>
      </c>
      <c r="AC13" s="16">
        <v>1</v>
      </c>
      <c r="AF13" s="16">
        <v>1</v>
      </c>
    </row>
    <row r="14" spans="1:32">
      <c r="A14" s="13"/>
      <c r="B14" s="13" t="s">
        <v>674</v>
      </c>
      <c r="C14" s="13"/>
      <c r="D14" s="13">
        <v>1</v>
      </c>
      <c r="E14" s="13"/>
      <c r="F14" s="13"/>
      <c r="G14" s="13">
        <v>1</v>
      </c>
      <c r="H14" s="13"/>
      <c r="I14" s="13">
        <v>1</v>
      </c>
      <c r="J14" s="13"/>
      <c r="K14" s="13" t="s">
        <v>691</v>
      </c>
      <c r="L14" s="13"/>
      <c r="M14" s="13"/>
      <c r="N14" s="13"/>
      <c r="O14" s="13"/>
      <c r="P14" t="s">
        <v>309</v>
      </c>
      <c r="Q14" s="16">
        <v>1</v>
      </c>
      <c r="R14"/>
      <c r="T14" s="16">
        <v>1</v>
      </c>
      <c r="W14" s="16">
        <v>1</v>
      </c>
      <c r="Y14" t="s">
        <v>245</v>
      </c>
      <c r="AA14" s="16">
        <v>1</v>
      </c>
      <c r="AD14" s="16">
        <v>1</v>
      </c>
      <c r="AF14" s="16">
        <v>1</v>
      </c>
    </row>
    <row r="15" spans="1:32">
      <c r="A15" s="13"/>
      <c r="B15" s="13" t="s">
        <v>678</v>
      </c>
      <c r="C15" s="13"/>
      <c r="D15" s="13">
        <v>1</v>
      </c>
      <c r="E15" s="13"/>
      <c r="F15" s="13"/>
      <c r="G15" s="13">
        <v>1</v>
      </c>
      <c r="H15" s="13"/>
      <c r="I15" s="13">
        <v>1</v>
      </c>
      <c r="J15" s="13"/>
      <c r="K15" s="13" t="s">
        <v>75</v>
      </c>
      <c r="L15" s="13"/>
      <c r="M15" s="13"/>
      <c r="N15" s="13"/>
      <c r="O15" s="13"/>
      <c r="P15" t="s">
        <v>149</v>
      </c>
      <c r="Q15"/>
      <c r="R15" s="16">
        <v>1</v>
      </c>
      <c r="U15" s="16">
        <v>1</v>
      </c>
      <c r="W15" s="16">
        <v>1</v>
      </c>
      <c r="Y15" t="s">
        <v>249</v>
      </c>
      <c r="AB15" s="16">
        <v>1</v>
      </c>
      <c r="AE15" s="16">
        <v>1</v>
      </c>
      <c r="AF15" s="16">
        <v>1</v>
      </c>
    </row>
    <row r="16" spans="1:23">
      <c r="A16" s="13"/>
      <c r="B16" s="13" t="s">
        <v>682</v>
      </c>
      <c r="C16" s="13"/>
      <c r="D16" s="13">
        <v>1</v>
      </c>
      <c r="E16" s="13"/>
      <c r="F16" s="13"/>
      <c r="G16" s="13">
        <v>1</v>
      </c>
      <c r="H16" s="13"/>
      <c r="I16" s="13">
        <v>1</v>
      </c>
      <c r="J16" s="13"/>
      <c r="K16" s="13"/>
      <c r="L16" s="13"/>
      <c r="M16" s="13"/>
      <c r="N16" s="13"/>
      <c r="O16" s="13"/>
      <c r="P16" t="s">
        <v>187</v>
      </c>
      <c r="Q16"/>
      <c r="R16"/>
      <c r="S16" s="16">
        <v>1</v>
      </c>
      <c r="V16" s="16">
        <v>1</v>
      </c>
      <c r="W16" s="16">
        <v>1</v>
      </c>
    </row>
    <row r="17" spans="1:32">
      <c r="A17" s="13"/>
      <c r="B17" s="13" t="s">
        <v>667</v>
      </c>
      <c r="C17" s="13"/>
      <c r="D17" s="13"/>
      <c r="E17" s="13">
        <v>1</v>
      </c>
      <c r="F17" s="13"/>
      <c r="G17" s="13"/>
      <c r="H17" s="13">
        <v>1</v>
      </c>
      <c r="I17" s="13">
        <v>1</v>
      </c>
      <c r="J17" s="13"/>
      <c r="K17" s="13"/>
      <c r="L17" s="13"/>
      <c r="M17" s="13"/>
      <c r="N17" s="13"/>
      <c r="O17" s="13"/>
      <c r="P17" t="s">
        <v>692</v>
      </c>
      <c r="Q17"/>
      <c r="R17"/>
      <c r="W17" s="16"/>
      <c r="Y17" s="16" t="s">
        <v>77</v>
      </c>
      <c r="Z17" s="16">
        <v>1</v>
      </c>
      <c r="AC17" s="16">
        <v>1</v>
      </c>
      <c r="AF17" s="16">
        <v>1</v>
      </c>
    </row>
    <row r="18" spans="1:32">
      <c r="A18" s="13"/>
      <c r="B18" s="13" t="s">
        <v>671</v>
      </c>
      <c r="C18" s="13"/>
      <c r="D18" s="13"/>
      <c r="E18" s="13">
        <v>1</v>
      </c>
      <c r="F18" s="13"/>
      <c r="G18" s="13"/>
      <c r="H18" s="13">
        <v>1</v>
      </c>
      <c r="I18" s="13">
        <v>1</v>
      </c>
      <c r="J18" s="13"/>
      <c r="K18" s="13"/>
      <c r="L18" s="13"/>
      <c r="M18" s="13"/>
      <c r="N18" s="13"/>
      <c r="O18" s="13"/>
      <c r="P18"/>
      <c r="Q18"/>
      <c r="R18"/>
      <c r="Y18" t="s">
        <v>149</v>
      </c>
      <c r="AA18" s="16">
        <v>1</v>
      </c>
      <c r="AD18" s="16">
        <v>1</v>
      </c>
      <c r="AF18" s="16">
        <v>1</v>
      </c>
    </row>
    <row r="19" spans="1:32">
      <c r="A19" s="13"/>
      <c r="B19" s="13" t="s">
        <v>675</v>
      </c>
      <c r="C19" s="13"/>
      <c r="D19" s="13"/>
      <c r="E19" s="13">
        <v>1</v>
      </c>
      <c r="F19" s="13"/>
      <c r="G19" s="13"/>
      <c r="H19" s="13">
        <v>1</v>
      </c>
      <c r="I19" s="13">
        <v>1</v>
      </c>
      <c r="J19" s="13"/>
      <c r="K19" s="13"/>
      <c r="L19" s="13"/>
      <c r="M19" s="13"/>
      <c r="N19" s="13"/>
      <c r="O19" s="13"/>
      <c r="P19"/>
      <c r="Q19"/>
      <c r="R19"/>
      <c r="Y19" t="s">
        <v>130</v>
      </c>
      <c r="AB19" s="16">
        <v>1</v>
      </c>
      <c r="AE19" s="16">
        <v>1</v>
      </c>
      <c r="AF19" s="16">
        <v>1</v>
      </c>
    </row>
    <row r="20" spans="1:15">
      <c r="A20" s="13"/>
      <c r="B20" s="13" t="s">
        <v>679</v>
      </c>
      <c r="C20" s="13"/>
      <c r="D20" s="13"/>
      <c r="E20" s="13">
        <v>1</v>
      </c>
      <c r="F20" s="13"/>
      <c r="G20" s="13"/>
      <c r="H20" s="13">
        <v>1</v>
      </c>
      <c r="I20" s="13">
        <v>1</v>
      </c>
      <c r="J20" s="13"/>
      <c r="K20" s="13"/>
      <c r="L20" s="13"/>
      <c r="M20" s="13"/>
      <c r="N20" s="13"/>
      <c r="O20" s="13"/>
    </row>
    <row r="21" spans="1:15">
      <c r="A21" s="13"/>
      <c r="B21" s="13" t="s">
        <v>683</v>
      </c>
      <c r="C21" s="13"/>
      <c r="D21" s="13"/>
      <c r="E21" s="13">
        <v>1</v>
      </c>
      <c r="F21" s="13"/>
      <c r="G21" s="13"/>
      <c r="H21" s="13">
        <v>1</v>
      </c>
      <c r="I21" s="13">
        <v>1</v>
      </c>
      <c r="J21" s="13"/>
      <c r="K21" s="13"/>
      <c r="L21" s="13"/>
      <c r="M21" s="13"/>
      <c r="N21" s="13"/>
      <c r="O21" s="13"/>
    </row>
    <row r="22" spans="1:18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72"/>
  <sheetViews>
    <sheetView zoomScale="85" zoomScaleNormal="85" workbookViewId="0">
      <selection activeCell="H48" sqref="H48"/>
    </sheetView>
  </sheetViews>
  <sheetFormatPr defaultColWidth="14" defaultRowHeight="12.75"/>
  <cols>
    <col min="1" max="2" width="14" customWidth="1"/>
    <col min="3" max="3" width="13" customWidth="1"/>
    <col min="4" max="4" width="5" customWidth="1"/>
    <col min="5" max="5" width="19" customWidth="1"/>
    <col min="6" max="6" width="5" customWidth="1"/>
    <col min="7" max="7" width="10" customWidth="1"/>
    <col min="8" max="13" width="4" customWidth="1"/>
    <col min="14" max="14" width="3" customWidth="1"/>
    <col min="15" max="25" width="14" customWidth="1"/>
  </cols>
  <sheetData>
    <row r="1" ht="13.5" spans="1:14">
      <c r="A1" s="1"/>
      <c r="B1" s="1"/>
      <c r="C1" s="1" t="s">
        <v>693</v>
      </c>
      <c r="D1" s="1" t="s">
        <v>0</v>
      </c>
      <c r="E1" s="1" t="s">
        <v>693</v>
      </c>
      <c r="F1" s="1" t="s">
        <v>0</v>
      </c>
      <c r="G1" s="1"/>
      <c r="H1" t="s">
        <v>18</v>
      </c>
      <c r="I1" t="s">
        <v>19</v>
      </c>
      <c r="J1" s="16" t="s">
        <v>20</v>
      </c>
      <c r="K1" s="16" t="s">
        <v>694</v>
      </c>
      <c r="L1" s="16" t="s">
        <v>695</v>
      </c>
      <c r="M1" t="s">
        <v>23</v>
      </c>
      <c r="N1" t="s">
        <v>24</v>
      </c>
    </row>
    <row r="2" ht="13.5" spans="1:41">
      <c r="A2" s="1"/>
      <c r="B2" s="1"/>
      <c r="C2" s="1" t="s">
        <v>107</v>
      </c>
      <c r="D2" s="1">
        <v>48</v>
      </c>
      <c r="E2" s="2" t="s">
        <v>107</v>
      </c>
      <c r="F2" s="3">
        <v>1</v>
      </c>
      <c r="G2" s="4" t="s">
        <v>106</v>
      </c>
      <c r="H2" s="1">
        <v>0</v>
      </c>
      <c r="I2" s="16">
        <v>75</v>
      </c>
      <c r="J2" s="16">
        <v>0</v>
      </c>
      <c r="K2" s="16">
        <v>100</v>
      </c>
      <c r="L2" s="16">
        <v>100</v>
      </c>
      <c r="M2" s="16">
        <v>75</v>
      </c>
      <c r="N2" s="16">
        <v>0</v>
      </c>
      <c r="S2" s="1" t="s">
        <v>693</v>
      </c>
      <c r="T2" s="1" t="s">
        <v>0</v>
      </c>
      <c r="U2" s="1" t="s">
        <v>693</v>
      </c>
      <c r="V2" s="1" t="s">
        <v>0</v>
      </c>
      <c r="W2" s="1"/>
      <c r="X2" s="1"/>
      <c r="Y2" s="1"/>
      <c r="Z2" s="1"/>
      <c r="AA2" s="1"/>
      <c r="AD2" t="s">
        <v>696</v>
      </c>
      <c r="AF2" s="16" t="s">
        <v>697</v>
      </c>
      <c r="AH2" s="16" t="s">
        <v>698</v>
      </c>
      <c r="AI2" s="16"/>
      <c r="AJ2" s="16"/>
      <c r="AK2" s="16"/>
      <c r="AL2" s="16"/>
      <c r="AM2" s="16"/>
      <c r="AN2" s="16"/>
      <c r="AO2" s="16"/>
    </row>
    <row r="3" ht="13.5" spans="1:41">
      <c r="A3" s="1"/>
      <c r="B3" s="1"/>
      <c r="C3" s="1" t="s">
        <v>122</v>
      </c>
      <c r="D3" s="1">
        <v>35</v>
      </c>
      <c r="E3" s="2" t="s">
        <v>122</v>
      </c>
      <c r="F3" s="3">
        <v>2</v>
      </c>
      <c r="G3" s="4" t="s">
        <v>121</v>
      </c>
      <c r="H3" s="1">
        <v>0</v>
      </c>
      <c r="I3" s="16">
        <v>75</v>
      </c>
      <c r="J3" s="16">
        <v>0</v>
      </c>
      <c r="K3" s="16">
        <v>100</v>
      </c>
      <c r="L3" s="16">
        <v>100</v>
      </c>
      <c r="M3" s="16">
        <v>75</v>
      </c>
      <c r="N3" s="16">
        <v>55</v>
      </c>
      <c r="S3" s="1" t="s">
        <v>219</v>
      </c>
      <c r="T3" s="1">
        <v>38</v>
      </c>
      <c r="U3" s="2" t="s">
        <v>219</v>
      </c>
      <c r="V3" s="3">
        <v>26</v>
      </c>
      <c r="W3" s="4" t="s">
        <v>218</v>
      </c>
      <c r="X3" s="1"/>
      <c r="Y3" s="1"/>
      <c r="Z3" s="1"/>
      <c r="AA3" s="1"/>
      <c r="AD3" t="s">
        <v>699</v>
      </c>
      <c r="AE3" t="s">
        <v>700</v>
      </c>
      <c r="AF3" s="16" t="s">
        <v>701</v>
      </c>
      <c r="AI3" t="s">
        <v>18</v>
      </c>
      <c r="AJ3" t="s">
        <v>19</v>
      </c>
      <c r="AK3" s="16" t="s">
        <v>20</v>
      </c>
      <c r="AL3" t="s">
        <v>21</v>
      </c>
      <c r="AM3" t="s">
        <v>22</v>
      </c>
      <c r="AN3" t="s">
        <v>23</v>
      </c>
      <c r="AO3" t="s">
        <v>24</v>
      </c>
    </row>
    <row r="4" ht="13.5" spans="1:41">
      <c r="A4" s="1"/>
      <c r="B4" s="1"/>
      <c r="C4" s="1" t="s">
        <v>138</v>
      </c>
      <c r="D4" s="1">
        <v>51</v>
      </c>
      <c r="E4" s="5" t="s">
        <v>138</v>
      </c>
      <c r="F4" s="6">
        <v>3</v>
      </c>
      <c r="G4" s="7" t="s">
        <v>137</v>
      </c>
      <c r="H4" s="1">
        <v>0</v>
      </c>
      <c r="I4" s="16">
        <v>75</v>
      </c>
      <c r="J4" s="16">
        <v>0</v>
      </c>
      <c r="K4" s="16">
        <v>100</v>
      </c>
      <c r="L4" s="16">
        <v>100</v>
      </c>
      <c r="M4" s="16">
        <v>75</v>
      </c>
      <c r="N4" s="16">
        <v>0</v>
      </c>
      <c r="S4" s="1" t="s">
        <v>341</v>
      </c>
      <c r="T4" s="1">
        <v>5</v>
      </c>
      <c r="U4" s="14" t="s">
        <v>341</v>
      </c>
      <c r="V4" s="15">
        <v>62</v>
      </c>
      <c r="W4" s="15" t="s">
        <v>340</v>
      </c>
      <c r="X4" s="1"/>
      <c r="Y4" s="1"/>
      <c r="Z4" s="1"/>
      <c r="AA4" s="1"/>
      <c r="AD4" t="s">
        <v>21</v>
      </c>
      <c r="AE4" t="s">
        <v>702</v>
      </c>
      <c r="AF4" s="16" t="s">
        <v>60</v>
      </c>
      <c r="AH4" s="16"/>
      <c r="AI4" s="16" t="s">
        <v>25</v>
      </c>
      <c r="AJ4" s="16" t="s">
        <v>26</v>
      </c>
      <c r="AK4" s="16" t="s">
        <v>27</v>
      </c>
      <c r="AL4" s="16" t="s">
        <v>60</v>
      </c>
      <c r="AM4" s="16" t="s">
        <v>61</v>
      </c>
      <c r="AN4" s="16" t="s">
        <v>28</v>
      </c>
      <c r="AO4" s="16" t="s">
        <v>62</v>
      </c>
    </row>
    <row r="5" ht="13.5" spans="1:34">
      <c r="A5" s="1"/>
      <c r="B5" s="1"/>
      <c r="C5" s="1" t="s">
        <v>146</v>
      </c>
      <c r="D5" s="1">
        <v>37</v>
      </c>
      <c r="E5" s="2" t="s">
        <v>146</v>
      </c>
      <c r="F5" s="3">
        <v>4</v>
      </c>
      <c r="G5" s="4" t="s">
        <v>145</v>
      </c>
      <c r="H5" s="1">
        <v>0</v>
      </c>
      <c r="I5" s="16">
        <v>75</v>
      </c>
      <c r="J5" s="16">
        <v>0</v>
      </c>
      <c r="K5" s="16">
        <v>100</v>
      </c>
      <c r="L5" s="16">
        <v>100</v>
      </c>
      <c r="M5" s="16">
        <v>75</v>
      </c>
      <c r="N5" s="16">
        <v>75</v>
      </c>
      <c r="S5" s="1" t="s">
        <v>256</v>
      </c>
      <c r="T5" s="1">
        <v>67</v>
      </c>
      <c r="U5" s="12" t="s">
        <v>256</v>
      </c>
      <c r="V5" s="13">
        <v>37</v>
      </c>
      <c r="W5" s="13" t="s">
        <v>255</v>
      </c>
      <c r="X5" s="1"/>
      <c r="Y5" s="1"/>
      <c r="Z5" s="1"/>
      <c r="AA5" s="1"/>
      <c r="AD5" t="s">
        <v>22</v>
      </c>
      <c r="AE5" t="s">
        <v>703</v>
      </c>
      <c r="AF5" s="16" t="s">
        <v>61</v>
      </c>
      <c r="AH5" t="s">
        <v>347</v>
      </c>
    </row>
    <row r="6" ht="13.5" spans="1:34">
      <c r="A6" s="1"/>
      <c r="B6" s="1"/>
      <c r="C6" s="1" t="s">
        <v>151</v>
      </c>
      <c r="D6" s="1">
        <v>61</v>
      </c>
      <c r="E6" s="5" t="s">
        <v>151</v>
      </c>
      <c r="F6" s="6">
        <v>5</v>
      </c>
      <c r="G6" s="7" t="s">
        <v>150</v>
      </c>
      <c r="H6" s="1">
        <v>0</v>
      </c>
      <c r="I6" s="1">
        <v>100</v>
      </c>
      <c r="J6" s="16">
        <v>0</v>
      </c>
      <c r="K6" s="16">
        <v>100</v>
      </c>
      <c r="L6" s="16">
        <v>100</v>
      </c>
      <c r="M6" s="16">
        <v>0</v>
      </c>
      <c r="N6" s="16">
        <v>55</v>
      </c>
      <c r="S6" s="1" t="s">
        <v>704</v>
      </c>
      <c r="T6" s="1">
        <v>65</v>
      </c>
      <c r="U6" s="2" t="s">
        <v>206</v>
      </c>
      <c r="V6" s="3">
        <v>21</v>
      </c>
      <c r="W6" s="4" t="s">
        <v>205</v>
      </c>
      <c r="X6" s="1"/>
      <c r="Y6" s="1"/>
      <c r="Z6" s="1"/>
      <c r="AA6" s="1"/>
      <c r="AD6" t="s">
        <v>23</v>
      </c>
      <c r="AE6" t="s">
        <v>705</v>
      </c>
      <c r="AF6" s="16" t="s">
        <v>28</v>
      </c>
      <c r="AH6" t="s">
        <v>345</v>
      </c>
    </row>
    <row r="7" ht="13.5" spans="1:34">
      <c r="A7" s="1"/>
      <c r="B7" s="1"/>
      <c r="C7" s="1" t="s">
        <v>156</v>
      </c>
      <c r="D7" s="1">
        <v>53</v>
      </c>
      <c r="E7" s="2" t="s">
        <v>156</v>
      </c>
      <c r="F7" s="3">
        <v>6</v>
      </c>
      <c r="G7" s="4" t="s">
        <v>155</v>
      </c>
      <c r="H7" s="1">
        <v>0</v>
      </c>
      <c r="I7" s="16">
        <v>75</v>
      </c>
      <c r="J7" s="16">
        <v>0</v>
      </c>
      <c r="K7" s="16">
        <v>100</v>
      </c>
      <c r="L7" s="16">
        <v>100</v>
      </c>
      <c r="M7" s="16">
        <v>75</v>
      </c>
      <c r="N7" s="16">
        <v>0</v>
      </c>
      <c r="S7" s="1" t="s">
        <v>706</v>
      </c>
      <c r="T7" s="1">
        <v>31</v>
      </c>
      <c r="U7" s="10" t="s">
        <v>242</v>
      </c>
      <c r="V7" s="11">
        <v>34</v>
      </c>
      <c r="W7" s="11" t="s">
        <v>241</v>
      </c>
      <c r="X7" s="1"/>
      <c r="Y7" s="1"/>
      <c r="Z7" s="1"/>
      <c r="AA7" s="1"/>
      <c r="AD7" t="s">
        <v>24</v>
      </c>
      <c r="AE7" t="s">
        <v>707</v>
      </c>
      <c r="AF7" s="16" t="s">
        <v>62</v>
      </c>
      <c r="AH7" t="s">
        <v>341</v>
      </c>
    </row>
    <row r="8" ht="13.5" spans="1:34">
      <c r="A8" s="1"/>
      <c r="B8" s="1"/>
      <c r="C8" s="1" t="s">
        <v>161</v>
      </c>
      <c r="D8" s="1">
        <v>45</v>
      </c>
      <c r="E8" s="2" t="s">
        <v>161</v>
      </c>
      <c r="F8" s="3">
        <v>7</v>
      </c>
      <c r="G8" s="4" t="s">
        <v>160</v>
      </c>
      <c r="H8" s="1">
        <v>0</v>
      </c>
      <c r="I8" s="16">
        <v>75</v>
      </c>
      <c r="J8" s="16">
        <v>0</v>
      </c>
      <c r="K8" s="16">
        <v>100</v>
      </c>
      <c r="L8" s="16">
        <v>100</v>
      </c>
      <c r="M8" s="16">
        <v>75</v>
      </c>
      <c r="N8" s="16">
        <v>55</v>
      </c>
      <c r="S8" s="1" t="s">
        <v>708</v>
      </c>
      <c r="T8" s="1">
        <v>20</v>
      </c>
      <c r="U8" s="10" t="s">
        <v>290</v>
      </c>
      <c r="V8" s="11">
        <v>47</v>
      </c>
      <c r="W8" s="11" t="s">
        <v>289</v>
      </c>
      <c r="X8" s="1"/>
      <c r="Y8" s="1"/>
      <c r="Z8" s="1"/>
      <c r="AA8" s="1"/>
      <c r="AD8" t="s">
        <v>709</v>
      </c>
      <c r="AE8" s="16" t="s">
        <v>710</v>
      </c>
      <c r="AF8" s="16" t="s">
        <v>636</v>
      </c>
      <c r="AH8" t="s">
        <v>339</v>
      </c>
    </row>
    <row r="9" ht="13.5" spans="1:34">
      <c r="A9" s="1"/>
      <c r="B9" s="1"/>
      <c r="C9" s="1" t="s">
        <v>164</v>
      </c>
      <c r="D9" s="1">
        <v>69</v>
      </c>
      <c r="E9" s="2" t="s">
        <v>164</v>
      </c>
      <c r="F9" s="3">
        <v>8</v>
      </c>
      <c r="G9" s="4" t="s">
        <v>163</v>
      </c>
      <c r="H9" s="1">
        <v>0</v>
      </c>
      <c r="I9" s="16">
        <v>75</v>
      </c>
      <c r="J9" s="16">
        <v>0</v>
      </c>
      <c r="K9" s="16">
        <v>100</v>
      </c>
      <c r="L9" s="16">
        <v>100</v>
      </c>
      <c r="M9" s="16">
        <v>100</v>
      </c>
      <c r="N9" s="16">
        <v>55</v>
      </c>
      <c r="S9" s="1" t="s">
        <v>199</v>
      </c>
      <c r="T9" s="1">
        <v>54</v>
      </c>
      <c r="U9" s="2" t="s">
        <v>199</v>
      </c>
      <c r="V9" s="3">
        <v>18</v>
      </c>
      <c r="W9" s="4" t="s">
        <v>198</v>
      </c>
      <c r="X9" s="1"/>
      <c r="Y9" s="1"/>
      <c r="Z9" s="1"/>
      <c r="AA9" s="1"/>
      <c r="AD9" t="s">
        <v>711</v>
      </c>
      <c r="AE9" s="16" t="s">
        <v>712</v>
      </c>
      <c r="AF9" s="16" t="s">
        <v>635</v>
      </c>
      <c r="AH9" t="s">
        <v>713</v>
      </c>
    </row>
    <row r="10" ht="13.5" spans="1:34">
      <c r="A10" s="1"/>
      <c r="B10" s="1"/>
      <c r="C10" s="1" t="s">
        <v>166</v>
      </c>
      <c r="D10" s="1">
        <v>60</v>
      </c>
      <c r="E10" s="5" t="s">
        <v>166</v>
      </c>
      <c r="F10" s="6">
        <v>9</v>
      </c>
      <c r="G10" s="7" t="s">
        <v>165</v>
      </c>
      <c r="H10" s="1">
        <v>0</v>
      </c>
      <c r="I10" s="16">
        <v>75</v>
      </c>
      <c r="J10" s="16">
        <v>0</v>
      </c>
      <c r="K10" s="16">
        <v>100</v>
      </c>
      <c r="L10" s="16">
        <v>100</v>
      </c>
      <c r="M10" s="16">
        <v>75</v>
      </c>
      <c r="N10" s="16">
        <v>55</v>
      </c>
      <c r="S10" s="1" t="s">
        <v>189</v>
      </c>
      <c r="T10" s="1">
        <v>50</v>
      </c>
      <c r="U10" s="5" t="s">
        <v>189</v>
      </c>
      <c r="V10" s="6">
        <v>15</v>
      </c>
      <c r="W10" s="7" t="s">
        <v>188</v>
      </c>
      <c r="X10" s="1"/>
      <c r="Y10" s="1"/>
      <c r="Z10" s="1"/>
      <c r="AA10" s="1"/>
      <c r="AD10" t="s">
        <v>714</v>
      </c>
      <c r="AE10" s="16" t="s">
        <v>715</v>
      </c>
      <c r="AF10" s="16" t="s">
        <v>637</v>
      </c>
      <c r="AH10" t="s">
        <v>716</v>
      </c>
    </row>
    <row r="11" ht="13.5" spans="1:34">
      <c r="A11" s="1"/>
      <c r="B11" s="1"/>
      <c r="C11" s="1" t="s">
        <v>717</v>
      </c>
      <c r="D11" s="1">
        <v>55</v>
      </c>
      <c r="E11" s="2" t="s">
        <v>169</v>
      </c>
      <c r="F11" s="3">
        <v>10</v>
      </c>
      <c r="G11" s="4" t="s">
        <v>168</v>
      </c>
      <c r="H11" s="1">
        <v>0</v>
      </c>
      <c r="I11" s="16">
        <v>50</v>
      </c>
      <c r="J11" s="16">
        <v>90</v>
      </c>
      <c r="K11" s="16">
        <v>100</v>
      </c>
      <c r="L11" s="16">
        <v>100</v>
      </c>
      <c r="M11" s="16">
        <v>0</v>
      </c>
      <c r="N11" s="16">
        <v>70</v>
      </c>
      <c r="S11" s="1" t="s">
        <v>175</v>
      </c>
      <c r="T11" s="1">
        <v>26</v>
      </c>
      <c r="U11" s="2" t="s">
        <v>175</v>
      </c>
      <c r="V11" s="3">
        <v>11</v>
      </c>
      <c r="W11" s="4" t="s">
        <v>174</v>
      </c>
      <c r="X11" s="1"/>
      <c r="Y11" s="1"/>
      <c r="Z11" s="1"/>
      <c r="AA11" s="1"/>
      <c r="AD11" t="s">
        <v>19</v>
      </c>
      <c r="AE11" s="16" t="s">
        <v>718</v>
      </c>
      <c r="AF11" s="16" t="s">
        <v>26</v>
      </c>
      <c r="AH11" t="s">
        <v>329</v>
      </c>
    </row>
    <row r="12" ht="13.5" spans="1:34">
      <c r="A12" s="1"/>
      <c r="B12" s="1"/>
      <c r="C12" s="1" t="s">
        <v>175</v>
      </c>
      <c r="D12" s="1">
        <v>26</v>
      </c>
      <c r="E12" s="2" t="s">
        <v>175</v>
      </c>
      <c r="F12" s="3">
        <v>11</v>
      </c>
      <c r="G12" s="4" t="s">
        <v>174</v>
      </c>
      <c r="H12" s="1">
        <v>100</v>
      </c>
      <c r="I12" s="16">
        <v>50</v>
      </c>
      <c r="J12" s="16">
        <v>0</v>
      </c>
      <c r="K12" s="16">
        <v>50</v>
      </c>
      <c r="L12" s="16">
        <v>50</v>
      </c>
      <c r="M12" s="16">
        <v>0</v>
      </c>
      <c r="N12" s="16">
        <v>55</v>
      </c>
      <c r="S12" s="1" t="s">
        <v>317</v>
      </c>
      <c r="T12" s="1">
        <v>13</v>
      </c>
      <c r="U12" s="14" t="s">
        <v>317</v>
      </c>
      <c r="V12" s="15">
        <v>54</v>
      </c>
      <c r="W12" s="15" t="s">
        <v>316</v>
      </c>
      <c r="X12" s="1"/>
      <c r="Y12" s="1"/>
      <c r="Z12" s="1"/>
      <c r="AA12" s="1"/>
      <c r="AD12" t="s">
        <v>18</v>
      </c>
      <c r="AE12" s="16" t="s">
        <v>719</v>
      </c>
      <c r="AF12" s="16" t="s">
        <v>25</v>
      </c>
      <c r="AH12" t="s">
        <v>720</v>
      </c>
    </row>
    <row r="13" ht="13.5" spans="1:34">
      <c r="A13" s="1"/>
      <c r="B13" s="1"/>
      <c r="C13" s="1" t="s">
        <v>178</v>
      </c>
      <c r="D13" s="1">
        <v>46</v>
      </c>
      <c r="E13" s="2" t="s">
        <v>178</v>
      </c>
      <c r="F13" s="3">
        <v>12</v>
      </c>
      <c r="G13" s="4" t="s">
        <v>177</v>
      </c>
      <c r="H13" s="1">
        <v>0</v>
      </c>
      <c r="I13" s="16">
        <v>75</v>
      </c>
      <c r="J13" s="16">
        <v>0</v>
      </c>
      <c r="K13" s="16">
        <v>100</v>
      </c>
      <c r="L13" s="16">
        <v>100</v>
      </c>
      <c r="M13" s="16">
        <v>75</v>
      </c>
      <c r="N13" s="16">
        <v>0</v>
      </c>
      <c r="S13" s="1" t="s">
        <v>166</v>
      </c>
      <c r="T13" s="1">
        <v>60</v>
      </c>
      <c r="U13" s="5" t="s">
        <v>166</v>
      </c>
      <c r="V13" s="6">
        <v>9</v>
      </c>
      <c r="W13" s="7" t="s">
        <v>165</v>
      </c>
      <c r="X13" s="1"/>
      <c r="Y13" s="1"/>
      <c r="Z13" s="1"/>
      <c r="AA13" s="1"/>
      <c r="AD13" s="16" t="s">
        <v>20</v>
      </c>
      <c r="AE13" s="16" t="s">
        <v>721</v>
      </c>
      <c r="AF13" s="16" t="s">
        <v>27</v>
      </c>
      <c r="AH13" t="s">
        <v>325</v>
      </c>
    </row>
    <row r="14" ht="13.5" spans="1:34">
      <c r="A14" s="1"/>
      <c r="B14" s="1"/>
      <c r="C14" s="1" t="s">
        <v>181</v>
      </c>
      <c r="D14" s="1">
        <v>49</v>
      </c>
      <c r="E14" s="5" t="s">
        <v>181</v>
      </c>
      <c r="F14" s="6">
        <v>13</v>
      </c>
      <c r="G14" s="7" t="s">
        <v>180</v>
      </c>
      <c r="H14" s="1">
        <v>0</v>
      </c>
      <c r="I14" s="16">
        <v>75</v>
      </c>
      <c r="J14" s="16">
        <v>0</v>
      </c>
      <c r="K14" s="16">
        <v>100</v>
      </c>
      <c r="L14" s="16">
        <v>100</v>
      </c>
      <c r="M14" s="16">
        <v>0</v>
      </c>
      <c r="N14" s="16">
        <v>0</v>
      </c>
      <c r="S14" s="1" t="s">
        <v>301</v>
      </c>
      <c r="T14" s="1">
        <v>16</v>
      </c>
      <c r="U14" s="14" t="s">
        <v>301</v>
      </c>
      <c r="V14" s="15">
        <v>51</v>
      </c>
      <c r="W14" s="15" t="s">
        <v>300</v>
      </c>
      <c r="X14" s="1"/>
      <c r="Y14" s="1"/>
      <c r="Z14" s="1"/>
      <c r="AA14" s="1"/>
      <c r="AH14" t="s">
        <v>321</v>
      </c>
    </row>
    <row r="15" ht="13.5" spans="1:34">
      <c r="A15" s="1"/>
      <c r="B15" s="1"/>
      <c r="C15" s="1" t="s">
        <v>185</v>
      </c>
      <c r="D15" s="1">
        <v>29</v>
      </c>
      <c r="E15" s="5" t="s">
        <v>185</v>
      </c>
      <c r="F15" s="6">
        <v>14</v>
      </c>
      <c r="G15" s="7" t="s">
        <v>184</v>
      </c>
      <c r="H15" s="1">
        <v>0</v>
      </c>
      <c r="I15" s="16">
        <v>75</v>
      </c>
      <c r="J15" s="16">
        <v>0</v>
      </c>
      <c r="K15" s="16">
        <v>100</v>
      </c>
      <c r="L15" s="16">
        <v>100</v>
      </c>
      <c r="M15" s="16">
        <v>0</v>
      </c>
      <c r="N15" s="16">
        <v>55</v>
      </c>
      <c r="S15" s="1" t="s">
        <v>321</v>
      </c>
      <c r="T15" s="1">
        <v>12</v>
      </c>
      <c r="U15" s="14" t="s">
        <v>321</v>
      </c>
      <c r="V15" s="15">
        <v>55</v>
      </c>
      <c r="W15" s="15" t="s">
        <v>320</v>
      </c>
      <c r="X15" s="1"/>
      <c r="Y15" s="1"/>
      <c r="Z15" s="1"/>
      <c r="AA15" s="1"/>
      <c r="AH15" t="s">
        <v>317</v>
      </c>
    </row>
    <row r="16" ht="13.5" spans="1:34">
      <c r="A16" s="1"/>
      <c r="B16" s="1"/>
      <c r="C16" s="1" t="s">
        <v>189</v>
      </c>
      <c r="D16" s="1">
        <v>50</v>
      </c>
      <c r="E16" s="5" t="s">
        <v>189</v>
      </c>
      <c r="F16" s="6">
        <v>15</v>
      </c>
      <c r="G16" s="7" t="s">
        <v>188</v>
      </c>
      <c r="H16" s="1">
        <v>0</v>
      </c>
      <c r="I16" s="16">
        <v>75</v>
      </c>
      <c r="J16" s="16">
        <v>0</v>
      </c>
      <c r="K16" s="16">
        <v>100</v>
      </c>
      <c r="L16" s="16">
        <v>100</v>
      </c>
      <c r="M16" s="16">
        <v>75</v>
      </c>
      <c r="N16" s="16">
        <v>55</v>
      </c>
      <c r="S16" s="1" t="s">
        <v>345</v>
      </c>
      <c r="T16" s="1">
        <v>4</v>
      </c>
      <c r="U16" s="14" t="s">
        <v>345</v>
      </c>
      <c r="V16" s="15">
        <v>63</v>
      </c>
      <c r="W16" s="15" t="s">
        <v>344</v>
      </c>
      <c r="X16" s="1"/>
      <c r="Y16" s="1"/>
      <c r="Z16" s="1"/>
      <c r="AA16" s="1"/>
      <c r="AH16" t="s">
        <v>311</v>
      </c>
    </row>
    <row r="17" ht="13.5" spans="1:34">
      <c r="A17" s="1"/>
      <c r="B17" s="1"/>
      <c r="C17" s="1" t="s">
        <v>192</v>
      </c>
      <c r="D17" s="1">
        <v>32</v>
      </c>
      <c r="E17" s="5" t="s">
        <v>192</v>
      </c>
      <c r="F17" s="6">
        <v>16</v>
      </c>
      <c r="G17" s="7" t="s">
        <v>191</v>
      </c>
      <c r="H17" s="1">
        <v>0</v>
      </c>
      <c r="I17" s="16">
        <v>75</v>
      </c>
      <c r="J17" s="16">
        <v>0</v>
      </c>
      <c r="K17" s="16">
        <v>100</v>
      </c>
      <c r="L17" s="16">
        <v>100</v>
      </c>
      <c r="M17" s="16">
        <v>75</v>
      </c>
      <c r="N17" s="16">
        <v>55</v>
      </c>
      <c r="S17" s="1" t="s">
        <v>156</v>
      </c>
      <c r="T17" s="1">
        <v>53</v>
      </c>
      <c r="U17" s="2" t="s">
        <v>156</v>
      </c>
      <c r="V17" s="3">
        <v>6</v>
      </c>
      <c r="W17" s="4" t="s">
        <v>155</v>
      </c>
      <c r="X17" s="1"/>
      <c r="Y17" s="1"/>
      <c r="Z17" s="1"/>
      <c r="AA17" s="1"/>
      <c r="AH17" t="s">
        <v>307</v>
      </c>
    </row>
    <row r="18" ht="13.5" spans="1:34">
      <c r="A18" s="1"/>
      <c r="B18" s="1"/>
      <c r="C18" s="1" t="s">
        <v>196</v>
      </c>
      <c r="D18" s="1">
        <v>70</v>
      </c>
      <c r="E18" s="2" t="s">
        <v>196</v>
      </c>
      <c r="F18" s="3">
        <v>17</v>
      </c>
      <c r="G18" s="4" t="s">
        <v>195</v>
      </c>
      <c r="H18" s="1">
        <v>0</v>
      </c>
      <c r="I18" s="16">
        <v>75</v>
      </c>
      <c r="J18" s="16">
        <v>0</v>
      </c>
      <c r="K18" s="16">
        <v>100</v>
      </c>
      <c r="L18" s="16">
        <v>100</v>
      </c>
      <c r="M18" s="16">
        <v>0</v>
      </c>
      <c r="N18" s="16">
        <v>0</v>
      </c>
      <c r="S18" s="1" t="s">
        <v>213</v>
      </c>
      <c r="T18" s="1">
        <v>39</v>
      </c>
      <c r="U18" s="2" t="s">
        <v>213</v>
      </c>
      <c r="V18" s="3">
        <v>23</v>
      </c>
      <c r="W18" s="4" t="s">
        <v>212</v>
      </c>
      <c r="X18" s="1"/>
      <c r="Y18" s="1"/>
      <c r="Z18" s="1"/>
      <c r="AA18" s="1"/>
      <c r="AH18" t="s">
        <v>301</v>
      </c>
    </row>
    <row r="19" ht="13.5" spans="1:34">
      <c r="A19" s="1"/>
      <c r="B19" s="1"/>
      <c r="C19" s="1" t="s">
        <v>199</v>
      </c>
      <c r="D19" s="1">
        <v>54</v>
      </c>
      <c r="E19" s="2" t="s">
        <v>199</v>
      </c>
      <c r="F19" s="3">
        <v>18</v>
      </c>
      <c r="G19" s="4" t="s">
        <v>198</v>
      </c>
      <c r="H19" s="1">
        <v>100</v>
      </c>
      <c r="I19" s="16">
        <v>50</v>
      </c>
      <c r="J19" s="16">
        <v>0</v>
      </c>
      <c r="K19" s="16">
        <v>50</v>
      </c>
      <c r="L19" s="16">
        <v>50</v>
      </c>
      <c r="M19" s="16">
        <v>0</v>
      </c>
      <c r="N19" s="16">
        <v>55</v>
      </c>
      <c r="S19" s="1" t="s">
        <v>311</v>
      </c>
      <c r="T19" s="1">
        <v>14</v>
      </c>
      <c r="U19" s="14" t="s">
        <v>311</v>
      </c>
      <c r="V19" s="15">
        <v>53</v>
      </c>
      <c r="W19" s="15" t="s">
        <v>310</v>
      </c>
      <c r="X19" s="1"/>
      <c r="Y19" s="1"/>
      <c r="Z19" s="1"/>
      <c r="AA19" s="1"/>
      <c r="AH19" t="s">
        <v>722</v>
      </c>
    </row>
    <row r="20" ht="13.5" spans="1:34">
      <c r="A20" s="1"/>
      <c r="B20" s="1"/>
      <c r="C20" s="1" t="s">
        <v>201</v>
      </c>
      <c r="D20" s="1">
        <v>66</v>
      </c>
      <c r="E20" s="2" t="s">
        <v>201</v>
      </c>
      <c r="F20" s="3">
        <v>19</v>
      </c>
      <c r="G20" s="4" t="s">
        <v>200</v>
      </c>
      <c r="H20" s="1">
        <v>0</v>
      </c>
      <c r="I20" s="16">
        <v>75</v>
      </c>
      <c r="J20" s="16">
        <v>0</v>
      </c>
      <c r="K20" s="16">
        <v>100</v>
      </c>
      <c r="L20" s="16">
        <v>100</v>
      </c>
      <c r="M20" s="16">
        <v>75</v>
      </c>
      <c r="N20" s="16">
        <v>0</v>
      </c>
      <c r="S20" s="1" t="s">
        <v>234</v>
      </c>
      <c r="T20" s="1">
        <v>40</v>
      </c>
      <c r="U20" s="2" t="s">
        <v>234</v>
      </c>
      <c r="V20" s="3">
        <v>32</v>
      </c>
      <c r="W20" s="4" t="s">
        <v>233</v>
      </c>
      <c r="X20" s="1"/>
      <c r="Y20" s="1"/>
      <c r="Z20" s="1"/>
      <c r="AA20" s="1"/>
      <c r="AH20" t="s">
        <v>723</v>
      </c>
    </row>
    <row r="21" ht="13.5" spans="1:34">
      <c r="A21" s="1"/>
      <c r="B21" s="1"/>
      <c r="C21" s="1" t="s">
        <v>203</v>
      </c>
      <c r="D21" s="1">
        <v>62</v>
      </c>
      <c r="E21" s="2" t="s">
        <v>203</v>
      </c>
      <c r="F21" s="3">
        <v>20</v>
      </c>
      <c r="G21" s="4" t="s">
        <v>202</v>
      </c>
      <c r="H21" s="1">
        <v>0</v>
      </c>
      <c r="I21" s="16">
        <v>75</v>
      </c>
      <c r="J21" s="16">
        <v>0</v>
      </c>
      <c r="K21" s="16">
        <v>100</v>
      </c>
      <c r="L21" s="16">
        <v>100</v>
      </c>
      <c r="M21" s="16">
        <v>0</v>
      </c>
      <c r="N21" s="16">
        <v>0</v>
      </c>
      <c r="S21" s="1" t="s">
        <v>335</v>
      </c>
      <c r="T21" s="1">
        <v>8</v>
      </c>
      <c r="U21" s="14" t="s">
        <v>335</v>
      </c>
      <c r="V21" s="15">
        <v>59</v>
      </c>
      <c r="W21" s="15" t="s">
        <v>334</v>
      </c>
      <c r="X21" s="1"/>
      <c r="Y21" s="1"/>
      <c r="Z21" s="1"/>
      <c r="AA21" s="1"/>
      <c r="AH21" t="s">
        <v>293</v>
      </c>
    </row>
    <row r="22" ht="13.5" spans="1:34">
      <c r="A22" s="1"/>
      <c r="B22" s="1"/>
      <c r="C22" s="1" t="s">
        <v>704</v>
      </c>
      <c r="D22" s="1">
        <v>65</v>
      </c>
      <c r="E22" s="2" t="s">
        <v>206</v>
      </c>
      <c r="F22" s="3">
        <v>21</v>
      </c>
      <c r="G22" s="4" t="s">
        <v>205</v>
      </c>
      <c r="H22" s="1">
        <v>0</v>
      </c>
      <c r="I22" s="16">
        <v>75</v>
      </c>
      <c r="J22" s="16">
        <v>0</v>
      </c>
      <c r="K22" s="16">
        <v>100</v>
      </c>
      <c r="L22" s="16">
        <v>100</v>
      </c>
      <c r="M22" s="16">
        <v>75</v>
      </c>
      <c r="N22" s="16">
        <v>0</v>
      </c>
      <c r="S22" s="1" t="s">
        <v>724</v>
      </c>
      <c r="T22" s="1">
        <v>63</v>
      </c>
      <c r="U22" s="5" t="s">
        <v>232</v>
      </c>
      <c r="V22" s="6">
        <v>31</v>
      </c>
      <c r="W22" s="7" t="s">
        <v>231</v>
      </c>
      <c r="X22" s="1"/>
      <c r="Y22" s="1"/>
      <c r="Z22" s="1"/>
      <c r="AA22" s="1"/>
      <c r="AH22" t="s">
        <v>708</v>
      </c>
    </row>
    <row r="23" ht="13.5" spans="1:34">
      <c r="A23" s="1"/>
      <c r="B23" s="1"/>
      <c r="C23" s="1" t="s">
        <v>209</v>
      </c>
      <c r="D23" s="1">
        <v>41</v>
      </c>
      <c r="E23" s="8" t="s">
        <v>209</v>
      </c>
      <c r="F23" s="9">
        <v>22</v>
      </c>
      <c r="G23" s="9" t="s">
        <v>208</v>
      </c>
      <c r="H23" s="1">
        <v>0</v>
      </c>
      <c r="I23" s="16">
        <v>75</v>
      </c>
      <c r="J23" s="16">
        <v>0</v>
      </c>
      <c r="K23" s="16">
        <v>100</v>
      </c>
      <c r="L23" s="16">
        <v>100</v>
      </c>
      <c r="M23" s="16">
        <v>75</v>
      </c>
      <c r="N23" s="16">
        <v>0</v>
      </c>
      <c r="S23" s="1" t="s">
        <v>178</v>
      </c>
      <c r="T23" s="1">
        <v>46</v>
      </c>
      <c r="U23" s="2" t="s">
        <v>178</v>
      </c>
      <c r="V23" s="3">
        <v>12</v>
      </c>
      <c r="W23" s="4" t="s">
        <v>177</v>
      </c>
      <c r="X23" s="1"/>
      <c r="Y23" s="1"/>
      <c r="Z23" s="1"/>
      <c r="AA23" s="1"/>
      <c r="AH23" t="s">
        <v>725</v>
      </c>
    </row>
    <row r="24" ht="13.5" spans="1:34">
      <c r="A24" s="1"/>
      <c r="B24" s="1"/>
      <c r="C24" s="1" t="s">
        <v>213</v>
      </c>
      <c r="D24" s="1">
        <v>39</v>
      </c>
      <c r="E24" s="2" t="s">
        <v>213</v>
      </c>
      <c r="F24" s="3">
        <v>23</v>
      </c>
      <c r="G24" s="4" t="s">
        <v>212</v>
      </c>
      <c r="H24" s="1">
        <v>100</v>
      </c>
      <c r="I24" s="16">
        <v>50</v>
      </c>
      <c r="J24" s="16">
        <v>0</v>
      </c>
      <c r="K24" s="16">
        <v>50</v>
      </c>
      <c r="L24" s="16">
        <v>50</v>
      </c>
      <c r="M24" s="16">
        <v>0</v>
      </c>
      <c r="N24" s="16">
        <v>90</v>
      </c>
      <c r="S24" s="1" t="s">
        <v>222</v>
      </c>
      <c r="T24" s="1">
        <v>34</v>
      </c>
      <c r="U24" s="5" t="s">
        <v>222</v>
      </c>
      <c r="V24" s="6">
        <v>27</v>
      </c>
      <c r="W24" s="7" t="s">
        <v>221</v>
      </c>
      <c r="X24" s="1"/>
      <c r="Y24" s="1"/>
      <c r="Z24" s="1"/>
      <c r="AA24" s="1"/>
      <c r="AH24" t="s">
        <v>283</v>
      </c>
    </row>
    <row r="25" ht="13.5" spans="1:34">
      <c r="A25" s="1"/>
      <c r="B25" s="1"/>
      <c r="C25" s="1" t="s">
        <v>215</v>
      </c>
      <c r="D25" s="1">
        <v>30</v>
      </c>
      <c r="E25" s="5" t="s">
        <v>215</v>
      </c>
      <c r="F25" s="6">
        <v>24</v>
      </c>
      <c r="G25" s="7" t="s">
        <v>214</v>
      </c>
      <c r="H25" s="1">
        <v>80</v>
      </c>
      <c r="I25" s="16">
        <v>75</v>
      </c>
      <c r="J25" s="16">
        <v>0</v>
      </c>
      <c r="K25" s="16">
        <v>100</v>
      </c>
      <c r="L25" s="16">
        <v>100</v>
      </c>
      <c r="M25" s="1">
        <v>0</v>
      </c>
      <c r="N25" s="1">
        <v>55</v>
      </c>
      <c r="S25" s="1" t="s">
        <v>275</v>
      </c>
      <c r="T25" s="1">
        <v>25</v>
      </c>
      <c r="U25" s="10" t="s">
        <v>275</v>
      </c>
      <c r="V25" s="11">
        <v>42</v>
      </c>
      <c r="W25" s="11" t="s">
        <v>274</v>
      </c>
      <c r="X25" s="1"/>
      <c r="Y25" s="1"/>
      <c r="Z25" s="1"/>
      <c r="AA25" s="1"/>
      <c r="AH25" t="s">
        <v>726</v>
      </c>
    </row>
    <row r="26" ht="13.5" spans="1:34">
      <c r="A26" s="1"/>
      <c r="B26" s="1"/>
      <c r="C26" s="1" t="s">
        <v>217</v>
      </c>
      <c r="D26" s="1">
        <v>68</v>
      </c>
      <c r="E26" s="5" t="s">
        <v>217</v>
      </c>
      <c r="F26" s="6">
        <v>25</v>
      </c>
      <c r="G26" s="7" t="s">
        <v>216</v>
      </c>
      <c r="H26" s="1">
        <v>0</v>
      </c>
      <c r="I26" s="16">
        <v>75</v>
      </c>
      <c r="J26" s="16">
        <v>0</v>
      </c>
      <c r="K26" s="16">
        <v>100</v>
      </c>
      <c r="L26" s="16">
        <v>100</v>
      </c>
      <c r="M26" s="16">
        <v>0</v>
      </c>
      <c r="N26" s="16">
        <v>55</v>
      </c>
      <c r="S26" s="1" t="s">
        <v>722</v>
      </c>
      <c r="T26" s="1">
        <v>17</v>
      </c>
      <c r="U26" s="10" t="s">
        <v>298</v>
      </c>
      <c r="V26" s="11">
        <v>50</v>
      </c>
      <c r="W26" s="11" t="s">
        <v>297</v>
      </c>
      <c r="X26" s="1"/>
      <c r="Y26" s="1"/>
      <c r="Z26" s="1"/>
      <c r="AA26" s="1"/>
      <c r="AH26" t="s">
        <v>727</v>
      </c>
    </row>
    <row r="27" ht="13.5" spans="1:34">
      <c r="A27" s="1"/>
      <c r="B27" s="1"/>
      <c r="C27" s="1" t="s">
        <v>219</v>
      </c>
      <c r="D27" s="1">
        <v>38</v>
      </c>
      <c r="E27" s="2" t="s">
        <v>219</v>
      </c>
      <c r="F27" s="3">
        <v>26</v>
      </c>
      <c r="G27" s="4" t="s">
        <v>218</v>
      </c>
      <c r="H27" s="1">
        <v>0</v>
      </c>
      <c r="I27" s="16">
        <v>0</v>
      </c>
      <c r="J27" s="16">
        <v>100</v>
      </c>
      <c r="K27" s="16">
        <v>100</v>
      </c>
      <c r="L27" s="16">
        <v>100</v>
      </c>
      <c r="M27" s="16">
        <v>0</v>
      </c>
      <c r="N27" s="16">
        <v>0</v>
      </c>
      <c r="S27" s="1" t="s">
        <v>728</v>
      </c>
      <c r="T27" s="1">
        <v>33</v>
      </c>
      <c r="U27" s="5" t="s">
        <v>228</v>
      </c>
      <c r="V27" s="6">
        <v>29</v>
      </c>
      <c r="W27" s="7" t="s">
        <v>227</v>
      </c>
      <c r="X27" s="1"/>
      <c r="Y27" s="1"/>
      <c r="Z27" s="1"/>
      <c r="AA27" s="1"/>
      <c r="AH27" t="s">
        <v>275</v>
      </c>
    </row>
    <row r="28" ht="13.5" spans="1:34">
      <c r="A28" s="1"/>
      <c r="B28" s="1"/>
      <c r="C28" s="1" t="s">
        <v>222</v>
      </c>
      <c r="D28" s="1">
        <v>34</v>
      </c>
      <c r="E28" s="5" t="s">
        <v>222</v>
      </c>
      <c r="F28" s="6">
        <v>27</v>
      </c>
      <c r="G28" s="7" t="s">
        <v>221</v>
      </c>
      <c r="H28" s="1">
        <v>0</v>
      </c>
      <c r="I28" s="16">
        <v>75</v>
      </c>
      <c r="J28" s="16">
        <v>0</v>
      </c>
      <c r="K28" s="16">
        <v>100</v>
      </c>
      <c r="L28" s="16">
        <v>100</v>
      </c>
      <c r="M28" s="16">
        <v>75</v>
      </c>
      <c r="N28" s="16">
        <v>0</v>
      </c>
      <c r="S28" s="1" t="s">
        <v>161</v>
      </c>
      <c r="T28" s="1">
        <v>45</v>
      </c>
      <c r="U28" s="2" t="s">
        <v>161</v>
      </c>
      <c r="V28" s="3">
        <v>7</v>
      </c>
      <c r="W28" s="4" t="s">
        <v>160</v>
      </c>
      <c r="X28" s="1"/>
      <c r="Y28" s="1"/>
      <c r="Z28" s="1"/>
      <c r="AA28" s="1"/>
      <c r="AH28" t="s">
        <v>175</v>
      </c>
    </row>
    <row r="29" ht="13.5" spans="1:34">
      <c r="A29" s="1"/>
      <c r="B29" s="1"/>
      <c r="C29" s="1" t="s">
        <v>225</v>
      </c>
      <c r="D29" s="1">
        <v>42</v>
      </c>
      <c r="E29" s="5" t="s">
        <v>225</v>
      </c>
      <c r="F29" s="6">
        <v>28</v>
      </c>
      <c r="G29" s="7" t="s">
        <v>224</v>
      </c>
      <c r="H29" s="1">
        <v>0</v>
      </c>
      <c r="I29" s="16">
        <v>75</v>
      </c>
      <c r="J29" s="16">
        <v>0</v>
      </c>
      <c r="K29" s="16">
        <v>100</v>
      </c>
      <c r="L29" s="16">
        <v>100</v>
      </c>
      <c r="M29" s="16">
        <v>0</v>
      </c>
      <c r="N29" s="16">
        <v>55</v>
      </c>
      <c r="S29" s="1" t="s">
        <v>203</v>
      </c>
      <c r="T29" s="1">
        <v>62</v>
      </c>
      <c r="U29" s="2" t="s">
        <v>203</v>
      </c>
      <c r="V29" s="3">
        <v>20</v>
      </c>
      <c r="W29" s="4" t="s">
        <v>202</v>
      </c>
      <c r="X29" s="1"/>
      <c r="Y29" s="1"/>
      <c r="Z29" s="1"/>
      <c r="AA29" s="1"/>
      <c r="AH29" t="s">
        <v>729</v>
      </c>
    </row>
    <row r="30" ht="13.5" spans="1:34">
      <c r="A30" s="1"/>
      <c r="B30" s="1"/>
      <c r="C30" s="1" t="s">
        <v>728</v>
      </c>
      <c r="D30" s="1">
        <v>33</v>
      </c>
      <c r="E30" s="5" t="s">
        <v>228</v>
      </c>
      <c r="F30" s="6">
        <v>29</v>
      </c>
      <c r="G30" s="7" t="s">
        <v>227</v>
      </c>
      <c r="H30" s="1">
        <v>80</v>
      </c>
      <c r="I30" s="16">
        <v>50</v>
      </c>
      <c r="J30" s="16">
        <v>0</v>
      </c>
      <c r="K30" s="16">
        <v>100</v>
      </c>
      <c r="L30" s="16">
        <v>100</v>
      </c>
      <c r="M30" s="16">
        <v>75</v>
      </c>
      <c r="N30" s="16">
        <v>0</v>
      </c>
      <c r="S30" s="1" t="s">
        <v>729</v>
      </c>
      <c r="T30" s="1">
        <v>27</v>
      </c>
      <c r="U30" s="10" t="s">
        <v>238</v>
      </c>
      <c r="V30" s="11">
        <v>33</v>
      </c>
      <c r="W30" s="11" t="s">
        <v>237</v>
      </c>
      <c r="X30" s="1"/>
      <c r="Y30" s="1"/>
      <c r="Z30" s="1"/>
      <c r="AA30" s="1"/>
      <c r="AH30" t="s">
        <v>730</v>
      </c>
    </row>
    <row r="31" ht="13.5" spans="1:34">
      <c r="A31" s="1"/>
      <c r="B31" s="1"/>
      <c r="C31" s="1" t="s">
        <v>230</v>
      </c>
      <c r="D31" s="1">
        <v>47</v>
      </c>
      <c r="E31" s="2" t="s">
        <v>230</v>
      </c>
      <c r="F31" s="3">
        <v>30</v>
      </c>
      <c r="G31" s="4" t="s">
        <v>229</v>
      </c>
      <c r="H31" s="1">
        <v>0</v>
      </c>
      <c r="I31" s="16">
        <v>75</v>
      </c>
      <c r="J31" s="16">
        <v>0</v>
      </c>
      <c r="K31" s="16">
        <v>100</v>
      </c>
      <c r="L31" s="16">
        <v>100</v>
      </c>
      <c r="M31" s="16">
        <v>0</v>
      </c>
      <c r="N31" s="16">
        <v>0</v>
      </c>
      <c r="S31" s="1" t="s">
        <v>138</v>
      </c>
      <c r="T31" s="1">
        <v>51</v>
      </c>
      <c r="U31" s="5" t="s">
        <v>138</v>
      </c>
      <c r="V31" s="6">
        <v>3</v>
      </c>
      <c r="W31" s="7" t="s">
        <v>137</v>
      </c>
      <c r="X31" s="1"/>
      <c r="Y31" s="1"/>
      <c r="Z31" s="1"/>
      <c r="AA31" s="1"/>
      <c r="AH31" t="s">
        <v>731</v>
      </c>
    </row>
    <row r="32" ht="13.5" spans="1:34">
      <c r="A32" s="1"/>
      <c r="B32" s="1"/>
      <c r="C32" s="1" t="s">
        <v>724</v>
      </c>
      <c r="D32" s="1">
        <v>63</v>
      </c>
      <c r="E32" s="5" t="s">
        <v>232</v>
      </c>
      <c r="F32" s="6">
        <v>31</v>
      </c>
      <c r="G32" s="7" t="s">
        <v>231</v>
      </c>
      <c r="H32" s="1">
        <v>0</v>
      </c>
      <c r="I32" s="16">
        <v>75</v>
      </c>
      <c r="J32" s="16">
        <v>0</v>
      </c>
      <c r="K32" s="16">
        <v>100</v>
      </c>
      <c r="L32" s="16">
        <v>100</v>
      </c>
      <c r="M32" s="16">
        <v>75</v>
      </c>
      <c r="N32" s="16">
        <v>0</v>
      </c>
      <c r="S32" s="1" t="s">
        <v>107</v>
      </c>
      <c r="T32" s="1">
        <v>48</v>
      </c>
      <c r="U32" s="2" t="s">
        <v>107</v>
      </c>
      <c r="V32" s="3">
        <v>1</v>
      </c>
      <c r="W32" s="4" t="s">
        <v>106</v>
      </c>
      <c r="X32" s="1"/>
      <c r="Y32" s="1"/>
      <c r="Z32" s="1"/>
      <c r="AA32" s="1"/>
      <c r="AH32" t="s">
        <v>732</v>
      </c>
    </row>
    <row r="33" ht="13.5" spans="1:34">
      <c r="A33" s="1"/>
      <c r="B33" s="1"/>
      <c r="C33" s="1" t="s">
        <v>234</v>
      </c>
      <c r="D33" s="1">
        <v>40</v>
      </c>
      <c r="E33" s="2" t="s">
        <v>234</v>
      </c>
      <c r="F33" s="3">
        <v>32</v>
      </c>
      <c r="G33" s="4" t="s">
        <v>233</v>
      </c>
      <c r="H33" s="1">
        <v>0</v>
      </c>
      <c r="I33" s="16">
        <v>75</v>
      </c>
      <c r="J33" s="16">
        <v>0</v>
      </c>
      <c r="K33" s="16">
        <v>100</v>
      </c>
      <c r="L33" s="16">
        <v>100</v>
      </c>
      <c r="M33" s="16">
        <v>0</v>
      </c>
      <c r="N33" s="16">
        <v>30</v>
      </c>
      <c r="S33" s="1" t="s">
        <v>733</v>
      </c>
      <c r="T33" s="1">
        <v>36</v>
      </c>
      <c r="U33" s="10" t="s">
        <v>268</v>
      </c>
      <c r="V33" s="11">
        <v>40</v>
      </c>
      <c r="W33" s="11" t="s">
        <v>267</v>
      </c>
      <c r="X33" s="1"/>
      <c r="Y33" s="1"/>
      <c r="Z33" s="1"/>
      <c r="AA33" s="1"/>
      <c r="AH33" t="s">
        <v>706</v>
      </c>
    </row>
    <row r="34" ht="13.5" spans="1:34">
      <c r="A34" s="1"/>
      <c r="B34" s="1"/>
      <c r="C34" s="1" t="s">
        <v>729</v>
      </c>
      <c r="D34" s="1">
        <v>27</v>
      </c>
      <c r="E34" s="10" t="s">
        <v>238</v>
      </c>
      <c r="F34" s="11">
        <v>33</v>
      </c>
      <c r="G34" s="11" t="s">
        <v>237</v>
      </c>
      <c r="H34" s="1">
        <v>0</v>
      </c>
      <c r="I34" s="16">
        <v>75</v>
      </c>
      <c r="J34" s="16">
        <v>0</v>
      </c>
      <c r="K34" s="16">
        <v>100</v>
      </c>
      <c r="L34" s="16">
        <v>100</v>
      </c>
      <c r="M34" s="16">
        <v>100</v>
      </c>
      <c r="N34" s="16">
        <v>55</v>
      </c>
      <c r="S34" s="1" t="s">
        <v>333</v>
      </c>
      <c r="T34" s="1">
        <v>10</v>
      </c>
      <c r="U34" s="14" t="s">
        <v>333</v>
      </c>
      <c r="V34" s="15">
        <v>58</v>
      </c>
      <c r="W34" s="15" t="s">
        <v>332</v>
      </c>
      <c r="X34" s="1"/>
      <c r="Y34" s="1"/>
      <c r="Z34" s="1"/>
      <c r="AA34" s="1"/>
      <c r="AH34" t="s">
        <v>192</v>
      </c>
    </row>
    <row r="35" ht="13.5" spans="1:34">
      <c r="A35" s="1"/>
      <c r="B35" s="1"/>
      <c r="C35" s="1" t="s">
        <v>706</v>
      </c>
      <c r="D35" s="1">
        <v>31</v>
      </c>
      <c r="E35" s="10" t="s">
        <v>242</v>
      </c>
      <c r="F35" s="11">
        <v>34</v>
      </c>
      <c r="G35" s="11" t="s">
        <v>241</v>
      </c>
      <c r="H35" s="1">
        <v>0</v>
      </c>
      <c r="I35" s="16">
        <v>75</v>
      </c>
      <c r="J35" s="16">
        <v>0</v>
      </c>
      <c r="K35" s="16">
        <v>100</v>
      </c>
      <c r="L35" s="16">
        <v>100</v>
      </c>
      <c r="M35" s="16">
        <v>0</v>
      </c>
      <c r="N35" s="16">
        <v>0</v>
      </c>
      <c r="S35" s="1" t="s">
        <v>201</v>
      </c>
      <c r="T35" s="1">
        <v>66</v>
      </c>
      <c r="U35" s="2" t="s">
        <v>201</v>
      </c>
      <c r="V35" s="3">
        <v>19</v>
      </c>
      <c r="W35" s="4" t="s">
        <v>200</v>
      </c>
      <c r="X35" s="1"/>
      <c r="Y35" s="1"/>
      <c r="Z35" s="1"/>
      <c r="AA35" s="1"/>
      <c r="AH35" t="s">
        <v>734</v>
      </c>
    </row>
    <row r="36" ht="13.5" spans="1:34">
      <c r="A36" s="1"/>
      <c r="B36" s="1"/>
      <c r="C36" s="1" t="s">
        <v>247</v>
      </c>
      <c r="D36" s="1">
        <v>64</v>
      </c>
      <c r="E36" s="10" t="s">
        <v>247</v>
      </c>
      <c r="F36" s="11">
        <v>35</v>
      </c>
      <c r="G36" s="11" t="s">
        <v>246</v>
      </c>
      <c r="H36" s="1">
        <v>0</v>
      </c>
      <c r="I36" s="16">
        <v>50</v>
      </c>
      <c r="J36" s="16">
        <v>0</v>
      </c>
      <c r="K36" s="16">
        <v>50</v>
      </c>
      <c r="L36" s="16">
        <v>50</v>
      </c>
      <c r="M36" s="16">
        <v>100</v>
      </c>
      <c r="N36" s="16">
        <v>55</v>
      </c>
      <c r="S36" s="1" t="s">
        <v>735</v>
      </c>
      <c r="T36" s="1">
        <v>24</v>
      </c>
      <c r="U36" s="10" t="s">
        <v>277</v>
      </c>
      <c r="V36" s="11">
        <v>43</v>
      </c>
      <c r="W36" s="11" t="s">
        <v>276</v>
      </c>
      <c r="X36" s="1"/>
      <c r="Y36" s="1"/>
      <c r="Z36" s="1"/>
      <c r="AA36" s="1"/>
      <c r="AH36" t="s">
        <v>222</v>
      </c>
    </row>
    <row r="37" ht="13.5" spans="1:34">
      <c r="A37" s="1"/>
      <c r="B37" s="1"/>
      <c r="C37" s="1" t="s">
        <v>251</v>
      </c>
      <c r="D37" s="1">
        <v>43</v>
      </c>
      <c r="E37" s="10" t="s">
        <v>251</v>
      </c>
      <c r="F37" s="11">
        <v>36</v>
      </c>
      <c r="G37" s="11" t="s">
        <v>250</v>
      </c>
      <c r="H37" s="1">
        <v>0</v>
      </c>
      <c r="I37" s="16">
        <v>75</v>
      </c>
      <c r="J37" s="16">
        <v>0</v>
      </c>
      <c r="K37" s="16">
        <v>100</v>
      </c>
      <c r="L37" s="16">
        <v>100</v>
      </c>
      <c r="M37" s="16">
        <v>75</v>
      </c>
      <c r="N37" s="16">
        <v>0</v>
      </c>
      <c r="S37" s="1" t="s">
        <v>347</v>
      </c>
      <c r="T37" s="1">
        <v>3</v>
      </c>
      <c r="U37" s="2" t="s">
        <v>347</v>
      </c>
      <c r="V37" s="3">
        <v>64</v>
      </c>
      <c r="W37" s="4" t="s">
        <v>346</v>
      </c>
      <c r="X37" s="1"/>
      <c r="Y37" s="1"/>
      <c r="Z37" s="1"/>
      <c r="AA37" s="1"/>
      <c r="AH37" t="s">
        <v>736</v>
      </c>
    </row>
    <row r="38" ht="13.5" spans="1:27">
      <c r="A38" s="1"/>
      <c r="B38" s="1"/>
      <c r="C38" s="1" t="s">
        <v>256</v>
      </c>
      <c r="D38" s="1">
        <v>67</v>
      </c>
      <c r="E38" s="12" t="s">
        <v>256</v>
      </c>
      <c r="F38" s="13">
        <v>37</v>
      </c>
      <c r="G38" s="13" t="s">
        <v>255</v>
      </c>
      <c r="H38" s="1">
        <v>0</v>
      </c>
      <c r="I38" s="16">
        <v>75</v>
      </c>
      <c r="J38" s="16">
        <v>0</v>
      </c>
      <c r="K38" s="16">
        <v>100</v>
      </c>
      <c r="L38" s="16">
        <v>100</v>
      </c>
      <c r="M38" s="16">
        <v>0</v>
      </c>
      <c r="N38" s="16">
        <v>0</v>
      </c>
      <c r="S38" s="1" t="s">
        <v>146</v>
      </c>
      <c r="T38" s="1">
        <v>37</v>
      </c>
      <c r="U38" s="2" t="s">
        <v>146</v>
      </c>
      <c r="V38" s="3">
        <v>4</v>
      </c>
      <c r="W38" s="4" t="s">
        <v>145</v>
      </c>
      <c r="X38" s="1"/>
      <c r="Y38" s="1"/>
      <c r="Z38" s="1"/>
      <c r="AA38" s="1"/>
    </row>
    <row r="39" ht="13.5" spans="1:27">
      <c r="A39" s="1"/>
      <c r="B39" s="1"/>
      <c r="C39" s="1" t="s">
        <v>737</v>
      </c>
      <c r="D39" s="1">
        <v>44</v>
      </c>
      <c r="E39" s="10" t="s">
        <v>260</v>
      </c>
      <c r="F39" s="11">
        <v>38</v>
      </c>
      <c r="G39" s="11" t="s">
        <v>259</v>
      </c>
      <c r="H39" s="1">
        <v>0</v>
      </c>
      <c r="I39" s="16">
        <v>75</v>
      </c>
      <c r="J39" s="16">
        <v>0</v>
      </c>
      <c r="K39" s="16">
        <v>100</v>
      </c>
      <c r="L39" s="16">
        <v>100</v>
      </c>
      <c r="M39" s="16">
        <v>0</v>
      </c>
      <c r="N39" s="16">
        <v>55</v>
      </c>
      <c r="S39" s="1" t="s">
        <v>329</v>
      </c>
      <c r="T39" s="1">
        <v>9</v>
      </c>
      <c r="U39" s="14" t="s">
        <v>329</v>
      </c>
      <c r="V39" s="15">
        <v>57</v>
      </c>
      <c r="W39" s="15" t="s">
        <v>328</v>
      </c>
      <c r="X39" s="1"/>
      <c r="Y39" s="1"/>
      <c r="Z39" s="1"/>
      <c r="AA39" s="1"/>
    </row>
    <row r="40" ht="13.5" spans="1:27">
      <c r="A40" s="1"/>
      <c r="B40" s="1"/>
      <c r="C40" s="1" t="s">
        <v>730</v>
      </c>
      <c r="D40" s="1">
        <v>28</v>
      </c>
      <c r="E40" s="10" t="s">
        <v>264</v>
      </c>
      <c r="F40" s="11">
        <v>39</v>
      </c>
      <c r="G40" s="11" t="s">
        <v>263</v>
      </c>
      <c r="H40" s="1">
        <v>0</v>
      </c>
      <c r="I40" s="16">
        <v>75</v>
      </c>
      <c r="J40" s="16">
        <v>0</v>
      </c>
      <c r="K40" s="16">
        <v>100</v>
      </c>
      <c r="L40" s="16">
        <v>100</v>
      </c>
      <c r="M40" s="16">
        <v>0</v>
      </c>
      <c r="N40" s="16">
        <v>75</v>
      </c>
      <c r="S40" s="1" t="s">
        <v>325</v>
      </c>
      <c r="T40" s="1">
        <v>11</v>
      </c>
      <c r="U40" s="14" t="s">
        <v>325</v>
      </c>
      <c r="V40" s="15">
        <v>56</v>
      </c>
      <c r="W40" s="15" t="s">
        <v>324</v>
      </c>
      <c r="X40" s="1"/>
      <c r="Y40" s="14" t="s">
        <v>349</v>
      </c>
      <c r="Z40" s="15">
        <v>65</v>
      </c>
      <c r="AA40" s="15" t="s">
        <v>348</v>
      </c>
    </row>
    <row r="41" ht="13.5" spans="1:27">
      <c r="A41" s="1"/>
      <c r="B41" s="1"/>
      <c r="C41" s="1" t="s">
        <v>733</v>
      </c>
      <c r="D41" s="1">
        <v>36</v>
      </c>
      <c r="E41" s="10" t="s">
        <v>268</v>
      </c>
      <c r="F41" s="11">
        <v>40</v>
      </c>
      <c r="G41" s="11" t="s">
        <v>267</v>
      </c>
      <c r="H41" s="1">
        <v>100</v>
      </c>
      <c r="I41" s="16">
        <v>50</v>
      </c>
      <c r="J41" s="16">
        <v>0</v>
      </c>
      <c r="K41" s="16">
        <v>0</v>
      </c>
      <c r="L41" s="16">
        <v>0</v>
      </c>
      <c r="M41" s="16">
        <v>75</v>
      </c>
      <c r="N41" s="16">
        <v>55</v>
      </c>
      <c r="S41" s="1" t="s">
        <v>181</v>
      </c>
      <c r="T41" s="1">
        <v>49</v>
      </c>
      <c r="U41" s="5" t="s">
        <v>181</v>
      </c>
      <c r="V41" s="6">
        <v>13</v>
      </c>
      <c r="W41" s="7" t="s">
        <v>180</v>
      </c>
      <c r="X41" s="1"/>
      <c r="Y41" s="5" t="s">
        <v>352</v>
      </c>
      <c r="Z41" s="6">
        <v>66</v>
      </c>
      <c r="AA41" s="7" t="s">
        <v>351</v>
      </c>
    </row>
    <row r="42" ht="13.5" spans="1:27">
      <c r="A42" s="1"/>
      <c r="B42" s="1"/>
      <c r="C42" s="1" t="s">
        <v>738</v>
      </c>
      <c r="D42" s="1">
        <v>52</v>
      </c>
      <c r="E42" s="10" t="s">
        <v>272</v>
      </c>
      <c r="F42" s="11">
        <v>41</v>
      </c>
      <c r="G42" s="11" t="s">
        <v>271</v>
      </c>
      <c r="H42" s="1">
        <v>100</v>
      </c>
      <c r="I42" s="16">
        <v>50</v>
      </c>
      <c r="J42" s="16">
        <v>0</v>
      </c>
      <c r="K42" s="16">
        <v>50</v>
      </c>
      <c r="L42" s="16">
        <v>50</v>
      </c>
      <c r="M42" s="16">
        <v>0</v>
      </c>
      <c r="N42" s="16">
        <v>90</v>
      </c>
      <c r="S42" s="1" t="s">
        <v>717</v>
      </c>
      <c r="T42" s="1">
        <v>55</v>
      </c>
      <c r="U42" s="2" t="s">
        <v>169</v>
      </c>
      <c r="V42" s="3">
        <v>10</v>
      </c>
      <c r="W42" s="4" t="s">
        <v>168</v>
      </c>
      <c r="X42" s="1"/>
      <c r="Y42" s="10" t="s">
        <v>356</v>
      </c>
      <c r="Z42" s="11">
        <v>67</v>
      </c>
      <c r="AA42" s="11" t="s">
        <v>355</v>
      </c>
    </row>
    <row r="43" ht="13.5" spans="1:27">
      <c r="A43" s="1"/>
      <c r="B43" s="1"/>
      <c r="C43" s="1" t="s">
        <v>275</v>
      </c>
      <c r="D43" s="1">
        <v>25</v>
      </c>
      <c r="E43" s="10" t="s">
        <v>275</v>
      </c>
      <c r="F43" s="11">
        <v>42</v>
      </c>
      <c r="G43" s="11" t="s">
        <v>274</v>
      </c>
      <c r="H43" s="1">
        <v>0</v>
      </c>
      <c r="I43" s="16">
        <v>50</v>
      </c>
      <c r="J43" s="16">
        <v>100</v>
      </c>
      <c r="K43" s="16">
        <v>50</v>
      </c>
      <c r="L43" s="16">
        <v>50</v>
      </c>
      <c r="M43" s="16">
        <v>0</v>
      </c>
      <c r="N43" s="16">
        <v>90</v>
      </c>
      <c r="S43" s="1" t="s">
        <v>151</v>
      </c>
      <c r="T43" s="1">
        <v>61</v>
      </c>
      <c r="U43" s="5" t="s">
        <v>151</v>
      </c>
      <c r="V43" s="6">
        <v>5</v>
      </c>
      <c r="W43" s="7" t="s">
        <v>150</v>
      </c>
      <c r="X43" s="1"/>
      <c r="Y43" s="17" t="s">
        <v>359</v>
      </c>
      <c r="Z43" s="4">
        <v>68</v>
      </c>
      <c r="AA43" s="3" t="s">
        <v>358</v>
      </c>
    </row>
    <row r="44" ht="13.5" spans="1:27">
      <c r="A44" s="1"/>
      <c r="B44" s="1"/>
      <c r="C44" s="1" t="s">
        <v>735</v>
      </c>
      <c r="D44" s="1">
        <v>24</v>
      </c>
      <c r="E44" s="10" t="s">
        <v>277</v>
      </c>
      <c r="F44" s="11">
        <v>43</v>
      </c>
      <c r="G44" s="11" t="s">
        <v>276</v>
      </c>
      <c r="H44" s="1">
        <v>0</v>
      </c>
      <c r="I44" s="16">
        <v>50</v>
      </c>
      <c r="J44" s="16">
        <v>100</v>
      </c>
      <c r="K44" s="16">
        <v>100</v>
      </c>
      <c r="L44" s="16">
        <v>100</v>
      </c>
      <c r="M44" s="16">
        <v>0</v>
      </c>
      <c r="N44" s="16">
        <v>30</v>
      </c>
      <c r="S44" s="1" t="s">
        <v>196</v>
      </c>
      <c r="T44" s="1">
        <v>70</v>
      </c>
      <c r="U44" s="2" t="s">
        <v>196</v>
      </c>
      <c r="V44" s="3">
        <v>17</v>
      </c>
      <c r="W44" s="4" t="s">
        <v>195</v>
      </c>
      <c r="X44" s="1"/>
      <c r="Y44" s="17" t="s">
        <v>365</v>
      </c>
      <c r="Z44" s="4">
        <v>69</v>
      </c>
      <c r="AA44" s="3" t="s">
        <v>364</v>
      </c>
    </row>
    <row r="45" ht="13.5" spans="1:27">
      <c r="A45" s="1"/>
      <c r="B45" s="1"/>
      <c r="C45" s="1" t="s">
        <v>726</v>
      </c>
      <c r="D45" s="1">
        <v>23</v>
      </c>
      <c r="E45" s="5" t="s">
        <v>281</v>
      </c>
      <c r="F45" s="6">
        <v>44</v>
      </c>
      <c r="G45" s="7" t="s">
        <v>280</v>
      </c>
      <c r="H45" s="1">
        <v>0</v>
      </c>
      <c r="I45" s="16">
        <v>0</v>
      </c>
      <c r="J45" s="16">
        <v>100</v>
      </c>
      <c r="K45" s="16">
        <v>50</v>
      </c>
      <c r="L45" s="16">
        <v>50</v>
      </c>
      <c r="M45" s="16">
        <v>0</v>
      </c>
      <c r="N45" s="16">
        <v>90</v>
      </c>
      <c r="S45" s="1" t="s">
        <v>230</v>
      </c>
      <c r="T45" s="1">
        <v>47</v>
      </c>
      <c r="U45" s="2" t="s">
        <v>230</v>
      </c>
      <c r="V45" s="3">
        <v>30</v>
      </c>
      <c r="W45" s="4" t="s">
        <v>229</v>
      </c>
      <c r="X45" s="1"/>
      <c r="Y45" s="17" t="s">
        <v>370</v>
      </c>
      <c r="Z45" s="4">
        <v>70</v>
      </c>
      <c r="AA45" s="3" t="s">
        <v>369</v>
      </c>
    </row>
    <row r="46" ht="13.5" spans="1:27">
      <c r="A46" s="1"/>
      <c r="B46" s="1"/>
      <c r="C46" s="1" t="s">
        <v>283</v>
      </c>
      <c r="D46" s="1">
        <v>22</v>
      </c>
      <c r="E46" s="5" t="s">
        <v>283</v>
      </c>
      <c r="F46" s="6">
        <v>45</v>
      </c>
      <c r="G46" s="7" t="s">
        <v>282</v>
      </c>
      <c r="H46" s="1">
        <v>0</v>
      </c>
      <c r="I46" s="16">
        <v>100</v>
      </c>
      <c r="J46" s="16">
        <v>0</v>
      </c>
      <c r="K46" s="16">
        <v>100</v>
      </c>
      <c r="L46" s="16">
        <v>100</v>
      </c>
      <c r="M46" s="16">
        <v>0</v>
      </c>
      <c r="N46" s="16">
        <v>55</v>
      </c>
      <c r="S46" s="1" t="s">
        <v>737</v>
      </c>
      <c r="T46" s="1">
        <v>44</v>
      </c>
      <c r="U46" s="10" t="s">
        <v>260</v>
      </c>
      <c r="V46" s="11">
        <v>38</v>
      </c>
      <c r="W46" s="11" t="s">
        <v>259</v>
      </c>
      <c r="X46" s="1"/>
      <c r="Y46" s="17" t="s">
        <v>375</v>
      </c>
      <c r="Z46" s="4">
        <v>71</v>
      </c>
      <c r="AA46" s="3" t="s">
        <v>374</v>
      </c>
    </row>
    <row r="47" ht="13.5" spans="1:27">
      <c r="A47" s="1"/>
      <c r="B47" s="1"/>
      <c r="C47" s="1" t="s">
        <v>725</v>
      </c>
      <c r="D47" s="1">
        <v>21</v>
      </c>
      <c r="E47" s="10" t="s">
        <v>286</v>
      </c>
      <c r="F47" s="11">
        <v>46</v>
      </c>
      <c r="G47" s="11" t="s">
        <v>285</v>
      </c>
      <c r="H47" s="1">
        <v>0</v>
      </c>
      <c r="I47" s="16">
        <v>75</v>
      </c>
      <c r="J47" s="16">
        <v>0</v>
      </c>
      <c r="K47" s="16">
        <v>100</v>
      </c>
      <c r="L47" s="16">
        <v>100</v>
      </c>
      <c r="M47" s="16">
        <v>75</v>
      </c>
      <c r="N47" s="16">
        <v>0</v>
      </c>
      <c r="S47" s="1" t="s">
        <v>247</v>
      </c>
      <c r="T47" s="1">
        <v>64</v>
      </c>
      <c r="U47" s="10" t="s">
        <v>247</v>
      </c>
      <c r="V47" s="11">
        <v>35</v>
      </c>
      <c r="W47" s="11" t="s">
        <v>246</v>
      </c>
      <c r="X47" s="1"/>
      <c r="Y47" s="17" t="s">
        <v>379</v>
      </c>
      <c r="Z47" s="4">
        <v>72</v>
      </c>
      <c r="AA47" s="3" t="s">
        <v>378</v>
      </c>
    </row>
    <row r="48" ht="13.5" spans="1:27">
      <c r="A48" s="1"/>
      <c r="B48" s="1"/>
      <c r="C48" s="1" t="s">
        <v>708</v>
      </c>
      <c r="D48" s="1">
        <v>20</v>
      </c>
      <c r="E48" s="10" t="s">
        <v>290</v>
      </c>
      <c r="F48" s="11">
        <v>47</v>
      </c>
      <c r="G48" s="11" t="s">
        <v>289</v>
      </c>
      <c r="H48" s="1">
        <v>50</v>
      </c>
      <c r="I48" s="16">
        <v>75</v>
      </c>
      <c r="J48" s="16">
        <v>0</v>
      </c>
      <c r="K48" s="16">
        <v>100</v>
      </c>
      <c r="L48" s="16">
        <v>100</v>
      </c>
      <c r="M48" s="16">
        <v>0</v>
      </c>
      <c r="N48" s="16">
        <v>0</v>
      </c>
      <c r="S48" s="1" t="s">
        <v>283</v>
      </c>
      <c r="T48" s="1">
        <v>22</v>
      </c>
      <c r="U48" s="5" t="s">
        <v>283</v>
      </c>
      <c r="V48" s="6">
        <v>45</v>
      </c>
      <c r="W48" s="7" t="s">
        <v>282</v>
      </c>
      <c r="X48" s="1"/>
      <c r="Y48" s="17" t="s">
        <v>383</v>
      </c>
      <c r="Z48" s="4">
        <v>73</v>
      </c>
      <c r="AA48" s="3" t="s">
        <v>382</v>
      </c>
    </row>
    <row r="49" ht="13.5" spans="1:27">
      <c r="A49" s="1"/>
      <c r="B49" s="1"/>
      <c r="C49" s="1" t="s">
        <v>293</v>
      </c>
      <c r="D49" s="1">
        <v>19</v>
      </c>
      <c r="E49" s="5" t="s">
        <v>293</v>
      </c>
      <c r="F49" s="6">
        <v>48</v>
      </c>
      <c r="G49" s="7" t="s">
        <v>292</v>
      </c>
      <c r="H49" s="1">
        <v>80</v>
      </c>
      <c r="I49" s="16">
        <v>0</v>
      </c>
      <c r="J49" s="16">
        <v>0</v>
      </c>
      <c r="K49" s="16">
        <v>100</v>
      </c>
      <c r="L49" s="16">
        <v>100</v>
      </c>
      <c r="M49" s="16">
        <v>0</v>
      </c>
      <c r="N49" s="16">
        <v>55</v>
      </c>
      <c r="S49" s="1" t="s">
        <v>723</v>
      </c>
      <c r="T49" s="1">
        <v>18</v>
      </c>
      <c r="U49" s="10" t="s">
        <v>296</v>
      </c>
      <c r="V49" s="11">
        <v>49</v>
      </c>
      <c r="W49" s="11" t="s">
        <v>295</v>
      </c>
      <c r="X49" s="1"/>
      <c r="Y49" s="17" t="s">
        <v>387</v>
      </c>
      <c r="Z49" s="4">
        <v>74</v>
      </c>
      <c r="AA49" s="3" t="s">
        <v>386</v>
      </c>
    </row>
    <row r="50" ht="13.5" spans="1:27">
      <c r="A50" s="1"/>
      <c r="B50" s="1"/>
      <c r="C50" s="1" t="s">
        <v>723</v>
      </c>
      <c r="D50" s="1">
        <v>18</v>
      </c>
      <c r="E50" s="10" t="s">
        <v>296</v>
      </c>
      <c r="F50" s="11">
        <v>49</v>
      </c>
      <c r="G50" s="11" t="s">
        <v>295</v>
      </c>
      <c r="H50" s="1">
        <v>100</v>
      </c>
      <c r="I50" s="16">
        <v>75</v>
      </c>
      <c r="J50" s="16">
        <v>0</v>
      </c>
      <c r="K50" s="16">
        <v>50</v>
      </c>
      <c r="L50" s="16">
        <v>50</v>
      </c>
      <c r="M50" s="16">
        <v>100</v>
      </c>
      <c r="N50" s="16">
        <v>55</v>
      </c>
      <c r="S50" s="1" t="s">
        <v>730</v>
      </c>
      <c r="T50" s="1">
        <v>28</v>
      </c>
      <c r="U50" s="10" t="s">
        <v>264</v>
      </c>
      <c r="V50" s="11">
        <v>39</v>
      </c>
      <c r="W50" s="11" t="s">
        <v>263</v>
      </c>
      <c r="X50" s="1"/>
      <c r="Y50" s="17" t="s">
        <v>391</v>
      </c>
      <c r="Z50" s="4">
        <v>75</v>
      </c>
      <c r="AA50" s="3" t="s">
        <v>390</v>
      </c>
    </row>
    <row r="51" ht="13.5" spans="1:27">
      <c r="A51" s="1"/>
      <c r="B51" s="1"/>
      <c r="C51" s="1" t="s">
        <v>722</v>
      </c>
      <c r="D51" s="1">
        <v>17</v>
      </c>
      <c r="E51" s="10" t="s">
        <v>298</v>
      </c>
      <c r="F51" s="11">
        <v>50</v>
      </c>
      <c r="G51" s="11" t="s">
        <v>297</v>
      </c>
      <c r="H51" s="1">
        <v>0</v>
      </c>
      <c r="I51" s="16">
        <v>75</v>
      </c>
      <c r="J51" s="16">
        <v>0</v>
      </c>
      <c r="K51" s="16">
        <v>100</v>
      </c>
      <c r="L51" s="16">
        <v>100</v>
      </c>
      <c r="M51" s="16">
        <v>75</v>
      </c>
      <c r="N51" s="16">
        <v>0</v>
      </c>
      <c r="S51" s="1" t="s">
        <v>164</v>
      </c>
      <c r="T51" s="1">
        <v>69</v>
      </c>
      <c r="U51" s="2" t="s">
        <v>164</v>
      </c>
      <c r="V51" s="3">
        <v>8</v>
      </c>
      <c r="W51" s="4" t="s">
        <v>163</v>
      </c>
      <c r="X51" s="1"/>
      <c r="Y51" s="17" t="s">
        <v>394</v>
      </c>
      <c r="Z51" s="4">
        <v>76</v>
      </c>
      <c r="AA51" s="3" t="s">
        <v>393</v>
      </c>
    </row>
    <row r="52" ht="13.5" spans="1:27">
      <c r="A52" s="1"/>
      <c r="B52" s="1"/>
      <c r="C52" s="1" t="s">
        <v>301</v>
      </c>
      <c r="D52" s="1">
        <v>16</v>
      </c>
      <c r="E52" s="14" t="s">
        <v>301</v>
      </c>
      <c r="F52" s="15">
        <v>51</v>
      </c>
      <c r="G52" s="15" t="s">
        <v>300</v>
      </c>
      <c r="H52" s="1">
        <v>0</v>
      </c>
      <c r="I52" s="16">
        <v>75</v>
      </c>
      <c r="J52" s="16">
        <v>0</v>
      </c>
      <c r="K52" s="16">
        <v>100</v>
      </c>
      <c r="L52" s="16">
        <v>100</v>
      </c>
      <c r="M52" s="16">
        <v>75</v>
      </c>
      <c r="N52" s="16">
        <v>55</v>
      </c>
      <c r="S52" s="1" t="s">
        <v>209</v>
      </c>
      <c r="T52" s="1">
        <v>41</v>
      </c>
      <c r="U52" s="8" t="s">
        <v>209</v>
      </c>
      <c r="V52" s="9">
        <v>22</v>
      </c>
      <c r="W52" s="9" t="s">
        <v>208</v>
      </c>
      <c r="X52" s="1"/>
      <c r="Y52" s="5" t="s">
        <v>396</v>
      </c>
      <c r="Z52" s="6">
        <v>77</v>
      </c>
      <c r="AA52" s="7" t="s">
        <v>395</v>
      </c>
    </row>
    <row r="53" ht="13.5" spans="1:27">
      <c r="A53" s="1"/>
      <c r="B53" s="1"/>
      <c r="C53" s="1" t="s">
        <v>307</v>
      </c>
      <c r="D53" s="1">
        <v>15</v>
      </c>
      <c r="E53" s="14" t="s">
        <v>307</v>
      </c>
      <c r="F53" s="15">
        <v>52</v>
      </c>
      <c r="G53" s="15" t="s">
        <v>306</v>
      </c>
      <c r="H53" s="1">
        <v>0</v>
      </c>
      <c r="I53" s="16">
        <v>75</v>
      </c>
      <c r="J53" s="16">
        <v>0</v>
      </c>
      <c r="K53" s="16">
        <v>100</v>
      </c>
      <c r="L53" s="16">
        <v>100</v>
      </c>
      <c r="M53" s="16">
        <v>75</v>
      </c>
      <c r="N53" s="16">
        <v>0</v>
      </c>
      <c r="S53" s="1" t="s">
        <v>307</v>
      </c>
      <c r="T53" s="1">
        <v>15</v>
      </c>
      <c r="U53" s="14" t="s">
        <v>307</v>
      </c>
      <c r="V53" s="15">
        <v>52</v>
      </c>
      <c r="W53" s="15" t="s">
        <v>306</v>
      </c>
      <c r="X53" s="1"/>
      <c r="Y53" s="5" t="s">
        <v>398</v>
      </c>
      <c r="Z53" s="6">
        <v>78</v>
      </c>
      <c r="AA53" s="7" t="s">
        <v>397</v>
      </c>
    </row>
    <row r="54" ht="13.5" spans="1:27">
      <c r="A54" s="1"/>
      <c r="B54" s="1"/>
      <c r="C54" s="1" t="s">
        <v>311</v>
      </c>
      <c r="D54" s="1">
        <v>14</v>
      </c>
      <c r="E54" s="14" t="s">
        <v>311</v>
      </c>
      <c r="F54" s="15">
        <v>53</v>
      </c>
      <c r="G54" s="15" t="s">
        <v>310</v>
      </c>
      <c r="H54" s="1">
        <v>75</v>
      </c>
      <c r="I54" s="16">
        <v>75</v>
      </c>
      <c r="J54" s="16">
        <v>0</v>
      </c>
      <c r="K54" s="16">
        <v>50</v>
      </c>
      <c r="L54" s="16">
        <v>50</v>
      </c>
      <c r="M54" s="16">
        <v>0</v>
      </c>
      <c r="N54" s="16">
        <v>55</v>
      </c>
      <c r="S54" s="1" t="s">
        <v>738</v>
      </c>
      <c r="T54" s="1">
        <v>52</v>
      </c>
      <c r="U54" s="10" t="s">
        <v>272</v>
      </c>
      <c r="V54" s="11">
        <v>41</v>
      </c>
      <c r="W54" s="11" t="s">
        <v>271</v>
      </c>
      <c r="X54" s="1"/>
      <c r="Y54" s="17" t="s">
        <v>403</v>
      </c>
      <c r="Z54" s="4">
        <v>79</v>
      </c>
      <c r="AA54" s="3" t="s">
        <v>402</v>
      </c>
    </row>
    <row r="55" ht="13.5" spans="1:27">
      <c r="A55" s="1"/>
      <c r="B55" s="1"/>
      <c r="C55" s="1" t="s">
        <v>317</v>
      </c>
      <c r="D55" s="1">
        <v>13</v>
      </c>
      <c r="E55" s="14" t="s">
        <v>317</v>
      </c>
      <c r="F55" s="15">
        <v>54</v>
      </c>
      <c r="G55" s="15" t="s">
        <v>316</v>
      </c>
      <c r="H55" s="1">
        <v>100</v>
      </c>
      <c r="I55" s="16">
        <v>0</v>
      </c>
      <c r="J55" s="16">
        <v>0</v>
      </c>
      <c r="K55" s="16">
        <v>50</v>
      </c>
      <c r="L55" s="16">
        <v>50</v>
      </c>
      <c r="M55" s="16">
        <v>0</v>
      </c>
      <c r="N55" s="16">
        <v>55</v>
      </c>
      <c r="S55" s="1" t="s">
        <v>739</v>
      </c>
      <c r="T55" s="1">
        <v>59</v>
      </c>
      <c r="U55" s="1"/>
      <c r="V55" s="1"/>
      <c r="W55" s="1"/>
      <c r="X55" s="1"/>
      <c r="Y55" s="8" t="s">
        <v>406</v>
      </c>
      <c r="Z55" s="9">
        <v>80</v>
      </c>
      <c r="AA55" s="9" t="s">
        <v>405</v>
      </c>
    </row>
    <row r="56" ht="13.5" spans="1:27">
      <c r="A56" s="1"/>
      <c r="B56" s="1"/>
      <c r="C56" s="1" t="s">
        <v>321</v>
      </c>
      <c r="D56" s="1">
        <v>12</v>
      </c>
      <c r="E56" s="14" t="s">
        <v>321</v>
      </c>
      <c r="F56" s="15">
        <v>55</v>
      </c>
      <c r="G56" s="15" t="s">
        <v>320</v>
      </c>
      <c r="H56" s="1">
        <v>0</v>
      </c>
      <c r="I56" s="16">
        <v>75</v>
      </c>
      <c r="J56" s="16">
        <v>0</v>
      </c>
      <c r="K56" s="16">
        <v>100</v>
      </c>
      <c r="L56" s="16">
        <v>100</v>
      </c>
      <c r="M56" s="16">
        <v>75</v>
      </c>
      <c r="N56" s="16">
        <v>0</v>
      </c>
      <c r="S56" s="1" t="s">
        <v>740</v>
      </c>
      <c r="T56" s="1">
        <v>56</v>
      </c>
      <c r="U56" s="1"/>
      <c r="V56" s="1"/>
      <c r="W56" s="1"/>
      <c r="X56" s="1"/>
      <c r="Y56" s="17" t="s">
        <v>410</v>
      </c>
      <c r="Z56" s="4">
        <v>81</v>
      </c>
      <c r="AA56" s="3" t="s">
        <v>409</v>
      </c>
    </row>
    <row r="57" ht="13.5" spans="1:27">
      <c r="A57" s="1"/>
      <c r="B57" s="1"/>
      <c r="C57" s="1" t="s">
        <v>325</v>
      </c>
      <c r="D57" s="1">
        <v>11</v>
      </c>
      <c r="E57" s="14" t="s">
        <v>325</v>
      </c>
      <c r="F57" s="15">
        <v>56</v>
      </c>
      <c r="G57" s="15" t="s">
        <v>324</v>
      </c>
      <c r="H57" s="1">
        <v>100</v>
      </c>
      <c r="I57" s="16">
        <v>0</v>
      </c>
      <c r="J57" s="16">
        <v>0</v>
      </c>
      <c r="K57" s="16">
        <v>100</v>
      </c>
      <c r="L57" s="16">
        <v>100</v>
      </c>
      <c r="M57" s="16">
        <v>75</v>
      </c>
      <c r="N57" s="16">
        <v>0</v>
      </c>
      <c r="S57" s="1" t="s">
        <v>741</v>
      </c>
      <c r="T57" s="1">
        <v>57</v>
      </c>
      <c r="U57" s="1"/>
      <c r="V57" s="1"/>
      <c r="W57" s="1"/>
      <c r="X57" s="1"/>
      <c r="Y57" s="14" t="s">
        <v>413</v>
      </c>
      <c r="Z57" s="15">
        <v>82</v>
      </c>
      <c r="AA57" s="15" t="s">
        <v>412</v>
      </c>
    </row>
    <row r="58" ht="13.5" spans="1:27">
      <c r="A58" s="1"/>
      <c r="B58" s="1"/>
      <c r="C58" s="1" t="s">
        <v>329</v>
      </c>
      <c r="D58" s="1">
        <v>9</v>
      </c>
      <c r="E58" s="14" t="s">
        <v>329</v>
      </c>
      <c r="F58" s="15">
        <v>57</v>
      </c>
      <c r="G58" s="15" t="s">
        <v>328</v>
      </c>
      <c r="H58" s="1">
        <v>0</v>
      </c>
      <c r="I58" s="16">
        <v>55</v>
      </c>
      <c r="J58" s="16">
        <v>0</v>
      </c>
      <c r="K58" s="16">
        <v>100</v>
      </c>
      <c r="L58" s="16">
        <v>100</v>
      </c>
      <c r="M58" s="16">
        <v>100</v>
      </c>
      <c r="N58" s="16">
        <v>0</v>
      </c>
      <c r="S58" s="1" t="s">
        <v>742</v>
      </c>
      <c r="T58" s="1">
        <v>58</v>
      </c>
      <c r="U58" s="1"/>
      <c r="V58" s="1"/>
      <c r="W58" s="1"/>
      <c r="X58" s="1"/>
      <c r="Y58" s="17" t="s">
        <v>415</v>
      </c>
      <c r="Z58" s="4">
        <v>83</v>
      </c>
      <c r="AA58" s="3" t="s">
        <v>414</v>
      </c>
    </row>
    <row r="59" ht="13.5" spans="1:27">
      <c r="A59" s="1"/>
      <c r="B59" s="1"/>
      <c r="C59" s="1" t="s">
        <v>333</v>
      </c>
      <c r="D59" s="1">
        <v>10</v>
      </c>
      <c r="E59" s="14" t="s">
        <v>333</v>
      </c>
      <c r="F59" s="15">
        <v>58</v>
      </c>
      <c r="G59" s="15" t="s">
        <v>332</v>
      </c>
      <c r="H59" s="1">
        <v>100</v>
      </c>
      <c r="I59" s="16">
        <v>55</v>
      </c>
      <c r="J59" s="16">
        <v>0</v>
      </c>
      <c r="K59" s="16">
        <v>100</v>
      </c>
      <c r="L59" s="16">
        <v>100</v>
      </c>
      <c r="M59" s="16">
        <v>0</v>
      </c>
      <c r="N59" s="16">
        <v>55</v>
      </c>
      <c r="S59" s="1" t="s">
        <v>122</v>
      </c>
      <c r="T59" s="1">
        <v>35</v>
      </c>
      <c r="U59" s="2" t="s">
        <v>122</v>
      </c>
      <c r="V59" s="3">
        <v>2</v>
      </c>
      <c r="W59" s="4" t="s">
        <v>121</v>
      </c>
      <c r="X59" s="1"/>
      <c r="Y59" s="17" t="s">
        <v>417</v>
      </c>
      <c r="Z59" s="4">
        <v>84</v>
      </c>
      <c r="AA59" s="3" t="s">
        <v>416</v>
      </c>
    </row>
    <row r="60" ht="13.5" spans="1:27">
      <c r="A60" s="1"/>
      <c r="B60" s="1"/>
      <c r="C60" s="1" t="s">
        <v>335</v>
      </c>
      <c r="D60" s="1">
        <v>8</v>
      </c>
      <c r="E60" s="14" t="s">
        <v>335</v>
      </c>
      <c r="F60" s="15">
        <v>59</v>
      </c>
      <c r="G60" s="15" t="s">
        <v>334</v>
      </c>
      <c r="H60" s="1">
        <v>0</v>
      </c>
      <c r="I60" s="16">
        <v>55</v>
      </c>
      <c r="J60" s="16">
        <v>0</v>
      </c>
      <c r="K60" s="16">
        <v>100</v>
      </c>
      <c r="L60" s="16">
        <v>100</v>
      </c>
      <c r="M60" s="16">
        <v>0</v>
      </c>
      <c r="N60" s="16">
        <v>75</v>
      </c>
      <c r="S60" s="1" t="s">
        <v>337</v>
      </c>
      <c r="T60" s="1">
        <v>7</v>
      </c>
      <c r="U60" s="14" t="s">
        <v>337</v>
      </c>
      <c r="V60" s="15">
        <v>60</v>
      </c>
      <c r="W60" s="15" t="s">
        <v>336</v>
      </c>
      <c r="X60" s="1"/>
      <c r="Y60" s="18" t="s">
        <v>420</v>
      </c>
      <c r="Z60" s="19">
        <v>85</v>
      </c>
      <c r="AA60" s="19" t="s">
        <v>419</v>
      </c>
    </row>
    <row r="61" ht="13.5" spans="1:27">
      <c r="A61" s="1"/>
      <c r="B61" s="1"/>
      <c r="C61" s="1" t="s">
        <v>337</v>
      </c>
      <c r="D61" s="1">
        <v>7</v>
      </c>
      <c r="E61" s="14" t="s">
        <v>337</v>
      </c>
      <c r="F61" s="15">
        <v>60</v>
      </c>
      <c r="G61" s="15" t="s">
        <v>336</v>
      </c>
      <c r="H61" s="1">
        <v>0</v>
      </c>
      <c r="I61" s="16">
        <v>75</v>
      </c>
      <c r="J61" s="16">
        <v>0</v>
      </c>
      <c r="K61" s="16">
        <v>100</v>
      </c>
      <c r="L61" s="16">
        <v>100</v>
      </c>
      <c r="M61" s="16">
        <v>0</v>
      </c>
      <c r="N61" s="16">
        <v>0</v>
      </c>
      <c r="S61" s="1" t="s">
        <v>192</v>
      </c>
      <c r="T61" s="1">
        <v>32</v>
      </c>
      <c r="U61" s="5" t="s">
        <v>192</v>
      </c>
      <c r="V61" s="6">
        <v>16</v>
      </c>
      <c r="W61" s="7" t="s">
        <v>191</v>
      </c>
      <c r="X61" s="1"/>
      <c r="Y61" s="18" t="s">
        <v>423</v>
      </c>
      <c r="Z61" s="19">
        <v>86</v>
      </c>
      <c r="AA61" s="19" t="s">
        <v>422</v>
      </c>
    </row>
    <row r="62" ht="13.5" spans="1:27">
      <c r="A62" s="1"/>
      <c r="B62" s="1"/>
      <c r="C62" s="1" t="s">
        <v>339</v>
      </c>
      <c r="D62" s="1">
        <v>6</v>
      </c>
      <c r="E62" s="5" t="s">
        <v>339</v>
      </c>
      <c r="F62" s="6">
        <v>61</v>
      </c>
      <c r="G62" s="7" t="s">
        <v>338</v>
      </c>
      <c r="H62" s="1">
        <v>100</v>
      </c>
      <c r="I62" s="16">
        <v>50</v>
      </c>
      <c r="J62" s="16">
        <v>0</v>
      </c>
      <c r="K62" s="16">
        <v>50</v>
      </c>
      <c r="L62" s="16">
        <v>50</v>
      </c>
      <c r="M62" s="16">
        <v>0</v>
      </c>
      <c r="N62" s="16">
        <v>75</v>
      </c>
      <c r="S62" s="1" t="s">
        <v>225</v>
      </c>
      <c r="T62" s="1">
        <v>42</v>
      </c>
      <c r="U62" s="5" t="s">
        <v>225</v>
      </c>
      <c r="V62" s="6">
        <v>28</v>
      </c>
      <c r="W62" s="7" t="s">
        <v>224</v>
      </c>
      <c r="X62" s="1"/>
      <c r="Y62" s="18" t="s">
        <v>427</v>
      </c>
      <c r="Z62" s="19">
        <v>87</v>
      </c>
      <c r="AA62" s="19" t="s">
        <v>426</v>
      </c>
    </row>
    <row r="63" ht="13.5" spans="1:27">
      <c r="A63" s="1"/>
      <c r="B63" s="1"/>
      <c r="C63" s="1" t="s">
        <v>341</v>
      </c>
      <c r="D63" s="1">
        <v>5</v>
      </c>
      <c r="E63" s="14" t="s">
        <v>341</v>
      </c>
      <c r="F63" s="15">
        <v>62</v>
      </c>
      <c r="G63" s="15" t="s">
        <v>340</v>
      </c>
      <c r="H63" s="1">
        <v>0</v>
      </c>
      <c r="I63" s="16">
        <v>75</v>
      </c>
      <c r="J63" s="16">
        <v>0</v>
      </c>
      <c r="K63" s="16">
        <v>100</v>
      </c>
      <c r="L63" s="16">
        <v>100</v>
      </c>
      <c r="M63" s="16">
        <v>75</v>
      </c>
      <c r="N63" s="16">
        <v>0</v>
      </c>
      <c r="S63" s="1" t="s">
        <v>185</v>
      </c>
      <c r="T63" s="1">
        <v>29</v>
      </c>
      <c r="U63" s="5" t="s">
        <v>185</v>
      </c>
      <c r="V63" s="6">
        <v>14</v>
      </c>
      <c r="W63" s="7" t="s">
        <v>184</v>
      </c>
      <c r="X63" s="1"/>
      <c r="Y63" s="18" t="s">
        <v>431</v>
      </c>
      <c r="Z63" s="19">
        <v>88</v>
      </c>
      <c r="AA63" s="19" t="s">
        <v>430</v>
      </c>
    </row>
    <row r="64" ht="13.5" spans="1:27">
      <c r="A64" s="1"/>
      <c r="B64" s="1"/>
      <c r="C64" s="1" t="s">
        <v>345</v>
      </c>
      <c r="D64" s="1">
        <v>4</v>
      </c>
      <c r="E64" s="14" t="s">
        <v>345</v>
      </c>
      <c r="F64" s="15">
        <v>63</v>
      </c>
      <c r="G64" s="15" t="s">
        <v>344</v>
      </c>
      <c r="H64" s="1">
        <v>75</v>
      </c>
      <c r="I64" s="16">
        <v>75</v>
      </c>
      <c r="J64" s="16">
        <v>0</v>
      </c>
      <c r="K64" s="16">
        <v>100</v>
      </c>
      <c r="L64" s="16">
        <v>100</v>
      </c>
      <c r="M64" s="16">
        <v>0</v>
      </c>
      <c r="N64" s="16">
        <v>0</v>
      </c>
      <c r="S64" s="1" t="s">
        <v>217</v>
      </c>
      <c r="T64" s="1">
        <v>68</v>
      </c>
      <c r="U64" s="5" t="s">
        <v>217</v>
      </c>
      <c r="V64" s="6">
        <v>25</v>
      </c>
      <c r="W64" s="7" t="s">
        <v>216</v>
      </c>
      <c r="X64" s="1"/>
      <c r="Y64" s="18" t="s">
        <v>433</v>
      </c>
      <c r="Z64" s="19">
        <v>89</v>
      </c>
      <c r="AA64" s="19" t="s">
        <v>432</v>
      </c>
    </row>
    <row r="65" ht="13.5" spans="1:27">
      <c r="A65" s="1"/>
      <c r="B65" s="1"/>
      <c r="C65" s="1" t="s">
        <v>347</v>
      </c>
      <c r="D65" s="1">
        <v>3</v>
      </c>
      <c r="E65" s="2" t="s">
        <v>347</v>
      </c>
      <c r="F65" s="3">
        <v>64</v>
      </c>
      <c r="G65" s="4" t="s">
        <v>346</v>
      </c>
      <c r="H65" s="16">
        <v>100</v>
      </c>
      <c r="I65" s="16">
        <v>50</v>
      </c>
      <c r="J65" s="16">
        <v>0</v>
      </c>
      <c r="K65" s="16">
        <v>50</v>
      </c>
      <c r="L65" s="16">
        <v>50</v>
      </c>
      <c r="M65" s="16">
        <v>0</v>
      </c>
      <c r="N65" s="16">
        <v>90</v>
      </c>
      <c r="S65" s="1" t="s">
        <v>725</v>
      </c>
      <c r="T65" s="1">
        <v>21</v>
      </c>
      <c r="U65" s="10" t="s">
        <v>286</v>
      </c>
      <c r="V65" s="11">
        <v>46</v>
      </c>
      <c r="W65" s="11" t="s">
        <v>285</v>
      </c>
      <c r="X65" s="1"/>
      <c r="Y65" s="18" t="s">
        <v>435</v>
      </c>
      <c r="Z65" s="19">
        <v>90</v>
      </c>
      <c r="AA65" s="19" t="s">
        <v>434</v>
      </c>
    </row>
    <row r="66" ht="13.5" spans="1:27">
      <c r="A66" s="1"/>
      <c r="B66" s="1"/>
      <c r="C66" s="1" t="s">
        <v>740</v>
      </c>
      <c r="D66" s="1">
        <v>56</v>
      </c>
      <c r="E66" s="1" t="s">
        <v>68</v>
      </c>
      <c r="F66" s="1" t="s">
        <v>68</v>
      </c>
      <c r="G66" s="1" t="s">
        <v>68</v>
      </c>
      <c r="H66" s="1">
        <v>0</v>
      </c>
      <c r="I66" s="16">
        <v>75</v>
      </c>
      <c r="J66" s="16">
        <v>0</v>
      </c>
      <c r="K66" s="16">
        <v>100</v>
      </c>
      <c r="L66" s="16">
        <v>100</v>
      </c>
      <c r="M66" s="16">
        <v>75</v>
      </c>
      <c r="N66" s="16">
        <v>55</v>
      </c>
      <c r="S66" s="1" t="s">
        <v>339</v>
      </c>
      <c r="T66" s="1">
        <v>6</v>
      </c>
      <c r="U66" s="5" t="s">
        <v>339</v>
      </c>
      <c r="V66" s="6">
        <v>61</v>
      </c>
      <c r="W66" s="7" t="s">
        <v>338</v>
      </c>
      <c r="X66" s="1"/>
      <c r="Y66" s="1"/>
      <c r="Z66" s="1"/>
      <c r="AA66" s="1"/>
    </row>
    <row r="67" ht="13.5" spans="1:27">
      <c r="A67" s="1"/>
      <c r="B67" s="1"/>
      <c r="C67" s="1" t="s">
        <v>741</v>
      </c>
      <c r="D67" s="1">
        <v>57</v>
      </c>
      <c r="E67" s="1" t="s">
        <v>68</v>
      </c>
      <c r="F67" s="1" t="s">
        <v>68</v>
      </c>
      <c r="G67" s="1" t="s">
        <v>68</v>
      </c>
      <c r="H67" s="1">
        <v>0</v>
      </c>
      <c r="I67" s="16">
        <v>75</v>
      </c>
      <c r="J67" s="16">
        <v>0</v>
      </c>
      <c r="K67" s="16">
        <v>100</v>
      </c>
      <c r="L67" s="16">
        <v>100</v>
      </c>
      <c r="M67" s="16">
        <v>75</v>
      </c>
      <c r="N67" s="16">
        <v>0</v>
      </c>
      <c r="S67" s="1" t="s">
        <v>293</v>
      </c>
      <c r="T67" s="1">
        <v>19</v>
      </c>
      <c r="U67" s="5" t="s">
        <v>293</v>
      </c>
      <c r="V67" s="6">
        <v>48</v>
      </c>
      <c r="W67" s="7" t="s">
        <v>292</v>
      </c>
      <c r="X67" s="1"/>
      <c r="Y67" s="1"/>
      <c r="Z67" s="1"/>
      <c r="AA67" s="1"/>
    </row>
    <row r="68" ht="13.5" spans="1:27">
      <c r="A68" s="1"/>
      <c r="B68" s="1"/>
      <c r="C68" s="1" t="s">
        <v>742</v>
      </c>
      <c r="D68" s="1">
        <v>58</v>
      </c>
      <c r="E68" s="1" t="s">
        <v>68</v>
      </c>
      <c r="F68" s="1" t="s">
        <v>68</v>
      </c>
      <c r="G68" s="1" t="s">
        <v>68</v>
      </c>
      <c r="H68" s="1">
        <v>0</v>
      </c>
      <c r="I68" s="16">
        <v>75</v>
      </c>
      <c r="J68" s="16">
        <v>0</v>
      </c>
      <c r="K68" s="16">
        <v>100</v>
      </c>
      <c r="L68" s="16">
        <v>100</v>
      </c>
      <c r="M68" s="16">
        <v>0</v>
      </c>
      <c r="N68" s="16">
        <v>0</v>
      </c>
      <c r="S68" s="1" t="s">
        <v>251</v>
      </c>
      <c r="T68" s="1">
        <v>43</v>
      </c>
      <c r="U68" s="10" t="s">
        <v>251</v>
      </c>
      <c r="V68" s="11">
        <v>36</v>
      </c>
      <c r="W68" s="11" t="s">
        <v>250</v>
      </c>
      <c r="X68" s="1"/>
      <c r="Y68" s="1"/>
      <c r="Z68" s="1"/>
      <c r="AA68" s="1"/>
    </row>
    <row r="69" ht="13.5" spans="1:27">
      <c r="A69" s="1"/>
      <c r="B69" s="1"/>
      <c r="C69" s="1" t="s">
        <v>739</v>
      </c>
      <c r="D69" s="1">
        <v>59</v>
      </c>
      <c r="E69" s="1" t="s">
        <v>68</v>
      </c>
      <c r="F69" s="1" t="s">
        <v>68</v>
      </c>
      <c r="G69" s="1" t="s">
        <v>68</v>
      </c>
      <c r="H69" s="1">
        <v>0</v>
      </c>
      <c r="I69" s="16">
        <v>75</v>
      </c>
      <c r="J69" s="16">
        <v>0</v>
      </c>
      <c r="K69" s="16">
        <v>100</v>
      </c>
      <c r="L69" s="16">
        <v>100</v>
      </c>
      <c r="M69" s="16">
        <v>75</v>
      </c>
      <c r="N69" s="16">
        <v>0</v>
      </c>
      <c r="S69" s="1" t="s">
        <v>726</v>
      </c>
      <c r="T69" s="1">
        <v>23</v>
      </c>
      <c r="U69" s="5" t="s">
        <v>281</v>
      </c>
      <c r="V69" s="6">
        <v>44</v>
      </c>
      <c r="W69" s="7" t="s">
        <v>280</v>
      </c>
      <c r="X69" s="1"/>
      <c r="Y69" s="1"/>
      <c r="Z69" s="1"/>
      <c r="AA69" s="1"/>
    </row>
    <row r="70" ht="13.5" spans="1:27">
      <c r="A70" s="1"/>
      <c r="B70" s="1"/>
      <c r="C70" s="1"/>
      <c r="D70" s="1"/>
      <c r="E70" s="1"/>
      <c r="F70" s="1"/>
      <c r="G70" s="1"/>
      <c r="H70" s="1"/>
      <c r="J70" s="16"/>
      <c r="S70" s="1" t="s">
        <v>215</v>
      </c>
      <c r="T70" s="1">
        <v>30</v>
      </c>
      <c r="U70" s="5" t="s">
        <v>215</v>
      </c>
      <c r="V70" s="6">
        <v>24</v>
      </c>
      <c r="W70" s="7" t="s">
        <v>214</v>
      </c>
      <c r="X70" s="1"/>
      <c r="Y70" s="1"/>
      <c r="Z70" s="1"/>
      <c r="AA70" s="1"/>
    </row>
    <row r="71" ht="13.5" spans="10:27">
      <c r="J71" s="16"/>
      <c r="S71" s="1"/>
      <c r="T71" s="1"/>
      <c r="U71" s="1"/>
      <c r="V71" s="1"/>
      <c r="W71" s="1"/>
      <c r="X71" s="1"/>
      <c r="Y71" s="1"/>
      <c r="Z71" s="1"/>
      <c r="AA71" s="1"/>
    </row>
    <row r="72" spans="10:10">
      <c r="J72" s="16"/>
    </row>
  </sheetData>
  <mergeCells count="2">
    <mergeCell ref="AD2:AE2"/>
    <mergeCell ref="AH2:AO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角色</vt:lpstr>
      <vt:lpstr>武器汇总</vt:lpstr>
      <vt:lpstr>圣遗物得分计算</vt:lpstr>
      <vt:lpstr>秘境汇总</vt:lpstr>
      <vt:lpstr>--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</cp:lastModifiedBy>
  <dcterms:created xsi:type="dcterms:W3CDTF">2024-11-27T11:43:15Z</dcterms:created>
  <dcterms:modified xsi:type="dcterms:W3CDTF">2024-11-27T12:48:08Z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04553B8B65FE40C08C2716FAAC06E0E5_12</vt:lpwstr>
  </property>
</Properties>
</file>