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RuPyTest\RuPyTest_P1A02\VerificationScript\TCT\"/>
    </mc:Choice>
  </mc:AlternateContent>
  <xr:revisionPtr revIDLastSave="0" documentId="13_ncr:1_{07FD85D9-2BBF-4DF2-8BF8-CE1217FCCE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" sheetId="1" r:id="rId1"/>
    <sheet name="Tx" sheetId="2" r:id="rId2"/>
    <sheet name="Rx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8" i="2" l="1"/>
  <c r="G28" i="2"/>
  <c r="I28" i="2" s="1"/>
  <c r="H27" i="2"/>
  <c r="G27" i="2"/>
  <c r="I27" i="2" s="1"/>
  <c r="H26" i="2"/>
  <c r="G26" i="2"/>
  <c r="I26" i="2" s="1"/>
  <c r="I25" i="2"/>
  <c r="H25" i="2"/>
  <c r="G25" i="2"/>
  <c r="H24" i="2"/>
  <c r="G24" i="2"/>
  <c r="I24" i="2" s="1"/>
  <c r="H23" i="2"/>
  <c r="G23" i="2"/>
  <c r="I23" i="2" s="1"/>
  <c r="H22" i="2"/>
  <c r="G22" i="2"/>
  <c r="I22" i="2" s="1"/>
  <c r="H21" i="2"/>
  <c r="G21" i="2"/>
  <c r="I21" i="2" s="1"/>
  <c r="C22" i="2"/>
  <c r="C23" i="2"/>
  <c r="C24" i="2"/>
  <c r="C25" i="2"/>
  <c r="C26" i="2"/>
  <c r="C27" i="2"/>
  <c r="C28" i="2"/>
  <c r="C21" i="2"/>
  <c r="B21" i="2"/>
  <c r="D21" i="2" s="1"/>
  <c r="B28" i="2"/>
  <c r="D28" i="2" s="1"/>
  <c r="B27" i="2"/>
  <c r="D27" i="2" s="1"/>
  <c r="B26" i="2"/>
  <c r="D26" i="2" s="1"/>
  <c r="B25" i="2"/>
  <c r="D25" i="2" s="1"/>
  <c r="B24" i="2"/>
  <c r="D24" i="2" s="1"/>
  <c r="B22" i="2"/>
  <c r="D22" i="2" s="1"/>
  <c r="B23" i="2"/>
  <c r="D23" i="2" s="1"/>
</calcChain>
</file>

<file path=xl/sharedStrings.xml><?xml version="1.0" encoding="utf-8"?>
<sst xmlns="http://schemas.openxmlformats.org/spreadsheetml/2006/main" count="264" uniqueCount="132">
  <si>
    <t>MPA 0.0</t>
  </si>
  <si>
    <t>MPA 0.1</t>
  </si>
  <si>
    <t>MPA 1.0</t>
  </si>
  <si>
    <t>MPA 1.1</t>
  </si>
  <si>
    <t>DPA 0.0</t>
  </si>
  <si>
    <t>DPA 0.1</t>
  </si>
  <si>
    <t>DPA 0.2</t>
  </si>
  <si>
    <t>DPA 0.3</t>
  </si>
  <si>
    <t>DPA 1.0</t>
  </si>
  <si>
    <t>DPA 1.1</t>
  </si>
  <si>
    <t>DPA 1.2</t>
  </si>
  <si>
    <t>DPA 1.3</t>
  </si>
  <si>
    <t>Temp</t>
  </si>
  <si>
    <t>Offset</t>
  </si>
  <si>
    <t>53</t>
  </si>
  <si>
    <t>53.3</t>
  </si>
  <si>
    <t>69</t>
  </si>
  <si>
    <t>69.5</t>
  </si>
  <si>
    <t>53.5</t>
  </si>
  <si>
    <t>72.5</t>
  </si>
  <si>
    <t>73.5</t>
  </si>
  <si>
    <t>72.8</t>
  </si>
  <si>
    <t>73.8</t>
  </si>
  <si>
    <t>56.3</t>
  </si>
  <si>
    <t>56.5</t>
  </si>
  <si>
    <t>71.5</t>
  </si>
  <si>
    <t>71.3</t>
  </si>
  <si>
    <t>56.8</t>
  </si>
  <si>
    <t>57.3</t>
  </si>
  <si>
    <t>74.8</t>
  </si>
  <si>
    <t>75.3</t>
  </si>
  <si>
    <t>75.8</t>
  </si>
  <si>
    <t>75.5</t>
  </si>
  <si>
    <t>58.8</t>
  </si>
  <si>
    <t>59.5</t>
  </si>
  <si>
    <t>73.3</t>
  </si>
  <si>
    <t>59</t>
  </si>
  <si>
    <t>59.8</t>
  </si>
  <si>
    <t>76.8</t>
  </si>
  <si>
    <t>77.3</t>
  </si>
  <si>
    <t>77</t>
  </si>
  <si>
    <t>61</t>
  </si>
  <si>
    <t>60.8</t>
  </si>
  <si>
    <t>75</t>
  </si>
  <si>
    <t>60</t>
  </si>
  <si>
    <t>60.3</t>
  </si>
  <si>
    <t>78.3</t>
  </si>
  <si>
    <t>78.5</t>
  </si>
  <si>
    <t>61.8</t>
  </si>
  <si>
    <t>61.5</t>
  </si>
  <si>
    <t>62.8</t>
  </si>
  <si>
    <t>78.8</t>
  </si>
  <si>
    <t>79</t>
  </si>
  <si>
    <t>79.5</t>
  </si>
  <si>
    <t>63.3</t>
  </si>
  <si>
    <t>63.5</t>
  </si>
  <si>
    <t>63</t>
  </si>
  <si>
    <t>80.5</t>
  </si>
  <si>
    <t>80.3</t>
  </si>
  <si>
    <t>64.3</t>
  </si>
  <si>
    <t>77.5</t>
  </si>
  <si>
    <t>64</t>
  </si>
  <si>
    <t>63.8</t>
  </si>
  <si>
    <t>81</t>
  </si>
  <si>
    <t>80.8</t>
  </si>
  <si>
    <t>81.3</t>
  </si>
  <si>
    <t>65.5</t>
  </si>
  <si>
    <t>64.5</t>
  </si>
  <si>
    <t>64.8</t>
  </si>
  <si>
    <t>65</t>
  </si>
  <si>
    <t>76</t>
  </si>
  <si>
    <t>67.5</t>
  </si>
  <si>
    <t>67.3</t>
  </si>
  <si>
    <t>66.5</t>
  </si>
  <si>
    <t>65.8</t>
  </si>
  <si>
    <t>59.3</t>
  </si>
  <si>
    <t>58.5</t>
  </si>
  <si>
    <t>58</t>
  </si>
  <si>
    <t>61.3</t>
  </si>
  <si>
    <t>55</t>
  </si>
  <si>
    <t>54.5</t>
  </si>
  <si>
    <t>55.5</t>
  </si>
  <si>
    <t>54</t>
  </si>
  <si>
    <t>54.8</t>
  </si>
  <si>
    <t>55.8</t>
  </si>
  <si>
    <t>51.8</t>
  </si>
  <si>
    <t>52</t>
  </si>
  <si>
    <t>52.3</t>
  </si>
  <si>
    <t>51</t>
  </si>
  <si>
    <t>52.8</t>
  </si>
  <si>
    <t>49</t>
  </si>
  <si>
    <t>48.8</t>
  </si>
  <si>
    <t>50</t>
  </si>
  <si>
    <t>49.3</t>
  </si>
  <si>
    <t>49.8</t>
  </si>
  <si>
    <t>49.5</t>
  </si>
  <si>
    <t>47</t>
  </si>
  <si>
    <t>46.8</t>
  </si>
  <si>
    <t>47.3</t>
  </si>
  <si>
    <t>46.3</t>
  </si>
  <si>
    <t>45.5</t>
  </si>
  <si>
    <t>44.8</t>
  </si>
  <si>
    <t>44.3</t>
  </si>
  <si>
    <t>39.8</t>
  </si>
  <si>
    <t>39.5</t>
  </si>
  <si>
    <t>38</t>
  </si>
  <si>
    <t>36.8</t>
  </si>
  <si>
    <t>37.3</t>
  </si>
  <si>
    <t>35.3</t>
  </si>
  <si>
    <t>34.8</t>
  </si>
  <si>
    <t>35</t>
  </si>
  <si>
    <t>33.8</t>
  </si>
  <si>
    <t>33.5</t>
  </si>
  <si>
    <t>33</t>
  </si>
  <si>
    <t>Tx 0</t>
  </si>
  <si>
    <t>Tx 1</t>
  </si>
  <si>
    <t>Power</t>
  </si>
  <si>
    <t>68</t>
  </si>
  <si>
    <t>70</t>
  </si>
  <si>
    <t>73</t>
  </si>
  <si>
    <t>74</t>
  </si>
  <si>
    <t>45</t>
  </si>
  <si>
    <t>Rx 0</t>
  </si>
  <si>
    <t>Rx 1</t>
  </si>
  <si>
    <t>HighGainNoAtt</t>
  </si>
  <si>
    <t>HighGainAtt</t>
  </si>
  <si>
    <t>BypassNoAtt</t>
  </si>
  <si>
    <t>BypassAtt</t>
  </si>
  <si>
    <t>72</t>
  </si>
  <si>
    <t>66</t>
  </si>
  <si>
    <t>57.5</t>
  </si>
  <si>
    <t>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</si>
</sst>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Tx!$B$2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Tx!$A$3:$A$17</c:f>
              <c:numCache>
                <c:formatCode>General</c:formatCode>
                <c:ptCount val="15"/>
                <c:pt idx="0">
                  <c:v>67.5</c:v>
                </c:pt>
                <c:pt idx="1">
                  <c:v>70</c:v>
                </c:pt>
                <c:pt idx="2">
                  <c:v>71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73</c:v>
                </c:pt>
                <c:pt idx="8">
                  <c:v>66.5</c:v>
                </c:pt>
                <c:pt idx="9">
                  <c:v>61</c:v>
                </c:pt>
                <c:pt idx="10">
                  <c:v>58</c:v>
                </c:pt>
                <c:pt idx="11">
                  <c:v>55</c:v>
                </c:pt>
                <c:pt idx="12">
                  <c:v>52</c:v>
                </c:pt>
                <c:pt idx="13">
                  <c:v>45</c:v>
                </c:pt>
                <c:pt idx="14">
                  <c:v>35</c:v>
                </c:pt>
              </c:numCache>
            </c:numRef>
          </c:xVal>
          <c:yVal>
            <c:numRef>
              <c:f>Tx!$B$3:$B$17</c:f>
              <c:numCache>
                <c:formatCode>General</c:formatCode>
                <c:ptCount val="15"/>
                <c:pt idx="0">
                  <c:v>3.4692810000000001</c:v>
                </c:pt>
                <c:pt idx="1">
                  <c:v>3.5174940000000001</c:v>
                </c:pt>
                <c:pt idx="2">
                  <c:v>3.536019</c:v>
                </c:pt>
                <c:pt idx="3">
                  <c:v>3.567323</c:v>
                </c:pt>
                <c:pt idx="4">
                  <c:v>3.5884930000000002</c:v>
                </c:pt>
                <c:pt idx="5">
                  <c:v>3.623761</c:v>
                </c:pt>
                <c:pt idx="6">
                  <c:v>3.622125</c:v>
                </c:pt>
                <c:pt idx="7">
                  <c:v>3.5629029999999999</c:v>
                </c:pt>
                <c:pt idx="8">
                  <c:v>3.4307249999999998</c:v>
                </c:pt>
                <c:pt idx="9">
                  <c:v>3.331661</c:v>
                </c:pt>
                <c:pt idx="10">
                  <c:v>3.2456450000000001</c:v>
                </c:pt>
                <c:pt idx="11">
                  <c:v>3.1965970000000001</c:v>
                </c:pt>
                <c:pt idx="12">
                  <c:v>3.1490130000000001</c:v>
                </c:pt>
                <c:pt idx="13">
                  <c:v>3.0487259999999998</c:v>
                </c:pt>
                <c:pt idx="14">
                  <c:v>2.8291119999999998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14-4BE8-BEB8-121854817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700384"/>
        <c:axId val="640701040"/>
      </c:scatterChart>
      <c:valAx>
        <c:axId val="64070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701040"/>
        <c:crosses val="autoZero"/>
        <c:crossBetween val="midCat"/>
      </c:valAx>
      <c:valAx>
        <c:axId val="640701040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70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Tx!$G$2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Tx!$F$3:$F$17</c:f>
              <c:numCache>
                <c:formatCode>General</c:formatCode>
                <c:ptCount val="15"/>
                <c:pt idx="0">
                  <c:v>68</c:v>
                </c:pt>
                <c:pt idx="1">
                  <c:v>70</c:v>
                </c:pt>
                <c:pt idx="2">
                  <c:v>71.5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73</c:v>
                </c:pt>
                <c:pt idx="8">
                  <c:v>66.5</c:v>
                </c:pt>
                <c:pt idx="9">
                  <c:v>61</c:v>
                </c:pt>
                <c:pt idx="10">
                  <c:v>58</c:v>
                </c:pt>
                <c:pt idx="11">
                  <c:v>55</c:v>
                </c:pt>
                <c:pt idx="12">
                  <c:v>52</c:v>
                </c:pt>
                <c:pt idx="13">
                  <c:v>45</c:v>
                </c:pt>
                <c:pt idx="14">
                  <c:v>34.5</c:v>
                </c:pt>
              </c:numCache>
            </c:numRef>
          </c:xVal>
          <c:yVal>
            <c:numRef>
              <c:f>Tx!$G$3:$G$17</c:f>
              <c:numCache>
                <c:formatCode>General</c:formatCode>
                <c:ptCount val="15"/>
                <c:pt idx="0">
                  <c:v>3.3878819999999998</c:v>
                </c:pt>
                <c:pt idx="1">
                  <c:v>3.4371299999999998</c:v>
                </c:pt>
                <c:pt idx="2">
                  <c:v>3.465347</c:v>
                </c:pt>
                <c:pt idx="3">
                  <c:v>3.4842369999999998</c:v>
                </c:pt>
                <c:pt idx="4">
                  <c:v>3.509601</c:v>
                </c:pt>
                <c:pt idx="5">
                  <c:v>3.5166430000000002</c:v>
                </c:pt>
                <c:pt idx="6">
                  <c:v>3.5338259999999999</c:v>
                </c:pt>
                <c:pt idx="7">
                  <c:v>3.4933589999999999</c:v>
                </c:pt>
                <c:pt idx="8">
                  <c:v>3.3715899999999999</c:v>
                </c:pt>
                <c:pt idx="9">
                  <c:v>3.2861060000000002</c:v>
                </c:pt>
                <c:pt idx="10">
                  <c:v>3.2145980000000001</c:v>
                </c:pt>
                <c:pt idx="11">
                  <c:v>3.145044</c:v>
                </c:pt>
                <c:pt idx="12">
                  <c:v>3.1201219999999998</c:v>
                </c:pt>
                <c:pt idx="13">
                  <c:v>3.0201539999999998</c:v>
                </c:pt>
                <c:pt idx="14">
                  <c:v>2.8229630000000001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09-4AC3-8E39-10A8146CE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815152"/>
        <c:axId val="507816136"/>
      </c:scatterChart>
      <c:valAx>
        <c:axId val="50781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816136"/>
        <c:crosses val="autoZero"/>
        <c:crossBetween val="midCat"/>
      </c:valAx>
      <c:valAx>
        <c:axId val="507816136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81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57150</xdr:rowOff>
    </xdr:from>
    <xdr:to>
      <xdr:col>6</xdr:col>
      <xdr:colOff>171450</xdr:colOff>
      <xdr:row>46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01553A2-C741-4640-9AFD-B58B05741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595312</xdr:colOff>
      <xdr:row>30</xdr:row>
      <xdr:rowOff>85725</xdr:rowOff>
    </xdr:from>
    <xdr:to>
      <xdr:col>13</xdr:col>
      <xdr:colOff>366712</xdr:colOff>
      <xdr:row>46</xdr:row>
      <xdr:rowOff>85725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BB67951-301A-414A-A95C-1921DC7F6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"/>
  <sheetViews>
    <sheetView workbookViewId="0"/>
  </sheetViews>
  <sheetFormatPr defaultRowHeight="13.5" x14ac:dyDescent="0.15"/>
  <sheetData>
    <row r="1" spans="1:46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  <c r="AC1" t="s">
        <v>7</v>
      </c>
      <c r="AG1" t="s">
        <v>8</v>
      </c>
      <c r="AK1" t="s">
        <v>9</v>
      </c>
      <c r="AO1" t="s">
        <v>10</v>
      </c>
      <c r="AS1" t="s">
        <v>11</v>
      </c>
    </row>
    <row r="2" spans="1:46" x14ac:dyDescent="0.15">
      <c r="A2" t="s">
        <v>12</v>
      </c>
      <c r="B2" t="s">
        <v>13</v>
      </c>
      <c r="E2" t="s">
        <v>12</v>
      </c>
      <c r="F2" t="s">
        <v>13</v>
      </c>
      <c r="I2" t="s">
        <v>12</v>
      </c>
      <c r="J2" t="s">
        <v>13</v>
      </c>
      <c r="M2" t="s">
        <v>12</v>
      </c>
      <c r="N2" t="s">
        <v>13</v>
      </c>
      <c r="Q2" t="s">
        <v>12</v>
      </c>
      <c r="R2" t="s">
        <v>13</v>
      </c>
      <c r="U2" t="s">
        <v>12</v>
      </c>
      <c r="V2" t="s">
        <v>13</v>
      </c>
      <c r="Y2" t="s">
        <v>12</v>
      </c>
      <c r="Z2" t="s">
        <v>13</v>
      </c>
      <c r="AC2" t="s">
        <v>12</v>
      </c>
      <c r="AD2" t="s">
        <v>13</v>
      </c>
      <c r="AG2" t="s">
        <v>12</v>
      </c>
      <c r="AH2" t="s">
        <v>13</v>
      </c>
      <c r="AK2" t="s">
        <v>12</v>
      </c>
      <c r="AL2" t="s">
        <v>13</v>
      </c>
      <c r="AO2" t="s">
        <v>12</v>
      </c>
      <c r="AP2" t="s">
        <v>13</v>
      </c>
      <c r="AS2" t="s">
        <v>12</v>
      </c>
      <c r="AT2" t="s">
        <v>13</v>
      </c>
    </row>
    <row r="3" spans="1:46" x14ac:dyDescent="0.15">
      <c r="A3" t="s">
        <v>14</v>
      </c>
      <c r="B3">
        <v>1680</v>
      </c>
      <c r="E3" t="s">
        <v>15</v>
      </c>
      <c r="F3">
        <v>1458</v>
      </c>
      <c r="I3" t="s">
        <v>16</v>
      </c>
      <c r="J3">
        <v>1547</v>
      </c>
      <c r="M3" t="s">
        <v>17</v>
      </c>
      <c r="N3">
        <v>1547</v>
      </c>
      <c r="Q3" t="s">
        <v>18</v>
      </c>
      <c r="R3">
        <v>3120</v>
      </c>
      <c r="U3" t="s">
        <v>18</v>
      </c>
      <c r="V3">
        <v>3430</v>
      </c>
      <c r="Y3" t="s">
        <v>18</v>
      </c>
      <c r="Z3">
        <v>3270</v>
      </c>
      <c r="AC3" t="s">
        <v>18</v>
      </c>
      <c r="AD3">
        <v>3040</v>
      </c>
      <c r="AG3" t="s">
        <v>19</v>
      </c>
      <c r="AH3">
        <v>3180</v>
      </c>
      <c r="AK3" t="s">
        <v>20</v>
      </c>
      <c r="AL3">
        <v>3680</v>
      </c>
      <c r="AO3" t="s">
        <v>21</v>
      </c>
      <c r="AP3">
        <v>3570</v>
      </c>
      <c r="AS3" t="s">
        <v>22</v>
      </c>
      <c r="AT3">
        <v>3100</v>
      </c>
    </row>
    <row r="4" spans="1:46" x14ac:dyDescent="0.15">
      <c r="A4" t="s">
        <v>23</v>
      </c>
      <c r="B4">
        <v>1676</v>
      </c>
      <c r="E4" t="s">
        <v>24</v>
      </c>
      <c r="F4">
        <v>1454</v>
      </c>
      <c r="I4" t="s">
        <v>25</v>
      </c>
      <c r="J4">
        <v>1544</v>
      </c>
      <c r="M4" t="s">
        <v>26</v>
      </c>
      <c r="N4">
        <v>1545</v>
      </c>
      <c r="Q4" t="s">
        <v>23</v>
      </c>
      <c r="R4">
        <v>3110</v>
      </c>
      <c r="U4" t="s">
        <v>24</v>
      </c>
      <c r="V4">
        <v>3400</v>
      </c>
      <c r="Y4" t="s">
        <v>27</v>
      </c>
      <c r="Z4">
        <v>3330</v>
      </c>
      <c r="AC4" t="s">
        <v>28</v>
      </c>
      <c r="AD4">
        <v>3040</v>
      </c>
      <c r="AG4" t="s">
        <v>29</v>
      </c>
      <c r="AH4">
        <v>3190</v>
      </c>
      <c r="AK4" t="s">
        <v>30</v>
      </c>
      <c r="AL4">
        <v>3690</v>
      </c>
      <c r="AO4" t="s">
        <v>31</v>
      </c>
      <c r="AP4">
        <v>3590</v>
      </c>
      <c r="AS4" t="s">
        <v>32</v>
      </c>
      <c r="AT4">
        <v>3090</v>
      </c>
    </row>
    <row r="5" spans="1:46" x14ac:dyDescent="0.15">
      <c r="A5" t="s">
        <v>33</v>
      </c>
      <c r="B5">
        <v>1674</v>
      </c>
      <c r="E5" t="s">
        <v>34</v>
      </c>
      <c r="F5">
        <v>1452</v>
      </c>
      <c r="I5" t="s">
        <v>35</v>
      </c>
      <c r="J5">
        <v>1543</v>
      </c>
      <c r="M5" t="s">
        <v>20</v>
      </c>
      <c r="N5">
        <v>1543</v>
      </c>
      <c r="Q5" t="s">
        <v>33</v>
      </c>
      <c r="R5">
        <v>3120</v>
      </c>
      <c r="U5" t="s">
        <v>33</v>
      </c>
      <c r="V5">
        <v>3430</v>
      </c>
      <c r="Y5" t="s">
        <v>36</v>
      </c>
      <c r="Z5">
        <v>3320</v>
      </c>
      <c r="AC5" t="s">
        <v>37</v>
      </c>
      <c r="AD5">
        <v>3040</v>
      </c>
      <c r="AG5" t="s">
        <v>38</v>
      </c>
      <c r="AH5">
        <v>3180</v>
      </c>
      <c r="AK5" t="s">
        <v>39</v>
      </c>
      <c r="AL5">
        <v>3680</v>
      </c>
      <c r="AO5" t="s">
        <v>40</v>
      </c>
      <c r="AP5">
        <v>3570</v>
      </c>
      <c r="AS5" t="s">
        <v>39</v>
      </c>
      <c r="AT5">
        <v>3100</v>
      </c>
    </row>
    <row r="6" spans="1:46" x14ac:dyDescent="0.15">
      <c r="A6" t="s">
        <v>41</v>
      </c>
      <c r="B6">
        <v>1672</v>
      </c>
      <c r="E6" t="s">
        <v>42</v>
      </c>
      <c r="F6">
        <v>1450</v>
      </c>
      <c r="I6" t="s">
        <v>43</v>
      </c>
      <c r="J6">
        <v>1542</v>
      </c>
      <c r="M6" t="s">
        <v>43</v>
      </c>
      <c r="N6">
        <v>1540</v>
      </c>
      <c r="Q6" t="s">
        <v>44</v>
      </c>
      <c r="R6">
        <v>3110</v>
      </c>
      <c r="U6" t="s">
        <v>42</v>
      </c>
      <c r="V6">
        <v>3410</v>
      </c>
      <c r="Y6" t="s">
        <v>45</v>
      </c>
      <c r="Z6">
        <v>3340</v>
      </c>
      <c r="AC6" t="s">
        <v>42</v>
      </c>
      <c r="AD6">
        <v>3030</v>
      </c>
      <c r="AG6" t="s">
        <v>46</v>
      </c>
      <c r="AH6">
        <v>3180</v>
      </c>
      <c r="AK6" t="s">
        <v>46</v>
      </c>
      <c r="AL6">
        <v>3670</v>
      </c>
      <c r="AO6" t="s">
        <v>47</v>
      </c>
      <c r="AP6">
        <v>3600</v>
      </c>
      <c r="AS6" t="s">
        <v>47</v>
      </c>
      <c r="AT6">
        <v>3100</v>
      </c>
    </row>
    <row r="7" spans="1:46" x14ac:dyDescent="0.15">
      <c r="A7" t="s">
        <v>48</v>
      </c>
      <c r="B7">
        <v>1670</v>
      </c>
      <c r="E7" t="s">
        <v>48</v>
      </c>
      <c r="F7">
        <v>1448</v>
      </c>
      <c r="I7" t="s">
        <v>31</v>
      </c>
      <c r="J7">
        <v>1540</v>
      </c>
      <c r="M7" t="s">
        <v>31</v>
      </c>
      <c r="N7">
        <v>1539</v>
      </c>
      <c r="Q7" t="s">
        <v>48</v>
      </c>
      <c r="R7">
        <v>3110</v>
      </c>
      <c r="U7" t="s">
        <v>49</v>
      </c>
      <c r="V7">
        <v>3410</v>
      </c>
      <c r="Y7" t="s">
        <v>48</v>
      </c>
      <c r="Z7">
        <v>3310</v>
      </c>
      <c r="AC7" t="s">
        <v>50</v>
      </c>
      <c r="AD7">
        <v>3040</v>
      </c>
      <c r="AG7" t="s">
        <v>51</v>
      </c>
      <c r="AH7">
        <v>3180</v>
      </c>
      <c r="AK7" t="s">
        <v>52</v>
      </c>
      <c r="AL7">
        <v>3690</v>
      </c>
      <c r="AO7" t="s">
        <v>53</v>
      </c>
      <c r="AP7">
        <v>3560</v>
      </c>
      <c r="AS7" t="s">
        <v>52</v>
      </c>
      <c r="AT7">
        <v>3080</v>
      </c>
    </row>
    <row r="8" spans="1:46" x14ac:dyDescent="0.15">
      <c r="A8" t="s">
        <v>54</v>
      </c>
      <c r="B8">
        <v>1670</v>
      </c>
      <c r="E8" t="s">
        <v>55</v>
      </c>
      <c r="F8">
        <v>1447</v>
      </c>
      <c r="I8" t="s">
        <v>38</v>
      </c>
      <c r="J8">
        <v>1540</v>
      </c>
      <c r="M8" t="s">
        <v>39</v>
      </c>
      <c r="N8">
        <v>1539</v>
      </c>
      <c r="Q8" t="s">
        <v>50</v>
      </c>
      <c r="R8">
        <v>3110</v>
      </c>
      <c r="U8" t="s">
        <v>50</v>
      </c>
      <c r="V8">
        <v>3400</v>
      </c>
      <c r="Y8" t="s">
        <v>54</v>
      </c>
      <c r="Z8">
        <v>3330</v>
      </c>
      <c r="AC8" t="s">
        <v>56</v>
      </c>
      <c r="AD8">
        <v>3030</v>
      </c>
      <c r="AG8" t="s">
        <v>57</v>
      </c>
      <c r="AH8">
        <v>3190</v>
      </c>
      <c r="AK8" t="s">
        <v>58</v>
      </c>
      <c r="AL8">
        <v>3690</v>
      </c>
      <c r="AO8" t="s">
        <v>57</v>
      </c>
      <c r="AP8">
        <v>3600</v>
      </c>
      <c r="AS8" t="s">
        <v>58</v>
      </c>
      <c r="AT8">
        <v>3100</v>
      </c>
    </row>
    <row r="9" spans="1:46" x14ac:dyDescent="0.15">
      <c r="A9" t="s">
        <v>59</v>
      </c>
      <c r="B9">
        <v>1667</v>
      </c>
      <c r="E9" t="s">
        <v>59</v>
      </c>
      <c r="F9">
        <v>1446</v>
      </c>
      <c r="I9" t="s">
        <v>60</v>
      </c>
      <c r="J9">
        <v>1538</v>
      </c>
      <c r="M9" t="s">
        <v>46</v>
      </c>
      <c r="N9">
        <v>1536</v>
      </c>
      <c r="Q9" t="s">
        <v>61</v>
      </c>
      <c r="R9">
        <v>3100</v>
      </c>
      <c r="U9" t="s">
        <v>62</v>
      </c>
      <c r="V9">
        <v>3370</v>
      </c>
      <c r="Y9" t="s">
        <v>62</v>
      </c>
      <c r="Z9">
        <v>3350</v>
      </c>
      <c r="AC9" t="s">
        <v>55</v>
      </c>
      <c r="AD9">
        <v>3040</v>
      </c>
      <c r="AG9" t="s">
        <v>63</v>
      </c>
      <c r="AH9">
        <v>3180</v>
      </c>
      <c r="AK9" t="s">
        <v>63</v>
      </c>
      <c r="AL9">
        <v>3680</v>
      </c>
      <c r="AO9" t="s">
        <v>64</v>
      </c>
      <c r="AP9">
        <v>3580</v>
      </c>
      <c r="AS9" t="s">
        <v>65</v>
      </c>
      <c r="AT9">
        <v>3090</v>
      </c>
    </row>
    <row r="10" spans="1:46" x14ac:dyDescent="0.15">
      <c r="A10" t="s">
        <v>66</v>
      </c>
      <c r="B10">
        <v>1667</v>
      </c>
      <c r="E10" t="s">
        <v>67</v>
      </c>
      <c r="F10">
        <v>1445</v>
      </c>
      <c r="I10" t="s">
        <v>46</v>
      </c>
      <c r="J10">
        <v>1539</v>
      </c>
      <c r="M10" t="s">
        <v>60</v>
      </c>
      <c r="N10">
        <v>1539</v>
      </c>
      <c r="Q10" t="s">
        <v>68</v>
      </c>
      <c r="R10">
        <v>3110</v>
      </c>
      <c r="U10" t="s">
        <v>69</v>
      </c>
      <c r="V10">
        <v>3380</v>
      </c>
      <c r="Y10" t="s">
        <v>69</v>
      </c>
      <c r="Z10">
        <v>3300</v>
      </c>
      <c r="AC10" t="s">
        <v>68</v>
      </c>
      <c r="AD10">
        <v>3030</v>
      </c>
      <c r="AG10" t="s">
        <v>52</v>
      </c>
      <c r="AH10">
        <v>3180</v>
      </c>
      <c r="AK10" t="s">
        <v>39</v>
      </c>
      <c r="AL10">
        <v>3660</v>
      </c>
      <c r="AO10" t="s">
        <v>70</v>
      </c>
      <c r="AP10">
        <v>3570</v>
      </c>
      <c r="AS10" t="s">
        <v>43</v>
      </c>
      <c r="AT10">
        <v>3090</v>
      </c>
    </row>
    <row r="11" spans="1:46" x14ac:dyDescent="0.15">
      <c r="A11" t="s">
        <v>61</v>
      </c>
      <c r="B11">
        <v>1669</v>
      </c>
      <c r="E11" t="s">
        <v>50</v>
      </c>
      <c r="F11">
        <v>1449</v>
      </c>
      <c r="I11" t="s">
        <v>71</v>
      </c>
      <c r="J11">
        <v>1552</v>
      </c>
      <c r="M11" t="s">
        <v>72</v>
      </c>
      <c r="N11">
        <v>1553</v>
      </c>
      <c r="Q11" t="s">
        <v>62</v>
      </c>
      <c r="R11">
        <v>3110</v>
      </c>
      <c r="U11" t="s">
        <v>55</v>
      </c>
      <c r="V11">
        <v>3420</v>
      </c>
      <c r="Y11" t="s">
        <v>54</v>
      </c>
      <c r="Z11">
        <v>3320</v>
      </c>
      <c r="AC11" t="s">
        <v>56</v>
      </c>
      <c r="AD11">
        <v>3040</v>
      </c>
      <c r="AG11" t="s">
        <v>71</v>
      </c>
      <c r="AH11">
        <v>3180</v>
      </c>
      <c r="AK11" t="s">
        <v>73</v>
      </c>
      <c r="AL11">
        <v>3650</v>
      </c>
      <c r="AO11" t="s">
        <v>74</v>
      </c>
      <c r="AP11">
        <v>3570</v>
      </c>
      <c r="AS11" t="s">
        <v>69</v>
      </c>
      <c r="AT11">
        <v>3100</v>
      </c>
    </row>
    <row r="12" spans="1:46" x14ac:dyDescent="0.15">
      <c r="A12" t="s">
        <v>34</v>
      </c>
      <c r="B12">
        <v>1676</v>
      </c>
      <c r="E12" t="s">
        <v>36</v>
      </c>
      <c r="F12">
        <v>1454</v>
      </c>
      <c r="I12" t="s">
        <v>37</v>
      </c>
      <c r="J12">
        <v>1560</v>
      </c>
      <c r="M12" t="s">
        <v>44</v>
      </c>
      <c r="N12">
        <v>1560</v>
      </c>
      <c r="Q12" t="s">
        <v>34</v>
      </c>
      <c r="R12">
        <v>3120</v>
      </c>
      <c r="U12" t="s">
        <v>75</v>
      </c>
      <c r="V12">
        <v>3410</v>
      </c>
      <c r="Y12" t="s">
        <v>76</v>
      </c>
      <c r="Z12">
        <v>3340</v>
      </c>
      <c r="AC12" t="s">
        <v>77</v>
      </c>
      <c r="AD12">
        <v>3040</v>
      </c>
      <c r="AG12" t="s">
        <v>78</v>
      </c>
      <c r="AH12">
        <v>3190</v>
      </c>
      <c r="AK12" t="s">
        <v>44</v>
      </c>
      <c r="AL12">
        <v>3650</v>
      </c>
      <c r="AO12" t="s">
        <v>34</v>
      </c>
      <c r="AP12">
        <v>3560</v>
      </c>
      <c r="AS12" t="s">
        <v>44</v>
      </c>
      <c r="AT12">
        <v>3110</v>
      </c>
    </row>
    <row r="13" spans="1:46" x14ac:dyDescent="0.15">
      <c r="A13" t="s">
        <v>79</v>
      </c>
      <c r="B13">
        <v>1680</v>
      </c>
      <c r="E13" t="s">
        <v>80</v>
      </c>
      <c r="F13">
        <v>1460</v>
      </c>
      <c r="I13" t="s">
        <v>24</v>
      </c>
      <c r="J13">
        <v>1564</v>
      </c>
      <c r="M13" t="s">
        <v>23</v>
      </c>
      <c r="N13">
        <v>1568</v>
      </c>
      <c r="Q13" t="s">
        <v>81</v>
      </c>
      <c r="R13">
        <v>3120</v>
      </c>
      <c r="U13" t="s">
        <v>80</v>
      </c>
      <c r="V13">
        <v>3440</v>
      </c>
      <c r="Y13" t="s">
        <v>82</v>
      </c>
      <c r="Z13">
        <v>3340</v>
      </c>
      <c r="AC13" t="s">
        <v>83</v>
      </c>
      <c r="AD13">
        <v>3050</v>
      </c>
      <c r="AG13" t="s">
        <v>24</v>
      </c>
      <c r="AH13">
        <v>3200</v>
      </c>
      <c r="AK13" t="s">
        <v>84</v>
      </c>
      <c r="AL13">
        <v>3630</v>
      </c>
      <c r="AO13" t="s">
        <v>84</v>
      </c>
      <c r="AP13">
        <v>3540</v>
      </c>
      <c r="AS13" t="s">
        <v>79</v>
      </c>
      <c r="AT13">
        <v>3110</v>
      </c>
    </row>
    <row r="14" spans="1:46" x14ac:dyDescent="0.15">
      <c r="A14" t="s">
        <v>85</v>
      </c>
      <c r="B14">
        <v>1684</v>
      </c>
      <c r="E14" t="s">
        <v>85</v>
      </c>
      <c r="F14">
        <v>1464</v>
      </c>
      <c r="I14" t="s">
        <v>86</v>
      </c>
      <c r="J14">
        <v>1569</v>
      </c>
      <c r="M14" t="s">
        <v>86</v>
      </c>
      <c r="N14">
        <v>1571</v>
      </c>
      <c r="Q14" t="s">
        <v>87</v>
      </c>
      <c r="R14">
        <v>3130</v>
      </c>
      <c r="U14" t="s">
        <v>85</v>
      </c>
      <c r="V14">
        <v>3460</v>
      </c>
      <c r="Y14" t="s">
        <v>86</v>
      </c>
      <c r="Z14">
        <v>3350</v>
      </c>
      <c r="AC14" t="s">
        <v>88</v>
      </c>
      <c r="AD14">
        <v>3050</v>
      </c>
      <c r="AG14" t="s">
        <v>14</v>
      </c>
      <c r="AH14">
        <v>3180</v>
      </c>
      <c r="AK14" t="s">
        <v>89</v>
      </c>
      <c r="AL14">
        <v>3640</v>
      </c>
      <c r="AO14" t="s">
        <v>87</v>
      </c>
      <c r="AP14">
        <v>3520</v>
      </c>
      <c r="AS14" t="s">
        <v>87</v>
      </c>
      <c r="AT14">
        <v>3120</v>
      </c>
    </row>
    <row r="15" spans="1:46" x14ac:dyDescent="0.15">
      <c r="A15" t="s">
        <v>90</v>
      </c>
      <c r="B15">
        <v>1687</v>
      </c>
      <c r="E15" t="s">
        <v>91</v>
      </c>
      <c r="F15">
        <v>1467</v>
      </c>
      <c r="I15" t="s">
        <v>92</v>
      </c>
      <c r="J15">
        <v>1571</v>
      </c>
      <c r="M15" t="s">
        <v>93</v>
      </c>
      <c r="N15">
        <v>1574</v>
      </c>
      <c r="Q15" t="s">
        <v>93</v>
      </c>
      <c r="R15">
        <v>3140</v>
      </c>
      <c r="U15" t="s">
        <v>94</v>
      </c>
      <c r="V15">
        <v>3440</v>
      </c>
      <c r="Y15" t="s">
        <v>90</v>
      </c>
      <c r="Z15">
        <v>3380</v>
      </c>
      <c r="AC15" t="s">
        <v>91</v>
      </c>
      <c r="AD15">
        <v>3050</v>
      </c>
      <c r="AG15" t="s">
        <v>94</v>
      </c>
      <c r="AH15">
        <v>3210</v>
      </c>
      <c r="AK15" t="s">
        <v>92</v>
      </c>
      <c r="AL15">
        <v>3630</v>
      </c>
      <c r="AO15" t="s">
        <v>95</v>
      </c>
      <c r="AP15">
        <v>3520</v>
      </c>
      <c r="AS15" t="s">
        <v>93</v>
      </c>
      <c r="AT15">
        <v>3110</v>
      </c>
    </row>
    <row r="16" spans="1:46" x14ac:dyDescent="0.15">
      <c r="A16" t="s">
        <v>96</v>
      </c>
      <c r="B16">
        <v>1690</v>
      </c>
      <c r="E16" t="s">
        <v>97</v>
      </c>
      <c r="F16">
        <v>1470</v>
      </c>
      <c r="I16" t="s">
        <v>98</v>
      </c>
      <c r="J16">
        <v>1573</v>
      </c>
      <c r="M16" t="s">
        <v>96</v>
      </c>
      <c r="N16">
        <v>1578</v>
      </c>
      <c r="Q16" t="s">
        <v>97</v>
      </c>
      <c r="R16">
        <v>3130</v>
      </c>
      <c r="U16" t="s">
        <v>99</v>
      </c>
      <c r="V16">
        <v>3440</v>
      </c>
      <c r="Y16" t="s">
        <v>97</v>
      </c>
      <c r="Z16">
        <v>3330</v>
      </c>
      <c r="AC16" t="s">
        <v>99</v>
      </c>
      <c r="AD16">
        <v>3060</v>
      </c>
      <c r="AG16" t="s">
        <v>98</v>
      </c>
      <c r="AH16">
        <v>3210</v>
      </c>
      <c r="AK16" t="s">
        <v>100</v>
      </c>
      <c r="AL16">
        <v>3630</v>
      </c>
      <c r="AO16" t="s">
        <v>101</v>
      </c>
      <c r="AP16">
        <v>3490</v>
      </c>
      <c r="AS16" t="s">
        <v>102</v>
      </c>
      <c r="AT16">
        <v>3110</v>
      </c>
    </row>
    <row r="17" spans="1:46" x14ac:dyDescent="0.15">
      <c r="A17" t="s">
        <v>103</v>
      </c>
      <c r="B17">
        <v>1700</v>
      </c>
      <c r="E17" t="s">
        <v>104</v>
      </c>
      <c r="F17">
        <v>1480</v>
      </c>
      <c r="I17" t="s">
        <v>105</v>
      </c>
      <c r="J17">
        <v>1585</v>
      </c>
      <c r="M17" t="s">
        <v>106</v>
      </c>
      <c r="N17">
        <v>1591</v>
      </c>
      <c r="Q17" t="s">
        <v>107</v>
      </c>
      <c r="R17">
        <v>3150</v>
      </c>
      <c r="U17" t="s">
        <v>108</v>
      </c>
      <c r="V17">
        <v>3430</v>
      </c>
      <c r="Y17" t="s">
        <v>109</v>
      </c>
      <c r="Z17">
        <v>3320</v>
      </c>
      <c r="AC17" t="s">
        <v>109</v>
      </c>
      <c r="AD17">
        <v>3060</v>
      </c>
      <c r="AG17" t="s">
        <v>110</v>
      </c>
      <c r="AH17">
        <v>3190</v>
      </c>
      <c r="AK17" t="s">
        <v>111</v>
      </c>
      <c r="AL17">
        <v>3600</v>
      </c>
      <c r="AO17" t="s">
        <v>112</v>
      </c>
      <c r="AP17">
        <v>3430</v>
      </c>
      <c r="AS17" t="s">
        <v>113</v>
      </c>
      <c r="AT17">
        <v>3110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topLeftCell="A13" workbookViewId="0">
      <selection activeCell="O39" sqref="O39:O40"/>
    </sheetView>
  </sheetViews>
  <sheetFormatPr defaultRowHeight="13.5" x14ac:dyDescent="0.15"/>
  <cols>
    <col min="4" max="4" width="12.75" bestFit="1" customWidth="1"/>
  </cols>
  <sheetData>
    <row r="1" spans="1:7" x14ac:dyDescent="0.15">
      <c r="A1" t="s">
        <v>114</v>
      </c>
      <c r="F1" t="s">
        <v>115</v>
      </c>
    </row>
    <row r="2" spans="1:7" x14ac:dyDescent="0.15">
      <c r="A2" t="s">
        <v>12</v>
      </c>
      <c r="B2" t="s">
        <v>116</v>
      </c>
      <c r="F2" t="s">
        <v>12</v>
      </c>
      <c r="G2" t="s">
        <v>116</v>
      </c>
    </row>
    <row r="3" spans="1:7" x14ac:dyDescent="0.15">
      <c r="A3" s="1">
        <v>67.5</v>
      </c>
      <c r="B3">
        <v>3.4692810000000001</v>
      </c>
      <c r="F3" s="1">
        <v>68</v>
      </c>
      <c r="G3">
        <v>3.3878819999999998</v>
      </c>
    </row>
    <row r="4" spans="1:7" x14ac:dyDescent="0.15">
      <c r="A4" s="1">
        <v>70</v>
      </c>
      <c r="B4">
        <v>3.5174940000000001</v>
      </c>
      <c r="F4" s="1">
        <v>70</v>
      </c>
      <c r="G4">
        <v>3.4371299999999998</v>
      </c>
    </row>
    <row r="5" spans="1:7" x14ac:dyDescent="0.15">
      <c r="A5" s="1">
        <v>71</v>
      </c>
      <c r="B5">
        <v>3.536019</v>
      </c>
      <c r="F5" s="1">
        <v>71.5</v>
      </c>
      <c r="G5">
        <v>3.465347</v>
      </c>
    </row>
    <row r="6" spans="1:7" x14ac:dyDescent="0.15">
      <c r="A6" s="1">
        <v>73</v>
      </c>
      <c r="B6">
        <v>3.567323</v>
      </c>
      <c r="F6" s="1">
        <v>73</v>
      </c>
      <c r="G6">
        <v>3.4842369999999998</v>
      </c>
    </row>
    <row r="7" spans="1:7" x14ac:dyDescent="0.15">
      <c r="A7" s="1">
        <v>74</v>
      </c>
      <c r="B7">
        <v>3.5884930000000002</v>
      </c>
      <c r="F7" s="1">
        <v>74</v>
      </c>
      <c r="G7">
        <v>3.509601</v>
      </c>
    </row>
    <row r="8" spans="1:7" x14ac:dyDescent="0.15">
      <c r="A8" s="1">
        <v>75</v>
      </c>
      <c r="B8">
        <v>3.623761</v>
      </c>
      <c r="F8" s="1">
        <v>75</v>
      </c>
      <c r="G8">
        <v>3.5166430000000002</v>
      </c>
    </row>
    <row r="9" spans="1:7" x14ac:dyDescent="0.15">
      <c r="A9" s="1">
        <v>76</v>
      </c>
      <c r="B9">
        <v>3.622125</v>
      </c>
      <c r="F9" s="1">
        <v>76</v>
      </c>
      <c r="G9">
        <v>3.5338259999999999</v>
      </c>
    </row>
    <row r="10" spans="1:7" x14ac:dyDescent="0.15">
      <c r="A10" s="1">
        <v>73</v>
      </c>
      <c r="B10">
        <v>3.5629029999999999</v>
      </c>
      <c r="F10" s="1">
        <v>73</v>
      </c>
      <c r="G10">
        <v>3.4933589999999999</v>
      </c>
    </row>
    <row r="11" spans="1:7" x14ac:dyDescent="0.15">
      <c r="A11" s="1">
        <v>66.5</v>
      </c>
      <c r="B11">
        <v>3.4307249999999998</v>
      </c>
      <c r="F11" s="1">
        <v>66.5</v>
      </c>
      <c r="G11">
        <v>3.3715899999999999</v>
      </c>
    </row>
    <row r="12" spans="1:7" x14ac:dyDescent="0.15">
      <c r="A12" s="1">
        <v>61</v>
      </c>
      <c r="B12">
        <v>3.331661</v>
      </c>
      <c r="F12" s="1">
        <v>61</v>
      </c>
      <c r="G12">
        <v>3.2861060000000002</v>
      </c>
    </row>
    <row r="13" spans="1:7" x14ac:dyDescent="0.15">
      <c r="A13" s="1">
        <v>58</v>
      </c>
      <c r="B13">
        <v>3.2456450000000001</v>
      </c>
      <c r="F13" s="1">
        <v>58</v>
      </c>
      <c r="G13">
        <v>3.2145980000000001</v>
      </c>
    </row>
    <row r="14" spans="1:7" x14ac:dyDescent="0.15">
      <c r="A14" s="1">
        <v>55</v>
      </c>
      <c r="B14">
        <v>3.1965970000000001</v>
      </c>
      <c r="F14" s="1">
        <v>55</v>
      </c>
      <c r="G14">
        <v>3.145044</v>
      </c>
    </row>
    <row r="15" spans="1:7" x14ac:dyDescent="0.15">
      <c r="A15" s="1">
        <v>52</v>
      </c>
      <c r="B15">
        <v>3.1490130000000001</v>
      </c>
      <c r="F15" s="1">
        <v>52</v>
      </c>
      <c r="G15">
        <v>3.1201219999999998</v>
      </c>
    </row>
    <row r="16" spans="1:7" x14ac:dyDescent="0.15">
      <c r="A16" s="1">
        <v>45</v>
      </c>
      <c r="B16">
        <v>3.0487259999999998</v>
      </c>
      <c r="F16" s="1">
        <v>45</v>
      </c>
      <c r="G16">
        <v>3.0201539999999998</v>
      </c>
    </row>
    <row r="17" spans="1:9" x14ac:dyDescent="0.15">
      <c r="A17" s="1">
        <v>35</v>
      </c>
      <c r="B17">
        <v>2.8291119999999998</v>
      </c>
      <c r="F17" s="1">
        <v>34.5</v>
      </c>
      <c r="G17">
        <v>2.8229630000000001</v>
      </c>
    </row>
    <row r="21" spans="1:9" x14ac:dyDescent="0.15">
      <c r="A21">
        <v>20</v>
      </c>
      <c r="B21">
        <f>ROUND(TREND(B3:B17,A3:A17,A21)*100,0)</f>
        <v>253</v>
      </c>
      <c r="C21">
        <f>A21*10</f>
        <v>200</v>
      </c>
      <c r="D21">
        <f>ROUND(B21-272.709,0)</f>
        <v>-20</v>
      </c>
      <c r="F21">
        <v>20</v>
      </c>
      <c r="G21">
        <f>ROUND(TREND(G3:G17,F3:F17,F21)*100,0)</f>
        <v>257</v>
      </c>
      <c r="H21">
        <f>F21*10</f>
        <v>200</v>
      </c>
      <c r="I21">
        <f>ROUND(G21-272.709,0)</f>
        <v>-16</v>
      </c>
    </row>
    <row r="22" spans="1:9" x14ac:dyDescent="0.15">
      <c r="A22">
        <v>30</v>
      </c>
      <c r="B22">
        <f>TREND(B3:B17,A3:A17,A22)*100</f>
        <v>272.70903004432296</v>
      </c>
      <c r="C22">
        <f t="shared" ref="C22:C28" si="0">A22*10</f>
        <v>300</v>
      </c>
      <c r="D22">
        <f>ROUND(B22-272.709,0)</f>
        <v>0</v>
      </c>
      <c r="F22">
        <v>30</v>
      </c>
      <c r="G22">
        <f>TREND(G3:G17,F3:F17,F22)*100</f>
        <v>274.22255669471724</v>
      </c>
      <c r="H22">
        <f t="shared" ref="H22:H28" si="1">F22*10</f>
        <v>300</v>
      </c>
      <c r="I22">
        <f>ROUND(G22-272.709,0)</f>
        <v>2</v>
      </c>
    </row>
    <row r="23" spans="1:9" x14ac:dyDescent="0.15">
      <c r="A23">
        <v>40</v>
      </c>
      <c r="B23">
        <f>TREND(B3:B17,A3:A17,A23)*100</f>
        <v>292.25588959283198</v>
      </c>
      <c r="C23">
        <f t="shared" si="0"/>
        <v>400</v>
      </c>
      <c r="D23">
        <f t="shared" ref="D23:D28" si="2">ROUND(B23-272.709,0)</f>
        <v>20</v>
      </c>
      <c r="F23">
        <v>40</v>
      </c>
      <c r="G23">
        <f>TREND(G3:G17,F3:F17,F23)*100</f>
        <v>291.48667310425435</v>
      </c>
      <c r="H23">
        <f t="shared" si="1"/>
        <v>400</v>
      </c>
      <c r="I23">
        <f t="shared" ref="I23:I28" si="3">ROUND(G23-272.709,0)</f>
        <v>19</v>
      </c>
    </row>
    <row r="24" spans="1:9" x14ac:dyDescent="0.15">
      <c r="A24">
        <v>50</v>
      </c>
      <c r="B24">
        <f>TREND(B3:B17,A3:A17,A24)*100</f>
        <v>311.80274914134111</v>
      </c>
      <c r="C24">
        <f t="shared" si="0"/>
        <v>500</v>
      </c>
      <c r="D24">
        <f t="shared" si="2"/>
        <v>39</v>
      </c>
      <c r="F24">
        <v>50</v>
      </c>
      <c r="G24">
        <f>TREND(G3:G17,F3:F17,F24)*100</f>
        <v>308.75078951379152</v>
      </c>
      <c r="H24">
        <f t="shared" si="1"/>
        <v>500</v>
      </c>
      <c r="I24">
        <f t="shared" si="3"/>
        <v>36</v>
      </c>
    </row>
    <row r="25" spans="1:9" x14ac:dyDescent="0.15">
      <c r="A25">
        <v>60</v>
      </c>
      <c r="B25">
        <f>TREND(B3:B17,A3:A17,A25)*100</f>
        <v>331.34960868985013</v>
      </c>
      <c r="C25">
        <f t="shared" si="0"/>
        <v>600</v>
      </c>
      <c r="D25">
        <f t="shared" si="2"/>
        <v>59</v>
      </c>
      <c r="F25">
        <v>60</v>
      </c>
      <c r="G25">
        <f>TREND(G3:G17,F3:F17,F25)*100</f>
        <v>326.01490592332868</v>
      </c>
      <c r="H25">
        <f t="shared" si="1"/>
        <v>600</v>
      </c>
      <c r="I25">
        <f t="shared" si="3"/>
        <v>53</v>
      </c>
    </row>
    <row r="26" spans="1:9" x14ac:dyDescent="0.15">
      <c r="A26">
        <v>70</v>
      </c>
      <c r="B26">
        <f>TREND(B3:B17,A3:A17,A26)*100</f>
        <v>350.8964682383592</v>
      </c>
      <c r="C26">
        <f t="shared" si="0"/>
        <v>700</v>
      </c>
      <c r="D26">
        <f t="shared" si="2"/>
        <v>78</v>
      </c>
      <c r="F26">
        <v>70</v>
      </c>
      <c r="G26">
        <f>TREND(G3:G17,F3:F17,F26)*100</f>
        <v>343.27902233286585</v>
      </c>
      <c r="H26">
        <f t="shared" si="1"/>
        <v>700</v>
      </c>
      <c r="I26">
        <f t="shared" si="3"/>
        <v>71</v>
      </c>
    </row>
    <row r="27" spans="1:9" x14ac:dyDescent="0.15">
      <c r="A27">
        <v>80</v>
      </c>
      <c r="B27">
        <f>TREND(B3:B17,A3:A17,A27)*100</f>
        <v>370.44332778686828</v>
      </c>
      <c r="C27">
        <f t="shared" si="0"/>
        <v>800</v>
      </c>
      <c r="D27">
        <f t="shared" si="2"/>
        <v>98</v>
      </c>
      <c r="F27">
        <v>80</v>
      </c>
      <c r="G27">
        <f>TREND(G3:G17,F3:F17,F27)*100</f>
        <v>360.54313874240302</v>
      </c>
      <c r="H27">
        <f t="shared" si="1"/>
        <v>800</v>
      </c>
      <c r="I27">
        <f t="shared" si="3"/>
        <v>88</v>
      </c>
    </row>
    <row r="28" spans="1:9" x14ac:dyDescent="0.15">
      <c r="A28">
        <v>90</v>
      </c>
      <c r="B28">
        <f>TREND(B3:B17,A3:A17,A28)*100</f>
        <v>389.9901873353773</v>
      </c>
      <c r="C28">
        <f t="shared" si="0"/>
        <v>900</v>
      </c>
      <c r="D28">
        <f t="shared" si="2"/>
        <v>117</v>
      </c>
      <c r="F28">
        <v>90</v>
      </c>
      <c r="G28">
        <f>TREND(G3:G17,F3:F17,F28)*100</f>
        <v>377.80725515194018</v>
      </c>
      <c r="H28">
        <f t="shared" si="1"/>
        <v>900</v>
      </c>
      <c r="I28">
        <f t="shared" si="3"/>
        <v>105</v>
      </c>
    </row>
  </sheetData>
  <phoneticPr fontId="1" type="noConversion"/>
  <pageMargins left="0.75" right="0.75" top="1" bottom="1" header="0.5" footer="0.5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"/>
  <sheetViews>
    <sheetView workbookViewId="0"/>
  </sheetViews>
  <sheetFormatPr defaultRowHeight="13.5" x14ac:dyDescent="0.15"/>
  <sheetData>
    <row r="1" spans="1:15" x14ac:dyDescent="0.15">
      <c r="A1" t="s">
        <v>122</v>
      </c>
      <c r="K1" t="s">
        <v>123</v>
      </c>
    </row>
    <row r="2" spans="1:15" x14ac:dyDescent="0.15">
      <c r="A2" t="s">
        <v>12</v>
      </c>
      <c r="B2" t="s">
        <v>124</v>
      </c>
      <c r="C2" t="s">
        <v>125</v>
      </c>
      <c r="D2" t="s">
        <v>126</v>
      </c>
      <c r="E2" t="s">
        <v>127</v>
      </c>
      <c r="K2" t="s">
        <v>12</v>
      </c>
      <c r="L2" t="s">
        <v>124</v>
      </c>
      <c r="M2" t="s">
        <v>125</v>
      </c>
      <c r="N2" t="s">
        <v>126</v>
      </c>
      <c r="O2" t="s">
        <v>127</v>
      </c>
    </row>
    <row r="3" spans="1:15" x14ac:dyDescent="0.15">
      <c r="A3" t="s">
        <v>69</v>
      </c>
      <c r="B3">
        <v>92.283000000000015</v>
      </c>
      <c r="C3">
        <v>86.301500000000019</v>
      </c>
      <c r="D3">
        <v>73.048500000000004</v>
      </c>
      <c r="E3">
        <v>67.570399999999992</v>
      </c>
      <c r="K3" t="s">
        <v>69</v>
      </c>
      <c r="L3">
        <v>92.236899999999977</v>
      </c>
      <c r="M3">
        <v>86.215000000000018</v>
      </c>
      <c r="N3">
        <v>72.500100000000003</v>
      </c>
      <c r="O3">
        <v>66.5184</v>
      </c>
    </row>
    <row r="4" spans="1:15" x14ac:dyDescent="0.15">
      <c r="A4" t="s">
        <v>117</v>
      </c>
      <c r="B4">
        <v>92.245800000000003</v>
      </c>
      <c r="C4">
        <v>86.230400000000003</v>
      </c>
      <c r="D4">
        <v>72.577699999999993</v>
      </c>
      <c r="E4">
        <v>66.633299999999991</v>
      </c>
      <c r="K4" t="s">
        <v>117</v>
      </c>
      <c r="L4">
        <v>92.240000000000009</v>
      </c>
      <c r="M4">
        <v>86.2166</v>
      </c>
      <c r="N4">
        <v>72.50269999999999</v>
      </c>
      <c r="O4">
        <v>66.528999999999996</v>
      </c>
    </row>
    <row r="5" spans="1:15" x14ac:dyDescent="0.15">
      <c r="A5" t="s">
        <v>118</v>
      </c>
      <c r="B5">
        <v>92.237799999999993</v>
      </c>
      <c r="C5">
        <v>86.217299999999994</v>
      </c>
      <c r="D5">
        <v>72.57050000000001</v>
      </c>
      <c r="E5">
        <v>66.626200000000011</v>
      </c>
      <c r="K5" t="s">
        <v>118</v>
      </c>
      <c r="L5">
        <v>92.220700000000008</v>
      </c>
      <c r="M5">
        <v>86.19929999999998</v>
      </c>
      <c r="N5">
        <v>72.493399999999994</v>
      </c>
      <c r="O5">
        <v>66.525599999999997</v>
      </c>
    </row>
    <row r="6" spans="1:15" x14ac:dyDescent="0.15">
      <c r="A6" t="s">
        <v>25</v>
      </c>
      <c r="B6">
        <v>92.249499999999983</v>
      </c>
      <c r="C6">
        <v>86.237499999999997</v>
      </c>
      <c r="D6">
        <v>72.581100000000006</v>
      </c>
      <c r="E6">
        <v>66.619500000000002</v>
      </c>
      <c r="K6" t="s">
        <v>128</v>
      </c>
      <c r="L6">
        <v>92.234799999999993</v>
      </c>
      <c r="M6">
        <v>86.213299999999975</v>
      </c>
      <c r="N6">
        <v>72.519500000000022</v>
      </c>
      <c r="O6">
        <v>66.543599999999998</v>
      </c>
    </row>
    <row r="7" spans="1:15" x14ac:dyDescent="0.15">
      <c r="A7" t="s">
        <v>119</v>
      </c>
      <c r="B7">
        <v>92.252499999999984</v>
      </c>
      <c r="C7">
        <v>86.233100000000007</v>
      </c>
      <c r="D7">
        <v>72.597200000000001</v>
      </c>
      <c r="E7">
        <v>66.651299999999992</v>
      </c>
      <c r="K7" t="s">
        <v>119</v>
      </c>
      <c r="L7">
        <v>92.227200000000011</v>
      </c>
      <c r="M7">
        <v>86.207299999999989</v>
      </c>
      <c r="N7">
        <v>72.510800000000003</v>
      </c>
      <c r="O7">
        <v>66.518699999999995</v>
      </c>
    </row>
    <row r="8" spans="1:15" x14ac:dyDescent="0.15">
      <c r="A8" t="s">
        <v>120</v>
      </c>
      <c r="B8">
        <v>92.249600000000015</v>
      </c>
      <c r="C8">
        <v>86.23</v>
      </c>
      <c r="D8">
        <v>72.581599999999995</v>
      </c>
      <c r="E8">
        <v>66.626400000000004</v>
      </c>
      <c r="K8" t="s">
        <v>120</v>
      </c>
      <c r="L8">
        <v>92.221100000000007</v>
      </c>
      <c r="M8">
        <v>86.201100000000011</v>
      </c>
      <c r="N8">
        <v>72.520800000000008</v>
      </c>
      <c r="O8">
        <v>66.546500000000009</v>
      </c>
    </row>
    <row r="9" spans="1:15" x14ac:dyDescent="0.15">
      <c r="A9" t="s">
        <v>43</v>
      </c>
      <c r="B9">
        <v>92.256399999999985</v>
      </c>
      <c r="C9">
        <v>86.237099999999984</v>
      </c>
      <c r="D9">
        <v>72.609499999999997</v>
      </c>
      <c r="E9">
        <v>66.677699999999987</v>
      </c>
      <c r="K9" t="s">
        <v>43</v>
      </c>
      <c r="L9">
        <v>92.226400000000012</v>
      </c>
      <c r="M9">
        <v>86.206999999999994</v>
      </c>
      <c r="N9">
        <v>72.523899999999998</v>
      </c>
      <c r="O9">
        <v>66.553699999999992</v>
      </c>
    </row>
    <row r="10" spans="1:15" x14ac:dyDescent="0.15">
      <c r="A10" t="s">
        <v>70</v>
      </c>
      <c r="B10">
        <v>92.258200000000016</v>
      </c>
      <c r="C10">
        <v>86.239300000000014</v>
      </c>
      <c r="D10">
        <v>72.593400000000003</v>
      </c>
      <c r="E10">
        <v>66.63300000000001</v>
      </c>
      <c r="K10" t="s">
        <v>70</v>
      </c>
      <c r="L10">
        <v>92.224900000000019</v>
      </c>
      <c r="M10">
        <v>86.206300000000013</v>
      </c>
      <c r="N10">
        <v>72.514100000000013</v>
      </c>
      <c r="O10">
        <v>66.558599999999984</v>
      </c>
    </row>
    <row r="11" spans="1:15" x14ac:dyDescent="0.15">
      <c r="A11" t="s">
        <v>119</v>
      </c>
      <c r="B11">
        <v>92.346899999999977</v>
      </c>
      <c r="C11">
        <v>86.334000000000003</v>
      </c>
      <c r="D11">
        <v>72.650900000000007</v>
      </c>
      <c r="E11">
        <v>66.688900000000018</v>
      </c>
      <c r="K11" t="s">
        <v>128</v>
      </c>
      <c r="L11">
        <v>92.286000000000016</v>
      </c>
      <c r="M11">
        <v>86.271400000000014</v>
      </c>
      <c r="N11">
        <v>72.571799999999996</v>
      </c>
      <c r="O11">
        <v>66.614299999999986</v>
      </c>
    </row>
    <row r="12" spans="1:15" x14ac:dyDescent="0.15">
      <c r="A12" t="s">
        <v>73</v>
      </c>
      <c r="B12">
        <v>92.35939999999998</v>
      </c>
      <c r="C12">
        <v>86.334100000000007</v>
      </c>
      <c r="D12">
        <v>72.653999999999996</v>
      </c>
      <c r="E12">
        <v>66.67519999999999</v>
      </c>
      <c r="K12" t="s">
        <v>129</v>
      </c>
      <c r="L12">
        <v>92.327699999999993</v>
      </c>
      <c r="M12">
        <v>86.307699999999997</v>
      </c>
      <c r="N12">
        <v>72.583200000000005</v>
      </c>
      <c r="O12">
        <v>66.600099999999998</v>
      </c>
    </row>
    <row r="13" spans="1:15" x14ac:dyDescent="0.15">
      <c r="A13" t="s">
        <v>41</v>
      </c>
      <c r="B13">
        <v>92.37860000000002</v>
      </c>
      <c r="C13">
        <v>86.355800000000002</v>
      </c>
      <c r="D13">
        <v>72.657499999999999</v>
      </c>
      <c r="E13">
        <v>66.664200000000022</v>
      </c>
      <c r="K13" t="s">
        <v>41</v>
      </c>
      <c r="L13">
        <v>92.352899999999991</v>
      </c>
      <c r="M13">
        <v>86.3292</v>
      </c>
      <c r="N13">
        <v>72.581900000000005</v>
      </c>
      <c r="O13">
        <v>66.610500000000002</v>
      </c>
    </row>
    <row r="14" spans="1:15" x14ac:dyDescent="0.15">
      <c r="A14" t="s">
        <v>77</v>
      </c>
      <c r="B14">
        <v>92.4041</v>
      </c>
      <c r="C14">
        <v>86.380199999999988</v>
      </c>
      <c r="D14">
        <v>72.659700000000015</v>
      </c>
      <c r="E14">
        <v>66.64739999999999</v>
      </c>
      <c r="K14" t="s">
        <v>130</v>
      </c>
      <c r="L14">
        <v>92.332000000000008</v>
      </c>
      <c r="M14">
        <v>86.306900000000013</v>
      </c>
      <c r="N14">
        <v>72.549499999999995</v>
      </c>
      <c r="O14">
        <v>66.560400000000001</v>
      </c>
    </row>
    <row r="15" spans="1:15" x14ac:dyDescent="0.15">
      <c r="A15" t="s">
        <v>79</v>
      </c>
      <c r="B15">
        <v>92.394500000000008</v>
      </c>
      <c r="C15">
        <v>86.3523</v>
      </c>
      <c r="D15">
        <v>72.639899999999983</v>
      </c>
      <c r="E15">
        <v>66.644899999999993</v>
      </c>
      <c r="K15" t="s">
        <v>80</v>
      </c>
      <c r="L15">
        <v>92.354300000000009</v>
      </c>
      <c r="M15">
        <v>86.327399999999983</v>
      </c>
      <c r="N15">
        <v>72.551299999999998</v>
      </c>
      <c r="O15">
        <v>66.542599999999993</v>
      </c>
    </row>
    <row r="16" spans="1:15" x14ac:dyDescent="0.15">
      <c r="A16" t="s">
        <v>86</v>
      </c>
      <c r="B16">
        <v>92.357499999999987</v>
      </c>
      <c r="C16">
        <v>86.330400000000012</v>
      </c>
      <c r="D16">
        <v>72.608800000000002</v>
      </c>
      <c r="E16">
        <v>66.619299999999981</v>
      </c>
      <c r="K16" t="s">
        <v>86</v>
      </c>
      <c r="L16">
        <v>92.339499999999973</v>
      </c>
      <c r="M16">
        <v>86.31140000000002</v>
      </c>
      <c r="N16">
        <v>72.537299999999988</v>
      </c>
      <c r="O16">
        <v>66.540299999999988</v>
      </c>
    </row>
    <row r="17" spans="1:15" x14ac:dyDescent="0.15">
      <c r="A17" t="s">
        <v>121</v>
      </c>
      <c r="B17">
        <v>92.4041</v>
      </c>
      <c r="C17">
        <v>86.366799999999998</v>
      </c>
      <c r="D17">
        <v>72.604099999999988</v>
      </c>
      <c r="E17">
        <v>66.618700000000018</v>
      </c>
      <c r="K17" t="s">
        <v>131</v>
      </c>
      <c r="L17">
        <v>92.384899999999988</v>
      </c>
      <c r="M17">
        <v>86.347499999999997</v>
      </c>
      <c r="N17">
        <v>72.557899999999989</v>
      </c>
      <c r="O17">
        <v>66.551600000000008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</vt:lpstr>
      <vt:lpstr>Tx</vt:lpstr>
      <vt:lpstr>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DACE-NJRD-Station1</cp:lastModifiedBy>
  <dcterms:created xsi:type="dcterms:W3CDTF">2022-03-04T02:32:00Z</dcterms:created>
  <dcterms:modified xsi:type="dcterms:W3CDTF">2022-03-04T08:27:16Z</dcterms:modified>
</cp:coreProperties>
</file>